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bookViews>
    <workbookView xWindow="1710" yWindow="375" windowWidth="12120" windowHeight="8835"/>
  </bookViews>
  <sheets>
    <sheet name="COV_BOM2013" sheetId="1" r:id="rId1"/>
  </sheets>
  <definedNames>
    <definedName name="_xlnm.Print_Area" localSheetId="0">COV_BOM2013!$B:$K</definedName>
    <definedName name="_xlnm.Print_Titles" localSheetId="0">COV_BOM2013!$5:$5</definedName>
    <definedName name="ProjectDiscount">#REF!</definedName>
  </definedNames>
  <calcPr calcId="125725"/>
</workbook>
</file>

<file path=xl/calcChain.xml><?xml version="1.0" encoding="utf-8"?>
<calcChain xmlns="http://schemas.openxmlformats.org/spreadsheetml/2006/main">
  <c r="I6" i="1"/>
  <c r="I8"/>
  <c r="I13"/>
  <c r="K8"/>
  <c r="K6" l="1"/>
  <c r="I10"/>
  <c r="K10" s="1"/>
  <c r="K13"/>
  <c r="I16"/>
  <c r="K16" s="1"/>
  <c r="I18"/>
  <c r="K18" s="1"/>
  <c r="I19"/>
  <c r="K19" s="1"/>
  <c r="I22"/>
  <c r="K22" s="1"/>
  <c r="I24"/>
  <c r="K24" s="1"/>
  <c r="I25"/>
  <c r="K25" s="1"/>
  <c r="I28"/>
  <c r="K28" s="1"/>
  <c r="I30"/>
  <c r="K30" s="1"/>
  <c r="I31"/>
  <c r="K31" s="1"/>
  <c r="I34"/>
  <c r="K34" s="1"/>
  <c r="I36"/>
  <c r="K36" s="1"/>
  <c r="I38"/>
  <c r="K38" s="1"/>
  <c r="I39"/>
  <c r="K39" s="1"/>
  <c r="I41"/>
  <c r="K41" s="1"/>
  <c r="I43"/>
  <c r="K43" s="1"/>
  <c r="I44"/>
  <c r="K44" s="1"/>
  <c r="I45"/>
  <c r="K45" s="1"/>
  <c r="I46"/>
  <c r="K46" s="1"/>
  <c r="I47"/>
  <c r="K47" s="1"/>
  <c r="J48"/>
  <c r="I49"/>
  <c r="K49" s="1"/>
  <c r="I51"/>
  <c r="K51" s="1"/>
  <c r="I53"/>
  <c r="K53" s="1"/>
  <c r="I55"/>
  <c r="K55" s="1"/>
  <c r="I58"/>
  <c r="K58" s="1"/>
  <c r="I61"/>
  <c r="K61" s="1"/>
  <c r="I63"/>
  <c r="K63" s="1"/>
  <c r="I65"/>
  <c r="K65" s="1"/>
  <c r="I67"/>
  <c r="K67" s="1"/>
  <c r="I69"/>
  <c r="K69" s="1"/>
  <c r="I72"/>
  <c r="K72" s="1"/>
  <c r="I74"/>
  <c r="K74" s="1"/>
  <c r="I75"/>
  <c r="K75" s="1"/>
  <c r="I78"/>
  <c r="K78" s="1"/>
  <c r="I80"/>
  <c r="K80" s="1"/>
  <c r="I81"/>
  <c r="K81" s="1"/>
  <c r="I84"/>
  <c r="K84" s="1"/>
  <c r="I87"/>
  <c r="K87" s="1"/>
  <c r="I89"/>
  <c r="K89" s="1"/>
  <c r="I90"/>
  <c r="K90" s="1"/>
  <c r="I93"/>
  <c r="K93" s="1"/>
  <c r="I96"/>
  <c r="K96" s="1"/>
  <c r="I99"/>
  <c r="K99" s="1"/>
  <c r="I102"/>
  <c r="K102" s="1"/>
  <c r="I105"/>
  <c r="K105" s="1"/>
  <c r="I107"/>
  <c r="K107" s="1"/>
  <c r="I108"/>
  <c r="K108" s="1"/>
  <c r="I110"/>
  <c r="K110" s="1"/>
  <c r="I112"/>
  <c r="K112" s="1"/>
  <c r="I113"/>
  <c r="K113" s="1"/>
  <c r="I115"/>
  <c r="K115" s="1"/>
  <c r="I117"/>
  <c r="K117" s="1"/>
  <c r="I118"/>
  <c r="K118" s="1"/>
  <c r="I119"/>
  <c r="K119" s="1"/>
  <c r="I120"/>
  <c r="K120" s="1"/>
  <c r="I121"/>
  <c r="K121" s="1"/>
  <c r="J122"/>
  <c r="I123"/>
  <c r="K123" s="1"/>
  <c r="I125"/>
  <c r="K125" s="1"/>
  <c r="I127"/>
  <c r="K127" s="1"/>
  <c r="I129"/>
  <c r="K129" s="1"/>
  <c r="I131"/>
  <c r="K131" s="1"/>
  <c r="I133"/>
  <c r="K133" s="1"/>
  <c r="I135"/>
  <c r="K135" s="1"/>
  <c r="I137"/>
  <c r="K137" s="1"/>
  <c r="I139"/>
  <c r="K139" s="1"/>
  <c r="I141"/>
  <c r="K141" s="1"/>
  <c r="I143"/>
  <c r="K143" s="1"/>
  <c r="I145"/>
  <c r="K145" s="1"/>
  <c r="I147"/>
  <c r="K147" s="1"/>
  <c r="I149"/>
  <c r="K149" s="1"/>
  <c r="I151"/>
  <c r="K151" s="1"/>
  <c r="J152"/>
  <c r="J153"/>
  <c r="J154" s="1"/>
  <c r="J155" s="1"/>
  <c r="X154" l="1"/>
  <c r="K122"/>
  <c r="K48"/>
  <c r="K152"/>
  <c r="K153" l="1"/>
  <c r="K154" s="1"/>
  <c r="K155" s="1"/>
  <c r="Y154" l="1"/>
</calcChain>
</file>

<file path=xl/sharedStrings.xml><?xml version="1.0" encoding="utf-8"?>
<sst xmlns="http://schemas.openxmlformats.org/spreadsheetml/2006/main" count="425" uniqueCount="159">
  <si>
    <t>Description</t>
  </si>
  <si>
    <t>Qty</t>
  </si>
  <si>
    <t>Catalog Num</t>
  </si>
  <si>
    <t>Final 
Price</t>
  </si>
  <si>
    <t>Total
Price</t>
  </si>
  <si>
    <t>Catalyst Chassis+Fan Tray + Sup2T; IP Services ONLY incl VSS</t>
  </si>
  <si>
    <t>Module Option 1 (included Supervisor)</t>
  </si>
  <si>
    <t>WS-C6509-E-FAN</t>
  </si>
  <si>
    <t>Fan Tray Options</t>
  </si>
  <si>
    <t>SMARTNET 24X7X4 Catalyst Chassis+Fan Tray + Sup2T; IP Se</t>
  </si>
  <si>
    <t>Catalyst 6500 Dist Fwd Card DFC4</t>
  </si>
  <si>
    <t>630 - City Hall Campus
VS-C6509E-SUP2T</t>
  </si>
  <si>
    <t>C6k 48-port 10/100/1000 GE Mod: fabric enabled, RJ-45 DFC4</t>
  </si>
  <si>
    <t>Module Option 3</t>
  </si>
  <si>
    <t>10GBASE X2 Module Options</t>
  </si>
  <si>
    <t>Unit 
Price</t>
  </si>
  <si>
    <t>X2-10GB-LRM</t>
  </si>
  <si>
    <t>WS-X6848-TX-2T</t>
  </si>
  <si>
    <t>10GBASE-LRM X2 Module</t>
  </si>
  <si>
    <t>Name</t>
  </si>
  <si>
    <t>Discount %</t>
  </si>
  <si>
    <t>Ethernet Modules</t>
  </si>
  <si>
    <t>Cisco</t>
  </si>
  <si>
    <t>Service Category</t>
  </si>
  <si>
    <t>Position</t>
  </si>
  <si>
    <t>VS-C6509E-SUP2T</t>
  </si>
  <si>
    <t>CON-SNTP-VS09E2T</t>
  </si>
  <si>
    <t>B</t>
  </si>
  <si>
    <t>X6800 Expansion Class</t>
  </si>
  <si>
    <t>Slot 2</t>
  </si>
  <si>
    <t>Included</t>
  </si>
  <si>
    <t>Catalyst 6509-E Chassis Fan Tray</t>
  </si>
  <si>
    <t>Cisco Services</t>
  </si>
  <si>
    <t>WS-F6K-DFC4-A</t>
  </si>
  <si>
    <t>WS-X6848-GE-TX</t>
  </si>
  <si>
    <t>48 PORT 1G COPPER BASEBOARD</t>
  </si>
  <si>
    <t>Module Option 4</t>
  </si>
  <si>
    <t>Slot 1</t>
  </si>
  <si>
    <t>Module Option 6</t>
  </si>
  <si>
    <t>WS-X6824-SFP-2T</t>
  </si>
  <si>
    <t>Catalyst 6500 24-port GigE Mod: fabric-enabled with DFC4</t>
  </si>
  <si>
    <t>Slot 4</t>
  </si>
  <si>
    <t>WS-X6824-SFP</t>
  </si>
  <si>
    <t>24 port 1G SFP based Baseboard</t>
  </si>
  <si>
    <t>Power Cables</t>
  </si>
  <si>
    <t>Catalyst 6500 Power Cables (16A)</t>
  </si>
  <si>
    <t>CAB-L520P-C19-US</t>
  </si>
  <si>
    <t>NEMA L5-20 to IEC-C19 6ft US</t>
  </si>
  <si>
    <t>N/A</t>
  </si>
  <si>
    <t>Power Supply Options</t>
  </si>
  <si>
    <t>WS-CAC-8700W-E</t>
  </si>
  <si>
    <t>Catalyst 6500 8700W Enhanced AC Power Supply</t>
  </si>
  <si>
    <t>Power Supply 1</t>
  </si>
  <si>
    <t>Ferrite Bead</t>
  </si>
  <si>
    <t>FERRITE-BEAD</t>
  </si>
  <si>
    <t>Power Supply 2</t>
  </si>
  <si>
    <t>Software Options</t>
  </si>
  <si>
    <t>S2TIAI9-15001SY</t>
  </si>
  <si>
    <t>Cisco CAT6000-VS-S2T IOS UPD IP SRV 2 ADV IP ENCRYPT</t>
  </si>
  <si>
    <t>Sup 2T Bundle Expansions</t>
  </si>
  <si>
    <t>MEM-C6K-INTFL1GB</t>
  </si>
  <si>
    <t>Internal 1G Compact Flash</t>
  </si>
  <si>
    <t>MEM-SUP2T-2GB</t>
  </si>
  <si>
    <t>Catalyst 6500 2GB memory for Sup2T and Sup2TXL</t>
  </si>
  <si>
    <t>VS-F6K-PFC4</t>
  </si>
  <si>
    <t>Cat 6k 80G Sys Daughter Board Sup2T PFC4</t>
  </si>
  <si>
    <t>VS-S2T-10G</t>
  </si>
  <si>
    <t>Cat 6500 Sup 2T with 2 x 10GbE and 3 x 1GbE with MSFC5 PFC4</t>
  </si>
  <si>
    <t>Slot 7</t>
  </si>
  <si>
    <t>VS-SUP2T-10G</t>
  </si>
  <si>
    <t>Catalyst 6500 Supervisor Engine 2T Baseboard</t>
  </si>
  <si>
    <t>660DC Core Switch
VS-C6513E-SUP2T</t>
  </si>
  <si>
    <t>VS-C6513E-SUP2T</t>
  </si>
  <si>
    <t>CAB-AC-C6K-TWLK</t>
  </si>
  <si>
    <t>Power Cord, 250Vac 16A, twist lock NEMA L6-20 plug, US</t>
  </si>
  <si>
    <t>CON-SNTP-VS13E2T</t>
  </si>
  <si>
    <t>WS-C6513-E-FAN</t>
  </si>
  <si>
    <t>Catalyst 6513-E Fan Tray</t>
  </si>
  <si>
    <t>Module Option 10</t>
  </si>
  <si>
    <t>WS-X6704-10GE</t>
  </si>
  <si>
    <t>Cat6500 4-port 10 Gigabit Ethernet Module (req. XENPAKs)</t>
  </si>
  <si>
    <t>Slot 13</t>
  </si>
  <si>
    <t>Distributed Forwarding Card Option</t>
  </si>
  <si>
    <t>WS-F6700-CFC</t>
  </si>
  <si>
    <t>Catalyst 6500 Central Fwd Card for WS-X67xx modules</t>
  </si>
  <si>
    <t>Memory Option</t>
  </si>
  <si>
    <t>MEM-XCEF720-256M</t>
  </si>
  <si>
    <t>Catalyst 6500 256MB DDR, xCEF720 (67xx interface, DFC3A)</t>
  </si>
  <si>
    <t>Spare Options for Catalyst 6500 XENPAKs</t>
  </si>
  <si>
    <t>XENPAK-10GB-SR=</t>
  </si>
  <si>
    <t>10GBASE-SR XENPAK Module</t>
  </si>
  <si>
    <t>D</t>
  </si>
  <si>
    <t>Xenpak Expansion Class</t>
  </si>
  <si>
    <t>WS-F6K-XENBLNKCVR</t>
  </si>
  <si>
    <t>Catalyst 6500 Xenpak Blank Covers for WS-X6704-10GE</t>
  </si>
  <si>
    <t>Module Option 13</t>
  </si>
  <si>
    <t>Slot 8</t>
  </si>
  <si>
    <t>Module Option 2</t>
  </si>
  <si>
    <t>WS-X6148E-GE-45AT</t>
  </si>
  <si>
    <t>Cat6500 48-Port PoE+ ready 10/100/1000 w/Jumbo Frame</t>
  </si>
  <si>
    <t>Module Option 5</t>
  </si>
  <si>
    <t>Slot 3</t>
  </si>
  <si>
    <t>Slot 5</t>
  </si>
  <si>
    <t>Module Option 7</t>
  </si>
  <si>
    <t>Slot 6</t>
  </si>
  <si>
    <t>Module Option 8</t>
  </si>
  <si>
    <t>Module Option 9</t>
  </si>
  <si>
    <t>Slot 9</t>
  </si>
  <si>
    <t>Slot 10</t>
  </si>
  <si>
    <t>Slot 11</t>
  </si>
  <si>
    <t>S2TIAI9N-15001SY</t>
  </si>
  <si>
    <t>Cisco CAT6000-VS-S2T IOS UPD IP SRV 2 ADV IP NPE</t>
  </si>
  <si>
    <t>Slot 12</t>
  </si>
  <si>
    <t>DOJ Firewall
ASA5585-S20P20XK9</t>
  </si>
  <si>
    <t>ASA5585-S20P20XK9</t>
  </si>
  <si>
    <t>ASA 5585-X Chas w/ SSP20,IPS SSP20,16GE,4 SFP+,2 AC,3DES/AES</t>
  </si>
  <si>
    <t>ASA 5585 SLOT 0</t>
  </si>
  <si>
    <t>ASA-SSP-20-INC</t>
  </si>
  <si>
    <t>ASA 5585-X Security Services Processor-20 with 8GE</t>
  </si>
  <si>
    <t>ASA BLANK OPTION</t>
  </si>
  <si>
    <t>ASA5585-BLANK-HD</t>
  </si>
  <si>
    <t>ASA 5585-X Hard Drive Blank Slot Cover</t>
  </si>
  <si>
    <t>ASA EXPAND</t>
  </si>
  <si>
    <t>ASA-ANYCONN-CSD-K9</t>
  </si>
  <si>
    <t>ASA 5500 AnyConnect Client + Cisco Security Desktop Software</t>
  </si>
  <si>
    <t>ASA Redundant Power Supply</t>
  </si>
  <si>
    <t>ASA5585-PWR-AC</t>
  </si>
  <si>
    <t>ASA 5585-X AC Power Supply</t>
  </si>
  <si>
    <t>Power Supply Module 1</t>
  </si>
  <si>
    <t>ASA Software Version</t>
  </si>
  <si>
    <t>SF-ASA-X-9.0-K8</t>
  </si>
  <si>
    <t>ASA 9.0 Software image for -X platforms and ASA-SM Blade</t>
  </si>
  <si>
    <t>Additional SSP Module</t>
  </si>
  <si>
    <t>ASA-IPS-20-INC-K9</t>
  </si>
  <si>
    <t>ASA 5585-X IPS Security Services Processor-20 with 8GE</t>
  </si>
  <si>
    <t>IPS Software Option</t>
  </si>
  <si>
    <t>SF-ASA-IPS-7.1-K9</t>
  </si>
  <si>
    <t>ASA 5500-X IPS Software 7.1 for IPS SSP</t>
  </si>
  <si>
    <t>CON-CSSPP-A85S2P2X</t>
  </si>
  <si>
    <t>SHARED SUPP 24X7X4 ASA 5585-X Chas w/ SSP20,IPS SSP20,16GE</t>
  </si>
  <si>
    <t>Encryption License</t>
  </si>
  <si>
    <t>ASA5500-ENCR-K9</t>
  </si>
  <si>
    <t>ASA 5500 Strong Encryption License (3DES/AES)</t>
  </si>
  <si>
    <t>Power Cable Selection</t>
  </si>
  <si>
    <t>CAB-US515P-C19-US</t>
  </si>
  <si>
    <t>NEMA 5-15 to IEC-C19 13ft US</t>
  </si>
  <si>
    <t>Power Supply Option</t>
  </si>
  <si>
    <t>Power Supply Module 0</t>
  </si>
  <si>
    <t>SFP/SFP+ Modules</t>
  </si>
  <si>
    <t>SFP-10G-SR</t>
  </si>
  <si>
    <t>10GBASE-SR SFP Module</t>
  </si>
  <si>
    <t>VPN Client Options</t>
  </si>
  <si>
    <t>ASA-VPN-CLNT-K9</t>
  </si>
  <si>
    <t>Cisco VPN Client Software (Windows, Solaris, Linux, Mac)</t>
  </si>
  <si>
    <t>CITY OF VACAVILLE - BILL OF MATERIALS CISCO EQUIPMENT 2013</t>
  </si>
  <si>
    <t>Total Cost (USD)</t>
  </si>
  <si>
    <t>GRAND TOTAL (USD)</t>
  </si>
  <si>
    <t>PROJECT NAME: NETWORK CORE REPLACEMENT OPTIONS</t>
  </si>
  <si>
    <t>CREATED ON: 21 May 2013</t>
  </si>
</sst>
</file>

<file path=xl/styles.xml><?xml version="1.0" encoding="utf-8"?>
<styleSheet xmlns="http://schemas.openxmlformats.org/spreadsheetml/2006/main">
  <numFmts count="4">
    <numFmt numFmtId="164" formatCode="_-* #,##0_-;\-* #,##0_-;_-* &quot;-&quot;_-;_-@_-"/>
    <numFmt numFmtId="165" formatCode="_-* #,##0.00_-;\-* #,##0.00_-;_-* &quot;-&quot;??_-;_-@_-"/>
    <numFmt numFmtId="166" formatCode="_-&quot;£&quot;* #,##0_-;\-&quot;£&quot;* #,##0_-;_-&quot;£&quot;* &quot;-&quot;_-;_-@_-"/>
    <numFmt numFmtId="167" formatCode="_-&quot;£&quot;* #,##0.00_-;\-&quot;£&quot;* #,##0.00_-;_-&quot;£&quot;* &quot;-&quot;??_-;_-@_-"/>
  </numFmts>
  <fonts count="31">
    <font>
      <sz val="10"/>
      <name val="Arial"/>
    </font>
    <font>
      <sz val="10"/>
      <name val="Arial CE"/>
    </font>
    <font>
      <b/>
      <sz val="11"/>
      <color indexed="12"/>
      <name val="MS Sans Serif"/>
      <family val="2"/>
    </font>
    <font>
      <sz val="10"/>
      <name val="Microsoft Sans Serif"/>
      <family val="2"/>
    </font>
    <font>
      <b/>
      <sz val="10"/>
      <name val="Microsoft Sans Serif"/>
      <family val="2"/>
    </font>
    <font>
      <b/>
      <sz val="11"/>
      <name val="Microsoft Sans Serif"/>
      <family val="2"/>
    </font>
    <font>
      <i/>
      <sz val="10"/>
      <name val="Microsoft Sans Serif"/>
      <family val="2"/>
    </font>
    <font>
      <b/>
      <u/>
      <sz val="11"/>
      <color indexed="12"/>
      <name val="Microsoft Sans Serif"/>
      <family val="2"/>
    </font>
    <font>
      <b/>
      <sz val="10"/>
      <color indexed="62"/>
      <name val="Microsoft Sans Serif"/>
      <family val="2"/>
    </font>
    <font>
      <b/>
      <sz val="12"/>
      <color indexed="12"/>
      <name val="Microsoft Sans Serif"/>
      <family val="2"/>
    </font>
    <font>
      <b/>
      <sz val="11"/>
      <color indexed="12"/>
      <name val="Microsoft Sans Serif"/>
      <family val="2"/>
    </font>
    <font>
      <sz val="11"/>
      <color indexed="8"/>
      <name val="Calibri"/>
      <family val="2"/>
    </font>
    <font>
      <sz val="11"/>
      <color indexed="9"/>
      <name val="Calibri"/>
      <family val="2"/>
    </font>
    <font>
      <b/>
      <sz val="11"/>
      <color indexed="9"/>
      <name val="Calibri"/>
      <family val="2"/>
    </font>
    <font>
      <b/>
      <sz val="11"/>
      <color indexed="8"/>
      <name val="Calibri"/>
      <family val="2"/>
    </font>
    <font>
      <sz val="11"/>
      <color indexed="10"/>
      <name val="Calibri"/>
      <family val="2"/>
    </font>
    <font>
      <b/>
      <sz val="12"/>
      <color indexed="12"/>
      <name val="Microsoft Sans Serif"/>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sz val="10"/>
      <name val="Arial"/>
      <family val="2"/>
    </font>
    <font>
      <b/>
      <sz val="11"/>
      <color rgb="FF3F3F3F"/>
      <name val="Calibri"/>
      <family val="2"/>
    </font>
    <font>
      <b/>
      <sz val="18"/>
      <color theme="3"/>
      <name val="Cambria"/>
      <family val="2"/>
    </font>
    <font>
      <b/>
      <sz val="12"/>
      <name val="Arial"/>
      <family val="2"/>
    </font>
  </fonts>
  <fills count="38">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indexed="58"/>
        <bgColor indexed="64"/>
      </patternFill>
    </fill>
    <fill>
      <patternFill patternType="solid">
        <fgColor indexed="65"/>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FFFF00"/>
        <bgColor indexed="64"/>
      </patternFill>
    </fill>
    <fill>
      <patternFill patternType="solid">
        <fgColor theme="4" tint="0.59999389629810485"/>
        <bgColor indexed="64"/>
      </patternFill>
    </fill>
  </fills>
  <borders count="18">
    <border>
      <left/>
      <right/>
      <top/>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top style="thin">
        <color indexed="22"/>
      </top>
      <bottom style="thin">
        <color indexed="22"/>
      </bottom>
      <diagonal/>
    </border>
    <border>
      <left/>
      <right/>
      <top style="thin">
        <color indexed="22"/>
      </top>
      <bottom/>
      <diagonal/>
    </border>
    <border>
      <left/>
      <right style="thin">
        <color indexed="22"/>
      </right>
      <top style="thin">
        <color indexed="22"/>
      </top>
      <bottom style="thin">
        <color indexed="22"/>
      </bottom>
      <diagonal/>
    </border>
    <border>
      <left/>
      <right/>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0" fontId="1" fillId="0" borderId="0" applyNumberFormat="0" applyFill="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7" fillId="31" borderId="0" applyNumberFormat="0" applyBorder="0" applyAlignment="0" applyProtection="0"/>
    <xf numFmtId="0" fontId="18" fillId="32" borderId="9" applyNumberFormat="0" applyAlignment="0" applyProtection="0"/>
    <xf numFmtId="0" fontId="13" fillId="33" borderId="10" applyNumberFormat="0" applyAlignment="0" applyProtection="0"/>
    <xf numFmtId="164" fontId="27" fillId="0" borderId="0" applyFont="0" applyFill="0" applyBorder="0" applyAlignment="0" applyProtection="0"/>
    <xf numFmtId="165" fontId="27" fillId="0" borderId="0" applyFont="0" applyFill="0" applyBorder="0" applyAlignment="0" applyProtection="0"/>
    <xf numFmtId="0" fontId="19" fillId="0" borderId="0" applyNumberFormat="0" applyFill="0" applyBorder="0" applyAlignment="0" applyProtection="0"/>
    <xf numFmtId="0" fontId="20" fillId="34" borderId="0" applyNumberFormat="0" applyBorder="0" applyAlignment="0" applyProtection="0"/>
    <xf numFmtId="0" fontId="21" fillId="0" borderId="11" applyNumberFormat="0" applyFill="0" applyAlignment="0" applyProtection="0"/>
    <xf numFmtId="0" fontId="22" fillId="0" borderId="12" applyNumberFormat="0" applyFill="0" applyAlignment="0" applyProtection="0"/>
    <xf numFmtId="0" fontId="23" fillId="0" borderId="13" applyNumberFormat="0" applyFill="0" applyAlignment="0" applyProtection="0"/>
    <xf numFmtId="0" fontId="23" fillId="0" borderId="0" applyNumberFormat="0" applyFill="0" applyBorder="0" applyAlignment="0" applyProtection="0"/>
    <xf numFmtId="0" fontId="24" fillId="4" borderId="9" applyNumberFormat="0" applyAlignment="0" applyProtection="0"/>
    <xf numFmtId="0" fontId="25" fillId="0" borderId="14" applyNumberFormat="0" applyFill="0" applyAlignment="0" applyProtection="0"/>
    <xf numFmtId="0" fontId="26" fillId="35" borderId="0" applyNumberFormat="0" applyBorder="0" applyAlignment="0" applyProtection="0"/>
    <xf numFmtId="0" fontId="27" fillId="2" borderId="15" applyNumberFormat="0" applyFont="0" applyAlignment="0" applyProtection="0"/>
    <xf numFmtId="0" fontId="28" fillId="32" borderId="16" applyNumberFormat="0" applyAlignment="0" applyProtection="0"/>
    <xf numFmtId="0" fontId="27" fillId="5" borderId="0"/>
    <xf numFmtId="3" fontId="2" fillId="0" borderId="0">
      <alignment horizontal="right" vertical="center"/>
    </xf>
    <xf numFmtId="49" fontId="2" fillId="0" borderId="0">
      <alignment horizontal="right" vertical="center"/>
    </xf>
    <xf numFmtId="0" fontId="29" fillId="0" borderId="0" applyNumberFormat="0" applyFill="0" applyBorder="0" applyAlignment="0" applyProtection="0"/>
    <xf numFmtId="0" fontId="14" fillId="0" borderId="17" applyNumberFormat="0" applyFill="0" applyAlignment="0" applyProtection="0"/>
    <xf numFmtId="166" fontId="27" fillId="0" borderId="0" applyFont="0" applyFill="0" applyBorder="0" applyAlignment="0" applyProtection="0"/>
    <xf numFmtId="167" fontId="27" fillId="0" borderId="0" applyFont="0" applyFill="0" applyBorder="0" applyAlignment="0" applyProtection="0"/>
    <xf numFmtId="0" fontId="15" fillId="0" borderId="0" applyNumberFormat="0" applyFill="0" applyBorder="0" applyAlignment="0" applyProtection="0"/>
  </cellStyleXfs>
  <cellXfs count="52">
    <xf numFmtId="0" fontId="0" fillId="0" borderId="0" xfId="0" applyAlignment="1"/>
    <xf numFmtId="0" fontId="3" fillId="0" borderId="0" xfId="0" applyFont="1" applyAlignment="1"/>
    <xf numFmtId="4" fontId="3" fillId="0" borderId="0" xfId="0" applyNumberFormat="1" applyFont="1" applyAlignment="1"/>
    <xf numFmtId="2" fontId="3" fillId="0" borderId="0" xfId="0" applyNumberFormat="1" applyFont="1" applyAlignment="1"/>
    <xf numFmtId="3" fontId="3" fillId="6" borderId="0" xfId="0" applyNumberFormat="1" applyFont="1" applyFill="1" applyBorder="1" applyAlignment="1" applyProtection="1">
      <alignment horizontal="center" vertical="center"/>
      <protection locked="0"/>
    </xf>
    <xf numFmtId="3" fontId="3" fillId="6" borderId="0" xfId="0" applyNumberFormat="1" applyFont="1" applyFill="1" applyBorder="1" applyAlignment="1" applyProtection="1">
      <alignment horizontal="right" vertical="center"/>
      <protection locked="0"/>
    </xf>
    <xf numFmtId="15" fontId="6" fillId="0" borderId="0" xfId="0" applyNumberFormat="1" applyFont="1" applyAlignment="1">
      <alignment horizontal="left"/>
    </xf>
    <xf numFmtId="0" fontId="6" fillId="0" borderId="0" xfId="0" applyFont="1" applyAlignment="1"/>
    <xf numFmtId="1" fontId="7" fillId="6" borderId="0" xfId="0" applyNumberFormat="1" applyFont="1" applyFill="1" applyBorder="1" applyAlignment="1" applyProtection="1">
      <alignment horizontal="left" vertical="center"/>
      <protection locked="0"/>
    </xf>
    <xf numFmtId="4" fontId="6" fillId="0" borderId="0" xfId="0" applyNumberFormat="1" applyFont="1" applyAlignment="1"/>
    <xf numFmtId="2" fontId="6" fillId="0" borderId="0" xfId="0" applyNumberFormat="1" applyFont="1" applyAlignment="1"/>
    <xf numFmtId="0" fontId="6" fillId="0" borderId="0" xfId="0" applyFont="1" applyAlignment="1"/>
    <xf numFmtId="0" fontId="5" fillId="3" borderId="2" xfId="0" applyFont="1" applyFill="1" applyBorder="1" applyAlignment="1">
      <alignment horizontal="center" vertical="top"/>
    </xf>
    <xf numFmtId="4" fontId="5" fillId="3" borderId="2" xfId="0" applyNumberFormat="1" applyFont="1" applyFill="1" applyBorder="1" applyAlignment="1">
      <alignment horizontal="center" vertical="top" wrapText="1"/>
    </xf>
    <xf numFmtId="2" fontId="5" fillId="3" borderId="2" xfId="0" applyNumberFormat="1" applyFont="1" applyFill="1" applyBorder="1" applyAlignment="1">
      <alignment horizontal="center" vertical="top" wrapText="1"/>
    </xf>
    <xf numFmtId="4" fontId="3" fillId="0" borderId="3" xfId="0" applyNumberFormat="1" applyFont="1" applyFill="1" applyBorder="1" applyAlignment="1" applyProtection="1">
      <alignment horizontal="right" vertical="top" wrapText="1"/>
      <protection locked="0"/>
    </xf>
    <xf numFmtId="4" fontId="3" fillId="0" borderId="4" xfId="0" applyNumberFormat="1" applyFont="1" applyFill="1" applyBorder="1" applyAlignment="1" applyProtection="1">
      <alignment horizontal="right" vertical="top" wrapText="1"/>
      <protection locked="0"/>
    </xf>
    <xf numFmtId="0" fontId="3" fillId="0" borderId="5" xfId="0" applyFont="1" applyBorder="1" applyAlignment="1">
      <alignment vertical="top"/>
    </xf>
    <xf numFmtId="4" fontId="10" fillId="0" borderId="0" xfId="0" applyNumberFormat="1" applyFont="1" applyAlignment="1">
      <alignment horizontal="right" vertical="center"/>
    </xf>
    <xf numFmtId="0" fontId="5" fillId="3" borderId="2" xfId="0" applyFont="1" applyFill="1" applyBorder="1" applyAlignment="1">
      <alignment horizontal="center" vertical="top" wrapText="1"/>
    </xf>
    <xf numFmtId="3" fontId="3" fillId="0" borderId="1" xfId="0" applyNumberFormat="1" applyFont="1" applyFill="1" applyBorder="1" applyAlignment="1">
      <alignment horizontal="left" vertical="top" wrapText="1"/>
    </xf>
    <xf numFmtId="3" fontId="3" fillId="0" borderId="1" xfId="0" applyNumberFormat="1" applyFont="1" applyFill="1" applyBorder="1" applyAlignment="1">
      <alignment horizontal="center" vertical="top" wrapText="1"/>
    </xf>
    <xf numFmtId="0" fontId="16" fillId="0" borderId="0" xfId="0" applyFont="1" applyAlignment="1">
      <alignment horizontal="center" vertical="center"/>
    </xf>
    <xf numFmtId="0" fontId="3" fillId="0" borderId="0" xfId="0" applyFont="1" applyAlignment="1"/>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shrinkToFit="1"/>
      <protection locked="0"/>
    </xf>
    <xf numFmtId="4" fontId="3" fillId="0" borderId="1" xfId="0" applyNumberFormat="1" applyFont="1" applyFill="1" applyBorder="1" applyAlignment="1" applyProtection="1">
      <alignment horizontal="right" vertical="top" wrapText="1"/>
      <protection locked="0"/>
    </xf>
    <xf numFmtId="2" fontId="3" fillId="0" borderId="1" xfId="0" applyNumberFormat="1" applyFont="1" applyFill="1" applyBorder="1" applyAlignment="1" applyProtection="1">
      <alignment horizontal="center" vertical="top" wrapText="1"/>
    </xf>
    <xf numFmtId="0" fontId="8" fillId="0" borderId="5" xfId="0" applyFont="1" applyFill="1" applyBorder="1" applyAlignment="1">
      <alignment horizontal="left" vertical="top" indent="1"/>
    </xf>
    <xf numFmtId="0" fontId="3" fillId="0" borderId="7" xfId="0" applyFont="1" applyFill="1" applyBorder="1" applyAlignment="1" applyProtection="1">
      <alignment horizontal="left" vertical="top" wrapText="1" indent="2" shrinkToFit="1"/>
      <protection locked="0"/>
    </xf>
    <xf numFmtId="0" fontId="8" fillId="0" borderId="5" xfId="0" applyFont="1" applyFill="1" applyBorder="1" applyAlignment="1">
      <alignment horizontal="left" vertical="top" indent="2"/>
    </xf>
    <xf numFmtId="0" fontId="3" fillId="0" borderId="7" xfId="0" applyFont="1" applyFill="1" applyBorder="1" applyAlignment="1" applyProtection="1">
      <alignment horizontal="left" vertical="top" wrapText="1" indent="3" shrinkToFit="1"/>
      <protection locked="0"/>
    </xf>
    <xf numFmtId="4" fontId="10" fillId="0" borderId="8" xfId="0" applyNumberFormat="1" applyFont="1" applyBorder="1" applyAlignment="1">
      <alignment horizontal="right" vertical="center"/>
    </xf>
    <xf numFmtId="0" fontId="16" fillId="0" borderId="8" xfId="0" applyFont="1" applyBorder="1" applyAlignment="1">
      <alignment horizontal="center" vertical="center"/>
    </xf>
    <xf numFmtId="0" fontId="3" fillId="0" borderId="0" xfId="0" applyFont="1" applyAlignment="1"/>
    <xf numFmtId="0" fontId="4" fillId="36" borderId="7" xfId="0" applyFont="1" applyFill="1" applyBorder="1" applyAlignment="1" applyProtection="1">
      <alignment horizontal="left" vertical="top" wrapText="1" indent="1"/>
      <protection locked="0"/>
    </xf>
    <xf numFmtId="4" fontId="3" fillId="36" borderId="3" xfId="0" applyNumberFormat="1" applyFont="1" applyFill="1" applyBorder="1" applyAlignment="1" applyProtection="1">
      <alignment horizontal="right" vertical="top" wrapText="1"/>
      <protection locked="0"/>
    </xf>
    <xf numFmtId="4" fontId="3" fillId="36" borderId="4" xfId="0" applyNumberFormat="1" applyFont="1" applyFill="1" applyBorder="1" applyAlignment="1" applyProtection="1">
      <alignment horizontal="right" vertical="top" wrapText="1"/>
      <protection locked="0"/>
    </xf>
    <xf numFmtId="4" fontId="3" fillId="36" borderId="1" xfId="0" applyNumberFormat="1" applyFont="1" applyFill="1" applyBorder="1" applyAlignment="1" applyProtection="1">
      <alignment horizontal="right" vertical="top" wrapText="1"/>
      <protection locked="0"/>
    </xf>
    <xf numFmtId="3" fontId="4" fillId="37" borderId="1" xfId="0" applyNumberFormat="1" applyFont="1" applyFill="1" applyBorder="1" applyAlignment="1" applyProtection="1">
      <alignment horizontal="center" vertical="top" wrapText="1"/>
      <protection locked="0"/>
    </xf>
    <xf numFmtId="0" fontId="4" fillId="37" borderId="5" xfId="0" applyFont="1" applyFill="1" applyBorder="1" applyAlignment="1">
      <alignment vertical="top"/>
    </xf>
    <xf numFmtId="4" fontId="10" fillId="24" borderId="8" xfId="0" applyNumberFormat="1" applyFont="1" applyFill="1" applyBorder="1" applyAlignment="1">
      <alignment horizontal="right" vertical="center"/>
    </xf>
    <xf numFmtId="0" fontId="9" fillId="24" borderId="8" xfId="0" applyFont="1" applyFill="1" applyBorder="1" applyAlignment="1">
      <alignment horizontal="center" vertical="center"/>
    </xf>
    <xf numFmtId="0" fontId="3" fillId="28" borderId="0" xfId="0" applyFont="1" applyFill="1" applyAlignment="1"/>
    <xf numFmtId="0" fontId="16" fillId="28" borderId="6" xfId="0" applyFont="1" applyFill="1" applyBorder="1" applyAlignment="1">
      <alignment horizontal="center" vertical="center"/>
    </xf>
    <xf numFmtId="4" fontId="10" fillId="28" borderId="6" xfId="0" applyNumberFormat="1" applyFont="1" applyFill="1" applyBorder="1" applyAlignment="1">
      <alignment horizontal="right"/>
    </xf>
    <xf numFmtId="4" fontId="10" fillId="28" borderId="8" xfId="0" applyNumberFormat="1" applyFont="1" applyFill="1" applyBorder="1" applyAlignment="1">
      <alignment horizontal="right" vertical="center"/>
    </xf>
    <xf numFmtId="0" fontId="30" fillId="28" borderId="0" xfId="0" applyFont="1" applyFill="1" applyAlignment="1">
      <alignment horizontal="center"/>
    </xf>
    <xf numFmtId="4" fontId="10" fillId="24" borderId="8" xfId="0" applyNumberFormat="1" applyFont="1" applyFill="1" applyBorder="1" applyAlignment="1">
      <alignment horizontal="right" vertical="center"/>
    </xf>
    <xf numFmtId="4" fontId="10" fillId="24" borderId="0" xfId="0" applyNumberFormat="1" applyFont="1" applyFill="1" applyAlignment="1">
      <alignment horizontal="right" vertical="center"/>
    </xf>
    <xf numFmtId="4" fontId="10" fillId="0" borderId="0" xfId="0" applyNumberFormat="1" applyFont="1" applyAlignment="1">
      <alignment horizontal="right" vertical="center"/>
    </xf>
    <xf numFmtId="4" fontId="10" fillId="0" borderId="8" xfId="0" applyNumberFormat="1" applyFont="1" applyBorder="1" applyAlignment="1">
      <alignment horizontal="right" vertical="center"/>
    </xf>
  </cellXfs>
  <cellStyles count="50">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Calculation" xfId="27" builtinId="22" customBuiltin="1"/>
    <cellStyle name="Check Cell" xfId="28" builtinId="23" customBuiltin="1"/>
    <cellStyle name="ColLevel_2" xfId="1"/>
    <cellStyle name="Dezimal [0]_Compiling Utility Macros" xfId="29"/>
    <cellStyle name="Dezimal_Compiling Utility Macros" xfId="3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te" xfId="40" builtinId="10" customBuiltin="1"/>
    <cellStyle name="Output" xfId="41" builtinId="21" customBuiltin="1"/>
    <cellStyle name="Standard_Anpassen der Amortisation" xfId="42"/>
    <cellStyle name="SubTotal1Num" xfId="43"/>
    <cellStyle name="SubTotal1Text" xfId="44"/>
    <cellStyle name="Title" xfId="45" builtinId="15" customBuiltin="1"/>
    <cellStyle name="Total" xfId="46" builtinId="25" customBuiltin="1"/>
    <cellStyle name="Währung [0]_Compiling Utility Macros" xfId="47"/>
    <cellStyle name="Währung_Compiling Utility Macros" xfId="48"/>
    <cellStyle name="Warning Text" xfId="49" builtinId="11" customBuiltin="1"/>
  </cellStyles>
  <dxfs count="20">
    <dxf>
      <font>
        <condense val="0"/>
        <extend val="0"/>
        <color indexed="55"/>
      </font>
    </dxf>
    <dxf>
      <font>
        <b/>
        <i val="0"/>
        <condense val="0"/>
        <extend val="0"/>
        <color indexed="10"/>
      </font>
    </dxf>
    <dxf>
      <font>
        <condense val="0"/>
        <extend val="0"/>
        <color indexed="55"/>
      </font>
    </dxf>
    <dxf>
      <font>
        <b/>
        <i val="0"/>
        <condense val="0"/>
        <extend val="0"/>
        <color indexed="10"/>
      </font>
    </dxf>
    <dxf>
      <font>
        <condense val="0"/>
        <extend val="0"/>
        <color indexed="23"/>
      </font>
    </dxf>
    <dxf>
      <font>
        <condense val="0"/>
        <extend val="0"/>
        <color indexed="55"/>
      </font>
    </dxf>
    <dxf>
      <font>
        <b/>
        <i val="0"/>
        <condense val="0"/>
        <extend val="0"/>
        <color indexed="10"/>
      </font>
    </dxf>
    <dxf>
      <font>
        <condense val="0"/>
        <extend val="0"/>
        <color indexed="55"/>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55"/>
      </font>
    </dxf>
    <dxf>
      <font>
        <b/>
        <i val="0"/>
        <condense val="0"/>
        <extend val="0"/>
        <color indexed="10"/>
      </font>
    </dxf>
    <dxf>
      <font>
        <condense val="0"/>
        <extend val="0"/>
        <color indexed="55"/>
      </font>
    </dxf>
    <dxf>
      <font>
        <b/>
        <i val="0"/>
        <condense val="0"/>
        <extend val="0"/>
        <color indexed="10"/>
      </font>
    </dxf>
    <dxf>
      <font>
        <condense val="0"/>
        <extend val="0"/>
        <color indexed="55"/>
      </font>
    </dxf>
    <dxf>
      <font>
        <b/>
        <i val="0"/>
        <condense val="0"/>
        <extend val="0"/>
        <color indexed="10"/>
      </font>
    </dxf>
    <dxf>
      <font>
        <condense val="0"/>
        <extend val="0"/>
        <color indexed="2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sheetPr codeName="Sheet1"/>
  <dimension ref="A1:BS155"/>
  <sheetViews>
    <sheetView showGridLines="0" tabSelected="1" zoomScale="85" zoomScaleNormal="85" workbookViewId="0">
      <selection activeCell="G6" sqref="G6"/>
    </sheetView>
  </sheetViews>
  <sheetFormatPr defaultColWidth="25.28515625" defaultRowHeight="12.75"/>
  <cols>
    <col min="1" max="1" width="1.5703125" style="1" customWidth="1"/>
    <col min="2" max="2" width="47.140625" style="1" bestFit="1" customWidth="1"/>
    <col min="3" max="3" width="22.85546875" style="1" bestFit="1" customWidth="1"/>
    <col min="4" max="4" width="42.5703125" style="1" bestFit="1" customWidth="1"/>
    <col min="5" max="5" width="20.140625" style="2" bestFit="1" customWidth="1"/>
    <col min="6" max="6" width="21.5703125" style="3" bestFit="1" customWidth="1"/>
    <col min="7" max="7" width="10.28515625" style="2" bestFit="1" customWidth="1"/>
    <col min="8" max="8" width="13.7109375" style="1" bestFit="1" customWidth="1"/>
    <col min="9" max="9" width="10.28515625" style="2" bestFit="1" customWidth="1"/>
    <col min="10" max="10" width="5" style="1" bestFit="1" customWidth="1"/>
    <col min="11" max="11" width="13.42578125" style="1" bestFit="1" customWidth="1"/>
    <col min="12" max="19" width="25.28515625" style="1"/>
    <col min="20" max="20" width="2.140625" style="1" bestFit="1" customWidth="1"/>
    <col min="21" max="23" width="25.28515625" style="1"/>
    <col min="24" max="24" width="2.140625" style="1" bestFit="1" customWidth="1"/>
    <col min="25" max="25" width="7.140625" style="1" bestFit="1" customWidth="1"/>
    <col min="26" max="16384" width="25.28515625" style="1"/>
  </cols>
  <sheetData>
    <row r="1" spans="1:71" ht="15.75">
      <c r="A1" s="34"/>
      <c r="B1" s="47" t="s">
        <v>154</v>
      </c>
      <c r="C1" s="47"/>
      <c r="D1" s="47"/>
      <c r="E1" s="47"/>
      <c r="F1" s="47"/>
      <c r="G1" s="47"/>
      <c r="H1" s="47"/>
      <c r="I1" s="47"/>
      <c r="J1" s="47"/>
      <c r="K1" s="47"/>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row>
    <row r="2" spans="1:71" ht="15" customHeight="1">
      <c r="B2" s="47" t="s">
        <v>157</v>
      </c>
      <c r="C2" s="47"/>
      <c r="D2" s="47"/>
      <c r="E2" s="47"/>
      <c r="F2" s="47"/>
      <c r="G2" s="47"/>
      <c r="H2" s="47"/>
      <c r="I2" s="47"/>
      <c r="J2" s="47"/>
      <c r="K2" s="47"/>
      <c r="L2" s="4"/>
      <c r="M2" s="4"/>
      <c r="N2" s="5"/>
    </row>
    <row r="3" spans="1:71" ht="15.75">
      <c r="B3" s="47" t="s">
        <v>158</v>
      </c>
      <c r="C3" s="47"/>
      <c r="D3" s="47"/>
      <c r="E3" s="47"/>
      <c r="F3" s="47"/>
      <c r="G3" s="47"/>
      <c r="H3" s="47"/>
      <c r="I3" s="47"/>
      <c r="J3" s="47"/>
      <c r="K3" s="47"/>
    </row>
    <row r="4" spans="1:71" ht="14.25">
      <c r="A4" s="8"/>
      <c r="C4" s="6"/>
      <c r="D4" s="7"/>
      <c r="E4" s="9"/>
      <c r="F4" s="10"/>
      <c r="G4" s="9"/>
      <c r="H4" s="11"/>
      <c r="I4" s="9"/>
    </row>
    <row r="5" spans="1:71" ht="28.5">
      <c r="B5" s="12" t="s">
        <v>19</v>
      </c>
      <c r="C5" s="12" t="s">
        <v>2</v>
      </c>
      <c r="D5" s="12" t="s">
        <v>0</v>
      </c>
      <c r="E5" s="19" t="s">
        <v>23</v>
      </c>
      <c r="F5" s="19" t="s">
        <v>24</v>
      </c>
      <c r="G5" s="13" t="s">
        <v>15</v>
      </c>
      <c r="H5" s="14" t="s">
        <v>20</v>
      </c>
      <c r="I5" s="13" t="s">
        <v>3</v>
      </c>
      <c r="J5" s="12" t="s">
        <v>1</v>
      </c>
      <c r="K5" s="13" t="s">
        <v>4</v>
      </c>
    </row>
    <row r="6" spans="1:71" ht="25.5">
      <c r="A6" s="23"/>
      <c r="B6" s="35" t="s">
        <v>11</v>
      </c>
      <c r="C6" s="24" t="s">
        <v>25</v>
      </c>
      <c r="D6" s="25" t="s">
        <v>5</v>
      </c>
      <c r="E6" s="21" t="s">
        <v>27</v>
      </c>
      <c r="F6" s="20"/>
      <c r="G6" s="38">
        <v>0</v>
      </c>
      <c r="H6" s="27">
        <v>0</v>
      </c>
      <c r="I6" s="36">
        <f>IF(ISNUMBER(G6),ROUND(G6-IF(ISNUMBER(H6),H6*G6/100,0),4),IF(ISBLANK(G6),"  ",G6))</f>
        <v>0</v>
      </c>
      <c r="J6" s="39">
        <v>1</v>
      </c>
      <c r="K6" s="37">
        <f>IF(ISNUMBER(I6),I6*J6,IF(ISBLANK(I6),"  ",I6))</f>
        <v>0</v>
      </c>
      <c r="L6" s="23"/>
      <c r="M6" s="23"/>
      <c r="N6" s="23"/>
      <c r="O6" s="23"/>
      <c r="P6" s="23"/>
      <c r="Q6" s="23"/>
      <c r="R6" s="23"/>
      <c r="S6" s="23"/>
      <c r="T6" s="23">
        <v>3</v>
      </c>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c r="A7" s="23"/>
      <c r="B7" s="28" t="s">
        <v>32</v>
      </c>
      <c r="C7" s="17"/>
      <c r="D7" s="17"/>
      <c r="E7" s="17"/>
      <c r="F7" s="17"/>
      <c r="G7" s="17"/>
      <c r="H7" s="17"/>
      <c r="I7" s="17"/>
      <c r="J7" s="40"/>
      <c r="K7" s="17"/>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25.5">
      <c r="A8" s="23"/>
      <c r="B8" s="29" t="s">
        <v>26</v>
      </c>
      <c r="C8" s="25" t="s">
        <v>26</v>
      </c>
      <c r="D8" s="25" t="s">
        <v>9</v>
      </c>
      <c r="E8" s="21"/>
      <c r="F8" s="20"/>
      <c r="G8" s="38">
        <v>0</v>
      </c>
      <c r="H8" s="27">
        <v>0</v>
      </c>
      <c r="I8" s="36">
        <f>IF(ISNUMBER(G8),ROUND(G8-IF(ISNUMBER(H8),H8*G8/100,0),4),IF(ISBLANK(G8),"  ",G8))</f>
        <v>0</v>
      </c>
      <c r="J8" s="39">
        <v>1</v>
      </c>
      <c r="K8" s="37">
        <f>IF(ISNUMBER(I8),I8*J8,IF(ISBLANK(I8),"  ",I8))</f>
        <v>0</v>
      </c>
      <c r="L8" s="23"/>
      <c r="M8" s="23"/>
      <c r="N8" s="23"/>
      <c r="O8" s="23"/>
      <c r="P8" s="23"/>
      <c r="Q8" s="23"/>
      <c r="R8" s="23"/>
      <c r="S8" s="23"/>
      <c r="T8" s="23">
        <v>3</v>
      </c>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c r="A9" s="23"/>
      <c r="B9" s="28" t="s">
        <v>8</v>
      </c>
      <c r="C9" s="17"/>
      <c r="D9" s="17"/>
      <c r="E9" s="17"/>
      <c r="F9" s="17"/>
      <c r="G9" s="17"/>
      <c r="H9" s="17"/>
      <c r="I9" s="17"/>
      <c r="J9" s="40"/>
      <c r="K9" s="17"/>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c r="A10" s="23"/>
      <c r="B10" s="29" t="s">
        <v>7</v>
      </c>
      <c r="C10" s="25" t="s">
        <v>7</v>
      </c>
      <c r="D10" s="25" t="s">
        <v>31</v>
      </c>
      <c r="E10" s="21" t="s">
        <v>27</v>
      </c>
      <c r="F10" s="20"/>
      <c r="G10" s="26" t="s">
        <v>30</v>
      </c>
      <c r="H10" s="27">
        <v>0</v>
      </c>
      <c r="I10" s="15" t="str">
        <f>IF(ISNUMBER(G10),ROUND(G10-IF(ISNUMBER(H10),H10*G10/100,0),4),IF(ISBLANK(G10),"  ",G10))</f>
        <v>Included</v>
      </c>
      <c r="J10" s="39">
        <v>1</v>
      </c>
      <c r="K10" s="16" t="str">
        <f>IF(ISNUMBER(I10),I10*J10,IF(ISBLANK(I10),"  ",I10))</f>
        <v>Included</v>
      </c>
      <c r="L10" s="23"/>
      <c r="M10" s="23"/>
      <c r="N10" s="23"/>
      <c r="O10" s="23"/>
      <c r="P10" s="23"/>
      <c r="Q10" s="23"/>
      <c r="R10" s="23"/>
      <c r="S10" s="23"/>
      <c r="T10" s="23">
        <v>3</v>
      </c>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c r="A11" s="23"/>
      <c r="B11" s="28" t="s">
        <v>6</v>
      </c>
      <c r="C11" s="17"/>
      <c r="D11" s="17"/>
      <c r="E11" s="17"/>
      <c r="F11" s="17"/>
      <c r="G11" s="17"/>
      <c r="H11" s="17"/>
      <c r="I11" s="17"/>
      <c r="J11" s="40"/>
      <c r="K11" s="17"/>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c r="A12" s="23"/>
      <c r="B12" s="28" t="s">
        <v>14</v>
      </c>
      <c r="C12" s="17"/>
      <c r="D12" s="17"/>
      <c r="E12" s="17"/>
      <c r="F12" s="17"/>
      <c r="G12" s="17"/>
      <c r="H12" s="17"/>
      <c r="I12" s="17"/>
      <c r="J12" s="40"/>
      <c r="K12" s="17"/>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c r="A13" s="23"/>
      <c r="B13" s="29" t="s">
        <v>16</v>
      </c>
      <c r="C13" s="25" t="s">
        <v>16</v>
      </c>
      <c r="D13" s="25" t="s">
        <v>18</v>
      </c>
      <c r="E13" s="21"/>
      <c r="F13" s="20"/>
      <c r="G13" s="38">
        <v>0</v>
      </c>
      <c r="H13" s="27">
        <v>0</v>
      </c>
      <c r="I13" s="36">
        <f>IF(ISNUMBER(G13),ROUND(G13-IF(ISNUMBER(H13),H13*G13/100,0),4),IF(ISBLANK(G13),"  ",G13))</f>
        <v>0</v>
      </c>
      <c r="J13" s="39">
        <v>2</v>
      </c>
      <c r="K13" s="37">
        <f>IF(ISNUMBER(I13),I13*J13,IF(ISBLANK(I13),"  ",I13))</f>
        <v>0</v>
      </c>
      <c r="L13" s="23"/>
      <c r="M13" s="23"/>
      <c r="N13" s="23"/>
      <c r="O13" s="23"/>
      <c r="P13" s="23"/>
      <c r="Q13" s="23"/>
      <c r="R13" s="23"/>
      <c r="S13" s="23"/>
      <c r="T13" s="23">
        <v>3</v>
      </c>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c r="A14" s="23"/>
      <c r="B14" s="28" t="s">
        <v>13</v>
      </c>
      <c r="C14" s="17"/>
      <c r="D14" s="17"/>
      <c r="E14" s="17"/>
      <c r="F14" s="17"/>
      <c r="G14" s="17"/>
      <c r="H14" s="17"/>
      <c r="I14" s="17"/>
      <c r="J14" s="40"/>
      <c r="K14" s="17"/>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c r="A15" s="23"/>
      <c r="B15" s="28" t="s">
        <v>21</v>
      </c>
      <c r="C15" s="17"/>
      <c r="D15" s="17"/>
      <c r="E15" s="17"/>
      <c r="F15" s="17"/>
      <c r="G15" s="17"/>
      <c r="H15" s="17"/>
      <c r="I15" s="17"/>
      <c r="J15" s="40"/>
      <c r="K15" s="17"/>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25.5">
      <c r="A16" s="23"/>
      <c r="B16" s="29" t="s">
        <v>17</v>
      </c>
      <c r="C16" s="25" t="s">
        <v>17</v>
      </c>
      <c r="D16" s="25" t="s">
        <v>12</v>
      </c>
      <c r="E16" s="21" t="s">
        <v>27</v>
      </c>
      <c r="F16" s="20" t="s">
        <v>29</v>
      </c>
      <c r="G16" s="38">
        <v>0</v>
      </c>
      <c r="H16" s="27">
        <v>0</v>
      </c>
      <c r="I16" s="36">
        <f>IF(ISNUMBER(G16),ROUND(G16-IF(ISNUMBER(H16),H16*G16/100,0),4),IF(ISBLANK(G16),"  ",G16))</f>
        <v>0</v>
      </c>
      <c r="J16" s="39">
        <v>1</v>
      </c>
      <c r="K16" s="37">
        <f>IF(ISNUMBER(I16),I16*J16,IF(ISBLANK(I16),"  ",I16))</f>
        <v>0</v>
      </c>
      <c r="L16" s="23"/>
      <c r="M16" s="23"/>
      <c r="N16" s="23"/>
      <c r="O16" s="23"/>
      <c r="P16" s="23"/>
      <c r="Q16" s="23"/>
      <c r="R16" s="23"/>
      <c r="S16" s="23"/>
      <c r="T16" s="23">
        <v>3</v>
      </c>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1">
      <c r="A17" s="23"/>
      <c r="B17" s="30" t="s">
        <v>28</v>
      </c>
      <c r="C17" s="17"/>
      <c r="D17" s="17"/>
      <c r="E17" s="17"/>
      <c r="F17" s="17"/>
      <c r="G17" s="17"/>
      <c r="H17" s="17"/>
      <c r="I17" s="17"/>
      <c r="J17" s="40"/>
      <c r="K17" s="17"/>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1">
      <c r="A18" s="23"/>
      <c r="B18" s="31" t="s">
        <v>33</v>
      </c>
      <c r="C18" s="25" t="s">
        <v>33</v>
      </c>
      <c r="D18" s="25" t="s">
        <v>10</v>
      </c>
      <c r="E18" s="21"/>
      <c r="F18" s="20"/>
      <c r="G18" s="26" t="s">
        <v>30</v>
      </c>
      <c r="H18" s="27">
        <v>0</v>
      </c>
      <c r="I18" s="15" t="str">
        <f>IF(ISNUMBER(G18),ROUND(G18-IF(ISNUMBER(H18),H18*G18/100,0),4),IF(ISBLANK(G18),"  ",G18))</f>
        <v>Included</v>
      </c>
      <c r="J18" s="39">
        <v>1</v>
      </c>
      <c r="K18" s="16" t="str">
        <f>IF(ISNUMBER(I18),I18*J18,IF(ISBLANK(I18),"  ",I18))</f>
        <v>Included</v>
      </c>
      <c r="L18" s="23"/>
      <c r="M18" s="23"/>
      <c r="N18" s="23"/>
      <c r="O18" s="23"/>
      <c r="P18" s="23"/>
      <c r="Q18" s="23"/>
      <c r="R18" s="23"/>
      <c r="S18" s="23"/>
      <c r="T18" s="23">
        <v>3</v>
      </c>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1">
      <c r="A19" s="23"/>
      <c r="B19" s="31" t="s">
        <v>34</v>
      </c>
      <c r="C19" s="25" t="s">
        <v>34</v>
      </c>
      <c r="D19" s="25" t="s">
        <v>35</v>
      </c>
      <c r="E19" s="21"/>
      <c r="F19" s="20"/>
      <c r="G19" s="26" t="s">
        <v>30</v>
      </c>
      <c r="H19" s="27">
        <v>0</v>
      </c>
      <c r="I19" s="15" t="str">
        <f>IF(ISNUMBER(G19),ROUND(G19-IF(ISNUMBER(H19),H19*G19/100,0),4),IF(ISBLANK(G19),"  ",G19))</f>
        <v>Included</v>
      </c>
      <c r="J19" s="39">
        <v>1</v>
      </c>
      <c r="K19" s="16" t="str">
        <f>IF(ISNUMBER(I19),I19*J19,IF(ISBLANK(I19),"  ",I19))</f>
        <v>Included</v>
      </c>
      <c r="L19" s="23"/>
      <c r="M19" s="23"/>
      <c r="N19" s="23"/>
      <c r="O19" s="23"/>
      <c r="P19" s="23"/>
      <c r="Q19" s="23"/>
      <c r="R19" s="23"/>
      <c r="S19" s="23"/>
      <c r="T19" s="23">
        <v>3</v>
      </c>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1">
      <c r="A20" s="23"/>
      <c r="B20" s="28" t="s">
        <v>36</v>
      </c>
      <c r="C20" s="17"/>
      <c r="D20" s="17"/>
      <c r="E20" s="17"/>
      <c r="F20" s="17"/>
      <c r="G20" s="17"/>
      <c r="H20" s="17"/>
      <c r="I20" s="17"/>
      <c r="J20" s="40"/>
      <c r="K20" s="17"/>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1">
      <c r="A21" s="23"/>
      <c r="B21" s="28" t="s">
        <v>21</v>
      </c>
      <c r="C21" s="17"/>
      <c r="D21" s="17"/>
      <c r="E21" s="17"/>
      <c r="F21" s="17"/>
      <c r="G21" s="17"/>
      <c r="H21" s="17"/>
      <c r="I21" s="17"/>
      <c r="J21" s="40"/>
      <c r="K21" s="17"/>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1" ht="25.5">
      <c r="A22" s="23"/>
      <c r="B22" s="29" t="s">
        <v>17</v>
      </c>
      <c r="C22" s="25" t="s">
        <v>17</v>
      </c>
      <c r="D22" s="25" t="s">
        <v>12</v>
      </c>
      <c r="E22" s="21" t="s">
        <v>27</v>
      </c>
      <c r="F22" s="20" t="s">
        <v>37</v>
      </c>
      <c r="G22" s="38">
        <v>0</v>
      </c>
      <c r="H22" s="27">
        <v>0</v>
      </c>
      <c r="I22" s="36">
        <f>IF(ISNUMBER(G22),ROUND(G22-IF(ISNUMBER(H22),H22*G22/100,0),4),IF(ISBLANK(G22),"  ",G22))</f>
        <v>0</v>
      </c>
      <c r="J22" s="39">
        <v>1</v>
      </c>
      <c r="K22" s="37">
        <f>IF(ISNUMBER(I22),I22*J22,IF(ISBLANK(I22),"  ",I22))</f>
        <v>0</v>
      </c>
      <c r="L22" s="23"/>
      <c r="M22" s="23"/>
      <c r="N22" s="23"/>
      <c r="O22" s="23"/>
      <c r="P22" s="23"/>
      <c r="Q22" s="23"/>
      <c r="R22" s="23"/>
      <c r="S22" s="23"/>
      <c r="T22" s="23">
        <v>3</v>
      </c>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row>
    <row r="23" spans="1:71">
      <c r="A23" s="23"/>
      <c r="B23" s="30" t="s">
        <v>28</v>
      </c>
      <c r="C23" s="17"/>
      <c r="D23" s="17"/>
      <c r="E23" s="17"/>
      <c r="F23" s="17"/>
      <c r="G23" s="17"/>
      <c r="H23" s="17"/>
      <c r="I23" s="17"/>
      <c r="J23" s="40"/>
      <c r="K23" s="17"/>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row>
    <row r="24" spans="1:71">
      <c r="A24" s="23"/>
      <c r="B24" s="31" t="s">
        <v>33</v>
      </c>
      <c r="C24" s="25" t="s">
        <v>33</v>
      </c>
      <c r="D24" s="25" t="s">
        <v>10</v>
      </c>
      <c r="E24" s="21"/>
      <c r="F24" s="20"/>
      <c r="G24" s="26" t="s">
        <v>30</v>
      </c>
      <c r="H24" s="27">
        <v>0</v>
      </c>
      <c r="I24" s="15" t="str">
        <f>IF(ISNUMBER(G24),ROUND(G24-IF(ISNUMBER(H24),H24*G24/100,0),4),IF(ISBLANK(G24),"  ",G24))</f>
        <v>Included</v>
      </c>
      <c r="J24" s="39">
        <v>1</v>
      </c>
      <c r="K24" s="16" t="str">
        <f>IF(ISNUMBER(I24),I24*J24,IF(ISBLANK(I24),"  ",I24))</f>
        <v>Included</v>
      </c>
      <c r="L24" s="23"/>
      <c r="M24" s="23"/>
      <c r="N24" s="23"/>
      <c r="O24" s="23"/>
      <c r="P24" s="23"/>
      <c r="Q24" s="23"/>
      <c r="R24" s="23"/>
      <c r="S24" s="23"/>
      <c r="T24" s="23">
        <v>3</v>
      </c>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row>
    <row r="25" spans="1:71">
      <c r="A25" s="23"/>
      <c r="B25" s="31" t="s">
        <v>34</v>
      </c>
      <c r="C25" s="25" t="s">
        <v>34</v>
      </c>
      <c r="D25" s="25" t="s">
        <v>35</v>
      </c>
      <c r="E25" s="21"/>
      <c r="F25" s="20"/>
      <c r="G25" s="26" t="s">
        <v>30</v>
      </c>
      <c r="H25" s="27">
        <v>0</v>
      </c>
      <c r="I25" s="15" t="str">
        <f>IF(ISNUMBER(G25),ROUND(G25-IF(ISNUMBER(H25),H25*G25/100,0),4),IF(ISBLANK(G25),"  ",G25))</f>
        <v>Included</v>
      </c>
      <c r="J25" s="39">
        <v>1</v>
      </c>
      <c r="K25" s="16" t="str">
        <f>IF(ISNUMBER(I25),I25*J25,IF(ISBLANK(I25),"  ",I25))</f>
        <v>Included</v>
      </c>
      <c r="L25" s="23"/>
      <c r="M25" s="23"/>
      <c r="N25" s="23"/>
      <c r="O25" s="23"/>
      <c r="P25" s="23"/>
      <c r="Q25" s="23"/>
      <c r="R25" s="23"/>
      <c r="S25" s="23"/>
      <c r="T25" s="23">
        <v>3</v>
      </c>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1">
      <c r="A26" s="23"/>
      <c r="B26" s="28" t="s">
        <v>38</v>
      </c>
      <c r="C26" s="17"/>
      <c r="D26" s="17"/>
      <c r="E26" s="17"/>
      <c r="F26" s="17"/>
      <c r="G26" s="17"/>
      <c r="H26" s="17"/>
      <c r="I26" s="17"/>
      <c r="J26" s="40"/>
      <c r="K26" s="17"/>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1">
      <c r="A27" s="23"/>
      <c r="B27" s="28" t="s">
        <v>21</v>
      </c>
      <c r="C27" s="17"/>
      <c r="D27" s="17"/>
      <c r="E27" s="17"/>
      <c r="F27" s="17"/>
      <c r="G27" s="17"/>
      <c r="H27" s="17"/>
      <c r="I27" s="17"/>
      <c r="J27" s="40"/>
      <c r="K27" s="17"/>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1" ht="25.5">
      <c r="A28" s="23"/>
      <c r="B28" s="29" t="s">
        <v>39</v>
      </c>
      <c r="C28" s="25" t="s">
        <v>39</v>
      </c>
      <c r="D28" s="25" t="s">
        <v>40</v>
      </c>
      <c r="E28" s="21" t="s">
        <v>27</v>
      </c>
      <c r="F28" s="20" t="s">
        <v>41</v>
      </c>
      <c r="G28" s="38">
        <v>0</v>
      </c>
      <c r="H28" s="27">
        <v>0</v>
      </c>
      <c r="I28" s="36">
        <f>IF(ISNUMBER(G28),ROUND(G28-IF(ISNUMBER(H28),H28*G28/100,0),4),IF(ISBLANK(G28),"  ",G28))</f>
        <v>0</v>
      </c>
      <c r="J28" s="39">
        <v>1</v>
      </c>
      <c r="K28" s="37">
        <f>IF(ISNUMBER(I28),I28*J28,IF(ISBLANK(I28),"  ",I28))</f>
        <v>0</v>
      </c>
      <c r="L28" s="23"/>
      <c r="M28" s="23"/>
      <c r="N28" s="23"/>
      <c r="O28" s="23"/>
      <c r="P28" s="23"/>
      <c r="Q28" s="23"/>
      <c r="R28" s="23"/>
      <c r="S28" s="23"/>
      <c r="T28" s="23">
        <v>3</v>
      </c>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row>
    <row r="29" spans="1:71">
      <c r="A29" s="23"/>
      <c r="B29" s="30" t="s">
        <v>28</v>
      </c>
      <c r="C29" s="17"/>
      <c r="D29" s="17"/>
      <c r="E29" s="17"/>
      <c r="F29" s="17"/>
      <c r="G29" s="17"/>
      <c r="H29" s="17"/>
      <c r="I29" s="17"/>
      <c r="J29" s="40"/>
      <c r="K29" s="17"/>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row>
    <row r="30" spans="1:71">
      <c r="A30" s="23"/>
      <c r="B30" s="31" t="s">
        <v>33</v>
      </c>
      <c r="C30" s="25" t="s">
        <v>33</v>
      </c>
      <c r="D30" s="25" t="s">
        <v>10</v>
      </c>
      <c r="E30" s="21"/>
      <c r="F30" s="20"/>
      <c r="G30" s="26" t="s">
        <v>30</v>
      </c>
      <c r="H30" s="27">
        <v>0</v>
      </c>
      <c r="I30" s="15" t="str">
        <f>IF(ISNUMBER(G30),ROUND(G30-IF(ISNUMBER(H30),H30*G30/100,0),4),IF(ISBLANK(G30),"  ",G30))</f>
        <v>Included</v>
      </c>
      <c r="J30" s="39">
        <v>1</v>
      </c>
      <c r="K30" s="16" t="str">
        <f>IF(ISNUMBER(I30),I30*J30,IF(ISBLANK(I30),"  ",I30))</f>
        <v>Included</v>
      </c>
      <c r="L30" s="23"/>
      <c r="M30" s="23"/>
      <c r="N30" s="23"/>
      <c r="O30" s="23"/>
      <c r="P30" s="23"/>
      <c r="Q30" s="23"/>
      <c r="R30" s="23"/>
      <c r="S30" s="23"/>
      <c r="T30" s="23">
        <v>3</v>
      </c>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row>
    <row r="31" spans="1:71">
      <c r="A31" s="23"/>
      <c r="B31" s="31" t="s">
        <v>42</v>
      </c>
      <c r="C31" s="25" t="s">
        <v>42</v>
      </c>
      <c r="D31" s="25" t="s">
        <v>43</v>
      </c>
      <c r="E31" s="21" t="s">
        <v>27</v>
      </c>
      <c r="F31" s="20"/>
      <c r="G31" s="26" t="s">
        <v>30</v>
      </c>
      <c r="H31" s="27">
        <v>0</v>
      </c>
      <c r="I31" s="15" t="str">
        <f>IF(ISNUMBER(G31),ROUND(G31-IF(ISNUMBER(H31),H31*G31/100,0),4),IF(ISBLANK(G31),"  ",G31))</f>
        <v>Included</v>
      </c>
      <c r="J31" s="39">
        <v>1</v>
      </c>
      <c r="K31" s="16" t="str">
        <f>IF(ISNUMBER(I31),I31*J31,IF(ISBLANK(I31),"  ",I31))</f>
        <v>Included</v>
      </c>
      <c r="L31" s="23"/>
      <c r="M31" s="23"/>
      <c r="N31" s="23"/>
      <c r="O31" s="23"/>
      <c r="P31" s="23"/>
      <c r="Q31" s="23"/>
      <c r="R31" s="23"/>
      <c r="S31" s="23"/>
      <c r="T31" s="23">
        <v>3</v>
      </c>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row>
    <row r="32" spans="1:71">
      <c r="A32" s="23"/>
      <c r="B32" s="28" t="s">
        <v>44</v>
      </c>
      <c r="C32" s="17"/>
      <c r="D32" s="17"/>
      <c r="E32" s="17"/>
      <c r="F32" s="17"/>
      <c r="G32" s="17"/>
      <c r="H32" s="17"/>
      <c r="I32" s="17"/>
      <c r="J32" s="40"/>
      <c r="K32" s="17"/>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row>
    <row r="33" spans="1:71">
      <c r="A33" s="23"/>
      <c r="B33" s="28" t="s">
        <v>45</v>
      </c>
      <c r="C33" s="17"/>
      <c r="D33" s="17"/>
      <c r="E33" s="17"/>
      <c r="F33" s="17"/>
      <c r="G33" s="17"/>
      <c r="H33" s="17"/>
      <c r="I33" s="17"/>
      <c r="J33" s="40"/>
      <c r="K33" s="17"/>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row>
    <row r="34" spans="1:71">
      <c r="A34" s="23"/>
      <c r="B34" s="29" t="s">
        <v>46</v>
      </c>
      <c r="C34" s="25" t="s">
        <v>46</v>
      </c>
      <c r="D34" s="25" t="s">
        <v>47</v>
      </c>
      <c r="E34" s="21" t="s">
        <v>48</v>
      </c>
      <c r="F34" s="20"/>
      <c r="G34" s="26">
        <v>0</v>
      </c>
      <c r="H34" s="27">
        <v>0</v>
      </c>
      <c r="I34" s="15">
        <f>IF(ISNUMBER(G34),ROUND(G34-IF(ISNUMBER(H34),H34*G34/100,0),4),IF(ISBLANK(G34),"  ",G34))</f>
        <v>0</v>
      </c>
      <c r="J34" s="39">
        <v>6</v>
      </c>
      <c r="K34" s="16">
        <f>IF(ISNUMBER(I34),I34*J34,IF(ISBLANK(I34),"  ",I34))</f>
        <v>0</v>
      </c>
      <c r="L34" s="23"/>
      <c r="M34" s="23"/>
      <c r="N34" s="23"/>
      <c r="O34" s="23"/>
      <c r="P34" s="23"/>
      <c r="Q34" s="23"/>
      <c r="R34" s="23"/>
      <c r="S34" s="23"/>
      <c r="T34" s="23">
        <v>3</v>
      </c>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row>
    <row r="35" spans="1:71">
      <c r="A35" s="23"/>
      <c r="B35" s="28" t="s">
        <v>49</v>
      </c>
      <c r="C35" s="17"/>
      <c r="D35" s="17"/>
      <c r="E35" s="17"/>
      <c r="F35" s="17"/>
      <c r="G35" s="17"/>
      <c r="H35" s="17"/>
      <c r="I35" s="17"/>
      <c r="J35" s="40"/>
      <c r="K35" s="17"/>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1" ht="25.5">
      <c r="A36" s="23"/>
      <c r="B36" s="29" t="s">
        <v>50</v>
      </c>
      <c r="C36" s="25" t="s">
        <v>50</v>
      </c>
      <c r="D36" s="25" t="s">
        <v>51</v>
      </c>
      <c r="E36" s="21" t="s">
        <v>27</v>
      </c>
      <c r="F36" s="20" t="s">
        <v>52</v>
      </c>
      <c r="G36" s="38">
        <v>0</v>
      </c>
      <c r="H36" s="27">
        <v>0</v>
      </c>
      <c r="I36" s="36">
        <f>IF(ISNUMBER(G36),ROUND(G36-IF(ISNUMBER(H36),H36*G36/100,0),4),IF(ISBLANK(G36),"  ",G36))</f>
        <v>0</v>
      </c>
      <c r="J36" s="39">
        <v>1</v>
      </c>
      <c r="K36" s="37">
        <f>IF(ISNUMBER(I36),I36*J36,IF(ISBLANK(I36),"  ",I36))</f>
        <v>0</v>
      </c>
      <c r="L36" s="23"/>
      <c r="M36" s="23"/>
      <c r="N36" s="23"/>
      <c r="O36" s="23"/>
      <c r="P36" s="23"/>
      <c r="Q36" s="23"/>
      <c r="R36" s="23"/>
      <c r="S36" s="23"/>
      <c r="T36" s="23">
        <v>3</v>
      </c>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1">
      <c r="A37" s="23"/>
      <c r="B37" s="30" t="s">
        <v>53</v>
      </c>
      <c r="C37" s="17"/>
      <c r="D37" s="17"/>
      <c r="E37" s="17"/>
      <c r="F37" s="17"/>
      <c r="G37" s="17"/>
      <c r="H37" s="17"/>
      <c r="I37" s="17"/>
      <c r="J37" s="40"/>
      <c r="K37" s="17"/>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row>
    <row r="38" spans="1:71">
      <c r="A38" s="23"/>
      <c r="B38" s="31" t="s">
        <v>54</v>
      </c>
      <c r="C38" s="25" t="s">
        <v>54</v>
      </c>
      <c r="D38" s="25" t="s">
        <v>54</v>
      </c>
      <c r="E38" s="21" t="s">
        <v>27</v>
      </c>
      <c r="F38" s="20"/>
      <c r="G38" s="26" t="s">
        <v>30</v>
      </c>
      <c r="H38" s="27">
        <v>0</v>
      </c>
      <c r="I38" s="15" t="str">
        <f>IF(ISNUMBER(G38),ROUND(G38-IF(ISNUMBER(H38),H38*G38/100,0),4),IF(ISBLANK(G38),"  ",G38))</f>
        <v>Included</v>
      </c>
      <c r="J38" s="39">
        <v>2</v>
      </c>
      <c r="K38" s="16" t="str">
        <f>IF(ISNUMBER(I38),I38*J38,IF(ISBLANK(I38),"  ",I38))</f>
        <v>Included</v>
      </c>
      <c r="L38" s="23"/>
      <c r="M38" s="23"/>
      <c r="N38" s="23"/>
      <c r="O38" s="23"/>
      <c r="P38" s="23"/>
      <c r="Q38" s="23"/>
      <c r="R38" s="23"/>
      <c r="S38" s="23"/>
      <c r="T38" s="23">
        <v>3</v>
      </c>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row>
    <row r="39" spans="1:71" ht="25.5">
      <c r="A39" s="23"/>
      <c r="B39" s="29" t="s">
        <v>50</v>
      </c>
      <c r="C39" s="25" t="s">
        <v>50</v>
      </c>
      <c r="D39" s="25" t="s">
        <v>51</v>
      </c>
      <c r="E39" s="21" t="s">
        <v>27</v>
      </c>
      <c r="F39" s="20" t="s">
        <v>55</v>
      </c>
      <c r="G39" s="38">
        <v>0</v>
      </c>
      <c r="H39" s="27">
        <v>0</v>
      </c>
      <c r="I39" s="36">
        <f>IF(ISNUMBER(G39),ROUND(G39-IF(ISNUMBER(H39),H39*G39/100,0),4),IF(ISBLANK(G39),"  ",G39))</f>
        <v>0</v>
      </c>
      <c r="J39" s="39">
        <v>1</v>
      </c>
      <c r="K39" s="37">
        <f>IF(ISNUMBER(I39),I39*J39,IF(ISBLANK(I39),"  ",I39))</f>
        <v>0</v>
      </c>
      <c r="L39" s="23"/>
      <c r="M39" s="23"/>
      <c r="N39" s="23"/>
      <c r="O39" s="23"/>
      <c r="P39" s="23"/>
      <c r="Q39" s="23"/>
      <c r="R39" s="23"/>
      <c r="S39" s="23"/>
      <c r="T39" s="23">
        <v>3</v>
      </c>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1">
      <c r="A40" s="23"/>
      <c r="B40" s="28" t="s">
        <v>56</v>
      </c>
      <c r="C40" s="17"/>
      <c r="D40" s="17"/>
      <c r="E40" s="17"/>
      <c r="F40" s="17"/>
      <c r="G40" s="17"/>
      <c r="H40" s="17"/>
      <c r="I40" s="17"/>
      <c r="J40" s="40"/>
      <c r="K40" s="17"/>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1" ht="25.5">
      <c r="A41" s="23"/>
      <c r="B41" s="29" t="s">
        <v>57</v>
      </c>
      <c r="C41" s="25" t="s">
        <v>57</v>
      </c>
      <c r="D41" s="25" t="s">
        <v>58</v>
      </c>
      <c r="E41" s="21" t="s">
        <v>27</v>
      </c>
      <c r="F41" s="20"/>
      <c r="G41" s="38">
        <v>0</v>
      </c>
      <c r="H41" s="27">
        <v>0</v>
      </c>
      <c r="I41" s="36">
        <f>IF(ISNUMBER(G41),ROUND(G41-IF(ISNUMBER(H41),H41*G41/100,0),4),IF(ISBLANK(G41),"  ",G41))</f>
        <v>0</v>
      </c>
      <c r="J41" s="39">
        <v>1</v>
      </c>
      <c r="K41" s="37">
        <f>IF(ISNUMBER(I41),I41*J41,IF(ISBLANK(I41),"  ",I41))</f>
        <v>0</v>
      </c>
      <c r="L41" s="23"/>
      <c r="M41" s="23"/>
      <c r="N41" s="23"/>
      <c r="O41" s="23"/>
      <c r="P41" s="23"/>
      <c r="Q41" s="23"/>
      <c r="R41" s="23"/>
      <c r="S41" s="23"/>
      <c r="T41" s="23">
        <v>3</v>
      </c>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1">
      <c r="A42" s="23"/>
      <c r="B42" s="28" t="s">
        <v>59</v>
      </c>
      <c r="C42" s="17"/>
      <c r="D42" s="17"/>
      <c r="E42" s="17"/>
      <c r="F42" s="17"/>
      <c r="G42" s="17"/>
      <c r="H42" s="17"/>
      <c r="I42" s="17"/>
      <c r="J42" s="40"/>
      <c r="K42" s="17"/>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1" customFormat="1">
      <c r="A43" s="23"/>
      <c r="B43" s="29" t="s">
        <v>60</v>
      </c>
      <c r="C43" s="25" t="s">
        <v>60</v>
      </c>
      <c r="D43" s="25" t="s">
        <v>61</v>
      </c>
      <c r="E43" s="21"/>
      <c r="F43" s="20"/>
      <c r="G43" s="26" t="s">
        <v>30</v>
      </c>
      <c r="H43" s="27">
        <v>0</v>
      </c>
      <c r="I43" s="15" t="str">
        <f>IF(ISNUMBER(G43),ROUND(G43-IF(ISNUMBER(H43),H43*G43/100,0),4),IF(ISBLANK(G43),"  ",G43))</f>
        <v>Included</v>
      </c>
      <c r="J43" s="39">
        <v>1</v>
      </c>
      <c r="K43" s="16" t="str">
        <f>IF(ISNUMBER(I43),I43*J43,IF(ISBLANK(I43),"  ",I43))</f>
        <v>Included</v>
      </c>
      <c r="L43" s="23"/>
      <c r="M43" s="23"/>
      <c r="N43" s="23"/>
      <c r="O43" s="23"/>
      <c r="P43" s="23"/>
      <c r="Q43" s="23"/>
      <c r="R43" s="23"/>
      <c r="S43" s="23"/>
      <c r="T43" s="23">
        <v>3</v>
      </c>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1" customFormat="1" ht="25.5">
      <c r="A44" s="23"/>
      <c r="B44" s="29" t="s">
        <v>62</v>
      </c>
      <c r="C44" s="25" t="s">
        <v>62</v>
      </c>
      <c r="D44" s="25" t="s">
        <v>63</v>
      </c>
      <c r="E44" s="21" t="s">
        <v>27</v>
      </c>
      <c r="F44" s="20"/>
      <c r="G44" s="26" t="s">
        <v>30</v>
      </c>
      <c r="H44" s="27">
        <v>0</v>
      </c>
      <c r="I44" s="15" t="str">
        <f>IF(ISNUMBER(G44),ROUND(G44-IF(ISNUMBER(H44),H44*G44/100,0),4),IF(ISBLANK(G44),"  ",G44))</f>
        <v>Included</v>
      </c>
      <c r="J44" s="39">
        <v>1</v>
      </c>
      <c r="K44" s="16" t="str">
        <f>IF(ISNUMBER(I44),I44*J44,IF(ISBLANK(I44),"  ",I44))</f>
        <v>Included</v>
      </c>
      <c r="L44" s="23"/>
      <c r="M44" s="23"/>
      <c r="N44" s="23"/>
      <c r="O44" s="23"/>
      <c r="P44" s="23"/>
      <c r="Q44" s="23"/>
      <c r="R44" s="23"/>
      <c r="S44" s="23"/>
      <c r="T44" s="23">
        <v>3</v>
      </c>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1" customFormat="1">
      <c r="A45" s="23"/>
      <c r="B45" s="29" t="s">
        <v>64</v>
      </c>
      <c r="C45" s="25" t="s">
        <v>64</v>
      </c>
      <c r="D45" s="25" t="s">
        <v>65</v>
      </c>
      <c r="E45" s="21"/>
      <c r="F45" s="20"/>
      <c r="G45" s="26" t="s">
        <v>30</v>
      </c>
      <c r="H45" s="27">
        <v>0</v>
      </c>
      <c r="I45" s="15" t="str">
        <f>IF(ISNUMBER(G45),ROUND(G45-IF(ISNUMBER(H45),H45*G45/100,0),4),IF(ISBLANK(G45),"  ",G45))</f>
        <v>Included</v>
      </c>
      <c r="J45" s="39">
        <v>1</v>
      </c>
      <c r="K45" s="16" t="str">
        <f>IF(ISNUMBER(I45),I45*J45,IF(ISBLANK(I45),"  ",I45))</f>
        <v>Included</v>
      </c>
      <c r="L45" s="23"/>
      <c r="M45" s="23"/>
      <c r="N45" s="23"/>
      <c r="O45" s="23"/>
      <c r="P45" s="23"/>
      <c r="Q45" s="23"/>
      <c r="R45" s="23"/>
      <c r="S45" s="23"/>
      <c r="T45" s="23">
        <v>3</v>
      </c>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1" customFormat="1" ht="25.5">
      <c r="A46" s="23"/>
      <c r="B46" s="29" t="s">
        <v>66</v>
      </c>
      <c r="C46" s="25" t="s">
        <v>66</v>
      </c>
      <c r="D46" s="25" t="s">
        <v>67</v>
      </c>
      <c r="E46" s="21" t="s">
        <v>27</v>
      </c>
      <c r="F46" s="20" t="s">
        <v>68</v>
      </c>
      <c r="G46" s="26" t="s">
        <v>30</v>
      </c>
      <c r="H46" s="27">
        <v>0</v>
      </c>
      <c r="I46" s="15" t="str">
        <f>IF(ISNUMBER(G46),ROUND(G46-IF(ISNUMBER(H46),H46*G46/100,0),4),IF(ISBLANK(G46),"  ",G46))</f>
        <v>Included</v>
      </c>
      <c r="J46" s="39">
        <v>1</v>
      </c>
      <c r="K46" s="16" t="str">
        <f>IF(ISNUMBER(I46),I46*J46,IF(ISBLANK(I46),"  ",I46))</f>
        <v>Included</v>
      </c>
      <c r="L46" s="23"/>
      <c r="M46" s="23"/>
      <c r="N46" s="23"/>
      <c r="O46" s="23"/>
      <c r="P46" s="23"/>
      <c r="Q46" s="23"/>
      <c r="R46" s="23"/>
      <c r="S46" s="23"/>
      <c r="T46" s="23">
        <v>3</v>
      </c>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1" customFormat="1">
      <c r="A47" s="23"/>
      <c r="B47" s="29" t="s">
        <v>69</v>
      </c>
      <c r="C47" s="25" t="s">
        <v>69</v>
      </c>
      <c r="D47" s="25" t="s">
        <v>70</v>
      </c>
      <c r="E47" s="21" t="s">
        <v>27</v>
      </c>
      <c r="F47" s="20"/>
      <c r="G47" s="26" t="s">
        <v>30</v>
      </c>
      <c r="H47" s="27">
        <v>0</v>
      </c>
      <c r="I47" s="15" t="str">
        <f>IF(ISNUMBER(G47),ROUND(G47-IF(ISNUMBER(H47),H47*G47/100,0),4),IF(ISBLANK(G47),"  ",G47))</f>
        <v>Included</v>
      </c>
      <c r="J47" s="39">
        <v>1</v>
      </c>
      <c r="K47" s="16" t="str">
        <f>IF(ISNUMBER(I47),I47*J47,IF(ISBLANK(I47),"  ",I47))</f>
        <v>Included</v>
      </c>
      <c r="L47" s="23"/>
      <c r="M47" s="23"/>
      <c r="N47" s="23"/>
      <c r="O47" s="23"/>
      <c r="P47" s="23"/>
      <c r="Q47" s="23"/>
      <c r="R47" s="23"/>
      <c r="S47" s="23"/>
      <c r="T47" s="23">
        <v>3</v>
      </c>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1" customFormat="1" ht="15.75">
      <c r="A48" s="23"/>
      <c r="B48" s="41"/>
      <c r="C48" s="48" t="s">
        <v>11</v>
      </c>
      <c r="D48" s="48"/>
      <c r="E48" s="49"/>
      <c r="F48" s="49"/>
      <c r="G48" s="48"/>
      <c r="H48" s="48"/>
      <c r="I48" s="48"/>
      <c r="J48" s="42">
        <f>SUMIF(T6:T6,"=3",J6:J6)</f>
        <v>1</v>
      </c>
      <c r="K48" s="41">
        <f>SUMIF(T6:T47,"=3",K6:K47)</f>
        <v>0</v>
      </c>
      <c r="L48" s="23"/>
      <c r="M48" s="23"/>
      <c r="N48" s="23"/>
      <c r="O48" s="23"/>
      <c r="P48" s="23"/>
      <c r="Q48" s="23"/>
      <c r="R48" s="23"/>
      <c r="S48" s="23"/>
      <c r="T48" s="23">
        <v>2</v>
      </c>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customFormat="1" ht="25.5">
      <c r="A49" s="23"/>
      <c r="B49" s="35" t="s">
        <v>71</v>
      </c>
      <c r="C49" s="24" t="s">
        <v>72</v>
      </c>
      <c r="D49" s="25" t="s">
        <v>5</v>
      </c>
      <c r="E49" s="21" t="s">
        <v>27</v>
      </c>
      <c r="F49" s="20"/>
      <c r="G49" s="38">
        <v>0</v>
      </c>
      <c r="H49" s="27">
        <v>0</v>
      </c>
      <c r="I49" s="36">
        <f>IF(ISNUMBER(G49),ROUND(G49-IF(ISNUMBER(H49),H49*G49/100,0),4),IF(ISBLANK(G49),"  ",G49))</f>
        <v>0</v>
      </c>
      <c r="J49" s="39">
        <v>1</v>
      </c>
      <c r="K49" s="37">
        <f>IF(ISNUMBER(I49),I49*J49,IF(ISBLANK(I49),"  ",I49))</f>
        <v>0</v>
      </c>
      <c r="L49" s="23"/>
      <c r="M49" s="23"/>
      <c r="N49" s="23"/>
      <c r="O49" s="23"/>
      <c r="P49" s="23"/>
      <c r="Q49" s="23"/>
      <c r="R49" s="23"/>
      <c r="S49" s="23"/>
      <c r="T49" s="23">
        <v>3</v>
      </c>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customFormat="1">
      <c r="A50" s="23"/>
      <c r="B50" s="28" t="s">
        <v>45</v>
      </c>
      <c r="C50" s="17"/>
      <c r="D50" s="17"/>
      <c r="E50" s="17"/>
      <c r="F50" s="17"/>
      <c r="G50" s="17"/>
      <c r="H50" s="17"/>
      <c r="I50" s="17"/>
      <c r="J50" s="40"/>
      <c r="K50" s="17"/>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row>
    <row r="51" spans="1:71" customFormat="1" ht="25.5">
      <c r="A51" s="23"/>
      <c r="B51" s="29" t="s">
        <v>73</v>
      </c>
      <c r="C51" s="25" t="s">
        <v>73</v>
      </c>
      <c r="D51" s="25" t="s">
        <v>74</v>
      </c>
      <c r="E51" s="21" t="s">
        <v>48</v>
      </c>
      <c r="F51" s="20"/>
      <c r="G51" s="26">
        <v>0</v>
      </c>
      <c r="H51" s="27">
        <v>0</v>
      </c>
      <c r="I51" s="15">
        <f>IF(ISNUMBER(G51),ROUND(G51-IF(ISNUMBER(H51),H51*G51/100,0),4),IF(ISBLANK(G51),"  ",G51))</f>
        <v>0</v>
      </c>
      <c r="J51" s="39">
        <v>4</v>
      </c>
      <c r="K51" s="16">
        <f>IF(ISNUMBER(I51),I51*J51,IF(ISBLANK(I51),"  ",I51))</f>
        <v>0</v>
      </c>
      <c r="L51" s="23"/>
      <c r="M51" s="23"/>
      <c r="N51" s="23"/>
      <c r="O51" s="23"/>
      <c r="P51" s="23"/>
      <c r="Q51" s="23"/>
      <c r="R51" s="23"/>
      <c r="S51" s="23"/>
      <c r="T51" s="23">
        <v>3</v>
      </c>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row>
    <row r="52" spans="1:71" customFormat="1">
      <c r="A52" s="23"/>
      <c r="B52" s="28" t="s">
        <v>32</v>
      </c>
      <c r="C52" s="17"/>
      <c r="D52" s="17"/>
      <c r="E52" s="17"/>
      <c r="F52" s="17"/>
      <c r="G52" s="17"/>
      <c r="H52" s="17"/>
      <c r="I52" s="17"/>
      <c r="J52" s="40"/>
      <c r="K52" s="17"/>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customFormat="1" ht="25.5">
      <c r="A53" s="23"/>
      <c r="B53" s="29" t="s">
        <v>75</v>
      </c>
      <c r="C53" s="25" t="s">
        <v>75</v>
      </c>
      <c r="D53" s="25" t="s">
        <v>9</v>
      </c>
      <c r="E53" s="21"/>
      <c r="F53" s="20"/>
      <c r="G53" s="38">
        <v>0</v>
      </c>
      <c r="H53" s="27">
        <v>0</v>
      </c>
      <c r="I53" s="36">
        <f>IF(ISNUMBER(G53),ROUND(G53-IF(ISNUMBER(H53),H53*G53/100,0),4),IF(ISBLANK(G53),"  ",G53))</f>
        <v>0</v>
      </c>
      <c r="J53" s="39">
        <v>1</v>
      </c>
      <c r="K53" s="37">
        <f>IF(ISNUMBER(I53),I53*J53,IF(ISBLANK(I53),"  ",I53))</f>
        <v>0</v>
      </c>
      <c r="L53" s="23"/>
      <c r="M53" s="23"/>
      <c r="N53" s="23"/>
      <c r="O53" s="23"/>
      <c r="P53" s="23"/>
      <c r="Q53" s="23"/>
      <c r="R53" s="23"/>
      <c r="S53" s="23"/>
      <c r="T53" s="23">
        <v>3</v>
      </c>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row>
    <row r="54" spans="1:71" customFormat="1">
      <c r="A54" s="23"/>
      <c r="B54" s="28" t="s">
        <v>8</v>
      </c>
      <c r="C54" s="17"/>
      <c r="D54" s="17"/>
      <c r="E54" s="17"/>
      <c r="F54" s="17"/>
      <c r="G54" s="17"/>
      <c r="H54" s="17"/>
      <c r="I54" s="17"/>
      <c r="J54" s="40"/>
      <c r="K54" s="17"/>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customFormat="1">
      <c r="A55" s="23"/>
      <c r="B55" s="29" t="s">
        <v>76</v>
      </c>
      <c r="C55" s="25" t="s">
        <v>76</v>
      </c>
      <c r="D55" s="25" t="s">
        <v>77</v>
      </c>
      <c r="E55" s="21" t="s">
        <v>27</v>
      </c>
      <c r="F55" s="20"/>
      <c r="G55" s="26" t="s">
        <v>30</v>
      </c>
      <c r="H55" s="27">
        <v>0</v>
      </c>
      <c r="I55" s="15" t="str">
        <f>IF(ISNUMBER(G55),ROUND(G55-IF(ISNUMBER(H55),H55*G55/100,0),4),IF(ISBLANK(G55),"  ",G55))</f>
        <v>Included</v>
      </c>
      <c r="J55" s="39">
        <v>1</v>
      </c>
      <c r="K55" s="16" t="str">
        <f>IF(ISNUMBER(I55),I55*J55,IF(ISBLANK(I55),"  ",I55))</f>
        <v>Included</v>
      </c>
      <c r="L55" s="23"/>
      <c r="M55" s="23"/>
      <c r="N55" s="23"/>
      <c r="O55" s="23"/>
      <c r="P55" s="23"/>
      <c r="Q55" s="23"/>
      <c r="R55" s="23"/>
      <c r="S55" s="23"/>
      <c r="T55" s="23">
        <v>3</v>
      </c>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customFormat="1">
      <c r="A56" s="23"/>
      <c r="B56" s="28" t="s">
        <v>6</v>
      </c>
      <c r="C56" s="17"/>
      <c r="D56" s="17"/>
      <c r="E56" s="17"/>
      <c r="F56" s="17"/>
      <c r="G56" s="17"/>
      <c r="H56" s="17"/>
      <c r="I56" s="17"/>
      <c r="J56" s="40"/>
      <c r="K56" s="17"/>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row>
    <row r="57" spans="1:71" customFormat="1">
      <c r="A57" s="23"/>
      <c r="B57" s="28" t="s">
        <v>14</v>
      </c>
      <c r="C57" s="17"/>
      <c r="D57" s="17"/>
      <c r="E57" s="17"/>
      <c r="F57" s="17"/>
      <c r="G57" s="17"/>
      <c r="H57" s="17"/>
      <c r="I57" s="17"/>
      <c r="J57" s="40"/>
      <c r="K57" s="17"/>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row>
    <row r="58" spans="1:71" customFormat="1">
      <c r="A58" s="23"/>
      <c r="B58" s="29" t="s">
        <v>16</v>
      </c>
      <c r="C58" s="25" t="s">
        <v>16</v>
      </c>
      <c r="D58" s="25" t="s">
        <v>18</v>
      </c>
      <c r="E58" s="21"/>
      <c r="F58" s="20"/>
      <c r="G58" s="38">
        <v>0</v>
      </c>
      <c r="H58" s="27">
        <v>0</v>
      </c>
      <c r="I58" s="36">
        <f>IF(ISNUMBER(G58),ROUND(G58-IF(ISNUMBER(H58),H58*G58/100,0),4),IF(ISBLANK(G58),"  ",G58))</f>
        <v>0</v>
      </c>
      <c r="J58" s="39">
        <v>2</v>
      </c>
      <c r="K58" s="37">
        <f>IF(ISNUMBER(I58),I58*J58,IF(ISBLANK(I58),"  ",I58))</f>
        <v>0</v>
      </c>
      <c r="L58" s="23"/>
      <c r="M58" s="23"/>
      <c r="N58" s="23"/>
      <c r="O58" s="23"/>
      <c r="P58" s="23"/>
      <c r="Q58" s="23"/>
      <c r="R58" s="23"/>
      <c r="S58" s="23"/>
      <c r="T58" s="23">
        <v>3</v>
      </c>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row>
    <row r="59" spans="1:71" customFormat="1">
      <c r="A59" s="23"/>
      <c r="B59" s="28" t="s">
        <v>78</v>
      </c>
      <c r="C59" s="17"/>
      <c r="D59" s="17"/>
      <c r="E59" s="17"/>
      <c r="F59" s="17"/>
      <c r="G59" s="17"/>
      <c r="H59" s="17"/>
      <c r="I59" s="17"/>
      <c r="J59" s="40"/>
      <c r="K59" s="17"/>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row>
    <row r="60" spans="1:71" customFormat="1">
      <c r="A60" s="23"/>
      <c r="B60" s="28" t="s">
        <v>21</v>
      </c>
      <c r="C60" s="17"/>
      <c r="D60" s="17"/>
      <c r="E60" s="17"/>
      <c r="F60" s="17"/>
      <c r="G60" s="17"/>
      <c r="H60" s="17"/>
      <c r="I60" s="17"/>
      <c r="J60" s="40"/>
      <c r="K60" s="17"/>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row>
    <row r="61" spans="1:71" customFormat="1" ht="25.5">
      <c r="A61" s="23"/>
      <c r="B61" s="29" t="s">
        <v>79</v>
      </c>
      <c r="C61" s="25" t="s">
        <v>79</v>
      </c>
      <c r="D61" s="25" t="s">
        <v>80</v>
      </c>
      <c r="E61" s="21" t="s">
        <v>27</v>
      </c>
      <c r="F61" s="20" t="s">
        <v>81</v>
      </c>
      <c r="G61" s="38">
        <v>0</v>
      </c>
      <c r="H61" s="27">
        <v>0</v>
      </c>
      <c r="I61" s="36">
        <f>IF(ISNUMBER(G61),ROUND(G61-IF(ISNUMBER(H61),H61*G61/100,0),4),IF(ISBLANK(G61),"  ",G61))</f>
        <v>0</v>
      </c>
      <c r="J61" s="39">
        <v>1</v>
      </c>
      <c r="K61" s="37">
        <f>IF(ISNUMBER(I61),I61*J61,IF(ISBLANK(I61),"  ",I61))</f>
        <v>0</v>
      </c>
      <c r="L61" s="23"/>
      <c r="M61" s="23"/>
      <c r="N61" s="23"/>
      <c r="O61" s="23"/>
      <c r="P61" s="23"/>
      <c r="Q61" s="23"/>
      <c r="R61" s="23"/>
      <c r="S61" s="23"/>
      <c r="T61" s="23">
        <v>3</v>
      </c>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row>
    <row r="62" spans="1:71" customFormat="1">
      <c r="A62" s="23"/>
      <c r="B62" s="30" t="s">
        <v>82</v>
      </c>
      <c r="C62" s="17"/>
      <c r="D62" s="17"/>
      <c r="E62" s="17"/>
      <c r="F62" s="17"/>
      <c r="G62" s="17"/>
      <c r="H62" s="17"/>
      <c r="I62" s="17"/>
      <c r="J62" s="40"/>
      <c r="K62" s="17"/>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row>
    <row r="63" spans="1:71" customFormat="1" ht="25.5">
      <c r="A63" s="23"/>
      <c r="B63" s="31" t="s">
        <v>83</v>
      </c>
      <c r="C63" s="25" t="s">
        <v>83</v>
      </c>
      <c r="D63" s="25" t="s">
        <v>84</v>
      </c>
      <c r="E63" s="21" t="s">
        <v>27</v>
      </c>
      <c r="F63" s="20"/>
      <c r="G63" s="26" t="s">
        <v>30</v>
      </c>
      <c r="H63" s="27">
        <v>0</v>
      </c>
      <c r="I63" s="15" t="str">
        <f>IF(ISNUMBER(G63),ROUND(G63-IF(ISNUMBER(H63),H63*G63/100,0),4),IF(ISBLANK(G63),"  ",G63))</f>
        <v>Included</v>
      </c>
      <c r="J63" s="39">
        <v>1</v>
      </c>
      <c r="K63" s="16" t="str">
        <f>IF(ISNUMBER(I63),I63*J63,IF(ISBLANK(I63),"  ",I63))</f>
        <v>Included</v>
      </c>
      <c r="L63" s="23"/>
      <c r="M63" s="23"/>
      <c r="N63" s="23"/>
      <c r="O63" s="23"/>
      <c r="P63" s="23"/>
      <c r="Q63" s="23"/>
      <c r="R63" s="23"/>
      <c r="S63" s="23"/>
      <c r="T63" s="23">
        <v>3</v>
      </c>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row>
    <row r="64" spans="1:71" customFormat="1">
      <c r="A64" s="23"/>
      <c r="B64" s="30" t="s">
        <v>85</v>
      </c>
      <c r="C64" s="17"/>
      <c r="D64" s="17"/>
      <c r="E64" s="17"/>
      <c r="F64" s="17"/>
      <c r="G64" s="17"/>
      <c r="H64" s="17"/>
      <c r="I64" s="17"/>
      <c r="J64" s="40"/>
      <c r="K64" s="17"/>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row>
    <row r="65" spans="1:71" customFormat="1" ht="25.5">
      <c r="A65" s="23"/>
      <c r="B65" s="31" t="s">
        <v>86</v>
      </c>
      <c r="C65" s="25" t="s">
        <v>86</v>
      </c>
      <c r="D65" s="25" t="s">
        <v>87</v>
      </c>
      <c r="E65" s="21" t="s">
        <v>27</v>
      </c>
      <c r="F65" s="20"/>
      <c r="G65" s="26" t="s">
        <v>30</v>
      </c>
      <c r="H65" s="27">
        <v>0</v>
      </c>
      <c r="I65" s="15" t="str">
        <f>IF(ISNUMBER(G65),ROUND(G65-IF(ISNUMBER(H65),H65*G65/100,0),4),IF(ISBLANK(G65),"  ",G65))</f>
        <v>Included</v>
      </c>
      <c r="J65" s="39">
        <v>1</v>
      </c>
      <c r="K65" s="16" t="str">
        <f>IF(ISNUMBER(I65),I65*J65,IF(ISBLANK(I65),"  ",I65))</f>
        <v>Included</v>
      </c>
      <c r="L65" s="23"/>
      <c r="M65" s="23"/>
      <c r="N65" s="23"/>
      <c r="O65" s="23"/>
      <c r="P65" s="23"/>
      <c r="Q65" s="23"/>
      <c r="R65" s="23"/>
      <c r="S65" s="23"/>
      <c r="T65" s="23">
        <v>3</v>
      </c>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row>
    <row r="66" spans="1:71" customFormat="1">
      <c r="A66" s="23"/>
      <c r="B66" s="30" t="s">
        <v>88</v>
      </c>
      <c r="C66" s="17"/>
      <c r="D66" s="17"/>
      <c r="E66" s="17"/>
      <c r="F66" s="17"/>
      <c r="G66" s="17"/>
      <c r="H66" s="17"/>
      <c r="I66" s="17"/>
      <c r="J66" s="40"/>
      <c r="K66" s="17"/>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row>
    <row r="67" spans="1:71" customFormat="1">
      <c r="A67" s="23"/>
      <c r="B67" s="31" t="s">
        <v>89</v>
      </c>
      <c r="C67" s="25" t="s">
        <v>89</v>
      </c>
      <c r="D67" s="25" t="s">
        <v>90</v>
      </c>
      <c r="E67" s="21" t="s">
        <v>91</v>
      </c>
      <c r="F67" s="20"/>
      <c r="G67" s="38">
        <v>0</v>
      </c>
      <c r="H67" s="27">
        <v>0</v>
      </c>
      <c r="I67" s="36">
        <f>IF(ISNUMBER(G67),ROUND(G67-IF(ISNUMBER(H67),H67*G67/100,0),4),IF(ISBLANK(G67),"  ",G67))</f>
        <v>0</v>
      </c>
      <c r="J67" s="39">
        <v>4</v>
      </c>
      <c r="K67" s="37">
        <f>IF(ISNUMBER(I67),I67*J67,IF(ISBLANK(I67),"  ",I67))</f>
        <v>0</v>
      </c>
      <c r="L67" s="23"/>
      <c r="M67" s="23"/>
      <c r="N67" s="23"/>
      <c r="O67" s="23"/>
      <c r="P67" s="23"/>
      <c r="Q67" s="23"/>
      <c r="R67" s="23"/>
      <c r="S67" s="23"/>
      <c r="T67" s="23">
        <v>3</v>
      </c>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row>
    <row r="68" spans="1:71" customFormat="1">
      <c r="A68" s="23"/>
      <c r="B68" s="30" t="s">
        <v>92</v>
      </c>
      <c r="C68" s="17"/>
      <c r="D68" s="17"/>
      <c r="E68" s="17"/>
      <c r="F68" s="17"/>
      <c r="G68" s="17"/>
      <c r="H68" s="17"/>
      <c r="I68" s="17"/>
      <c r="J68" s="40"/>
      <c r="K68" s="17"/>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row>
    <row r="69" spans="1:71" customFormat="1" ht="25.5">
      <c r="A69" s="23"/>
      <c r="B69" s="31" t="s">
        <v>93</v>
      </c>
      <c r="C69" s="25" t="s">
        <v>93</v>
      </c>
      <c r="D69" s="25" t="s">
        <v>94</v>
      </c>
      <c r="E69" s="21" t="s">
        <v>27</v>
      </c>
      <c r="F69" s="20"/>
      <c r="G69" s="26" t="s">
        <v>30</v>
      </c>
      <c r="H69" s="27">
        <v>0</v>
      </c>
      <c r="I69" s="15" t="str">
        <f>IF(ISNUMBER(G69),ROUND(G69-IF(ISNUMBER(H69),H69*G69/100,0),4),IF(ISBLANK(G69),"  ",G69))</f>
        <v>Included</v>
      </c>
      <c r="J69" s="39">
        <v>4</v>
      </c>
      <c r="K69" s="16" t="str">
        <f>IF(ISNUMBER(I69),I69*J69,IF(ISBLANK(I69),"  ",I69))</f>
        <v>Included</v>
      </c>
      <c r="L69" s="23"/>
      <c r="M69" s="23"/>
      <c r="N69" s="23"/>
      <c r="O69" s="23"/>
      <c r="P69" s="23"/>
      <c r="Q69" s="23"/>
      <c r="R69" s="23"/>
      <c r="S69" s="23"/>
      <c r="T69" s="23">
        <v>3</v>
      </c>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row>
    <row r="70" spans="1:71" customFormat="1">
      <c r="A70" s="23"/>
      <c r="B70" s="28" t="s">
        <v>95</v>
      </c>
      <c r="C70" s="17"/>
      <c r="D70" s="17"/>
      <c r="E70" s="17"/>
      <c r="F70" s="17"/>
      <c r="G70" s="17"/>
      <c r="H70" s="17"/>
      <c r="I70" s="17"/>
      <c r="J70" s="40"/>
      <c r="K70" s="17"/>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row>
    <row r="71" spans="1:71" customFormat="1">
      <c r="A71" s="23"/>
      <c r="B71" s="28" t="s">
        <v>21</v>
      </c>
      <c r="C71" s="17"/>
      <c r="D71" s="17"/>
      <c r="E71" s="17"/>
      <c r="F71" s="17"/>
      <c r="G71" s="17"/>
      <c r="H71" s="17"/>
      <c r="I71" s="17"/>
      <c r="J71" s="40"/>
      <c r="K71" s="17"/>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row>
    <row r="72" spans="1:71" customFormat="1" ht="25.5">
      <c r="A72" s="23"/>
      <c r="B72" s="29" t="s">
        <v>17</v>
      </c>
      <c r="C72" s="25" t="s">
        <v>17</v>
      </c>
      <c r="D72" s="25" t="s">
        <v>12</v>
      </c>
      <c r="E72" s="21" t="s">
        <v>27</v>
      </c>
      <c r="F72" s="20" t="s">
        <v>96</v>
      </c>
      <c r="G72" s="38">
        <v>0</v>
      </c>
      <c r="H72" s="27">
        <v>0</v>
      </c>
      <c r="I72" s="36">
        <f>IF(ISNUMBER(G72),ROUND(G72-IF(ISNUMBER(H72),H72*G72/100,0),4),IF(ISBLANK(G72),"  ",G72))</f>
        <v>0</v>
      </c>
      <c r="J72" s="39">
        <v>1</v>
      </c>
      <c r="K72" s="37">
        <f>IF(ISNUMBER(I72),I72*J72,IF(ISBLANK(I72),"  ",I72))</f>
        <v>0</v>
      </c>
      <c r="L72" s="23"/>
      <c r="M72" s="23"/>
      <c r="N72" s="23"/>
      <c r="O72" s="23"/>
      <c r="P72" s="23"/>
      <c r="Q72" s="23"/>
      <c r="R72" s="23"/>
      <c r="S72" s="23"/>
      <c r="T72" s="23">
        <v>3</v>
      </c>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row>
    <row r="73" spans="1:71" customFormat="1">
      <c r="A73" s="23"/>
      <c r="B73" s="30" t="s">
        <v>28</v>
      </c>
      <c r="C73" s="17"/>
      <c r="D73" s="17"/>
      <c r="E73" s="17"/>
      <c r="F73" s="17"/>
      <c r="G73" s="17"/>
      <c r="H73" s="17"/>
      <c r="I73" s="17"/>
      <c r="J73" s="40"/>
      <c r="K73" s="17"/>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row>
    <row r="74" spans="1:71" customFormat="1">
      <c r="A74" s="34"/>
      <c r="B74" s="31" t="s">
        <v>33</v>
      </c>
      <c r="C74" s="25" t="s">
        <v>33</v>
      </c>
      <c r="D74" s="25" t="s">
        <v>10</v>
      </c>
      <c r="E74" s="21"/>
      <c r="F74" s="20"/>
      <c r="G74" s="26" t="s">
        <v>30</v>
      </c>
      <c r="H74" s="27">
        <v>0</v>
      </c>
      <c r="I74" s="15" t="str">
        <f>IF(ISNUMBER(G74),ROUND(G74-IF(ISNUMBER(H74),H74*G74/100,0),4),IF(ISBLANK(G74),"  ",G74))</f>
        <v>Included</v>
      </c>
      <c r="J74" s="39">
        <v>1</v>
      </c>
      <c r="K74" s="16" t="str">
        <f>IF(ISNUMBER(I74),I74*J74,IF(ISBLANK(I74),"  ",I74))</f>
        <v>Included</v>
      </c>
      <c r="L74" s="34"/>
      <c r="M74" s="34"/>
      <c r="N74" s="34"/>
      <c r="O74" s="34"/>
      <c r="P74" s="34"/>
      <c r="Q74" s="34"/>
      <c r="R74" s="34"/>
      <c r="S74" s="34"/>
      <c r="T74" s="34">
        <v>3</v>
      </c>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row>
    <row r="75" spans="1:71" customFormat="1">
      <c r="A75" s="23"/>
      <c r="B75" s="31" t="s">
        <v>34</v>
      </c>
      <c r="C75" s="25" t="s">
        <v>34</v>
      </c>
      <c r="D75" s="25" t="s">
        <v>35</v>
      </c>
      <c r="E75" s="21"/>
      <c r="F75" s="20"/>
      <c r="G75" s="26" t="s">
        <v>30</v>
      </c>
      <c r="H75" s="27">
        <v>0</v>
      </c>
      <c r="I75" s="15" t="str">
        <f>IF(ISNUMBER(G75),ROUND(G75-IF(ISNUMBER(H75),H75*G75/100,0),4),IF(ISBLANK(G75),"  ",G75))</f>
        <v>Included</v>
      </c>
      <c r="J75" s="39">
        <v>1</v>
      </c>
      <c r="K75" s="16" t="str">
        <f>IF(ISNUMBER(I75),I75*J75,IF(ISBLANK(I75),"  ",I75))</f>
        <v>Included</v>
      </c>
      <c r="L75" s="23"/>
      <c r="M75" s="23"/>
      <c r="N75" s="23"/>
      <c r="O75" s="23"/>
      <c r="P75" s="23"/>
      <c r="Q75" s="23"/>
      <c r="R75" s="23"/>
      <c r="S75" s="23"/>
      <c r="T75" s="23">
        <v>3</v>
      </c>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row>
    <row r="76" spans="1:71" customFormat="1">
      <c r="A76" s="23"/>
      <c r="B76" s="28" t="s">
        <v>97</v>
      </c>
      <c r="C76" s="17"/>
      <c r="D76" s="17"/>
      <c r="E76" s="17"/>
      <c r="F76" s="17"/>
      <c r="G76" s="17"/>
      <c r="H76" s="17"/>
      <c r="I76" s="17"/>
      <c r="J76" s="40"/>
      <c r="K76" s="17"/>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row>
    <row r="77" spans="1:71" customFormat="1">
      <c r="A77" s="23"/>
      <c r="B77" s="28" t="s">
        <v>21</v>
      </c>
      <c r="C77" s="17"/>
      <c r="D77" s="17"/>
      <c r="E77" s="17"/>
      <c r="F77" s="17"/>
      <c r="G77" s="17"/>
      <c r="H77" s="17"/>
      <c r="I77" s="17"/>
      <c r="J77" s="40"/>
      <c r="K77" s="17"/>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row>
    <row r="78" spans="1:71" customFormat="1" ht="25.5">
      <c r="A78" s="23"/>
      <c r="B78" s="29" t="s">
        <v>39</v>
      </c>
      <c r="C78" s="25" t="s">
        <v>39</v>
      </c>
      <c r="D78" s="25" t="s">
        <v>40</v>
      </c>
      <c r="E78" s="21" t="s">
        <v>27</v>
      </c>
      <c r="F78" s="20" t="s">
        <v>37</v>
      </c>
      <c r="G78" s="38">
        <v>0</v>
      </c>
      <c r="H78" s="27">
        <v>0</v>
      </c>
      <c r="I78" s="36">
        <f>IF(ISNUMBER(G78),ROUND(G78-IF(ISNUMBER(H78),H78*G78/100,0),4),IF(ISBLANK(G78),"  ",G78))</f>
        <v>0</v>
      </c>
      <c r="J78" s="39">
        <v>1</v>
      </c>
      <c r="K78" s="37">
        <f>IF(ISNUMBER(I78),I78*J78,IF(ISBLANK(I78),"  ",I78))</f>
        <v>0</v>
      </c>
      <c r="L78" s="23"/>
      <c r="M78" s="23"/>
      <c r="N78" s="23"/>
      <c r="O78" s="23"/>
      <c r="P78" s="23"/>
      <c r="Q78" s="23"/>
      <c r="R78" s="23"/>
      <c r="S78" s="23"/>
      <c r="T78" s="23">
        <v>3</v>
      </c>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row>
    <row r="79" spans="1:71" customFormat="1">
      <c r="A79" s="23"/>
      <c r="B79" s="30" t="s">
        <v>28</v>
      </c>
      <c r="C79" s="17"/>
      <c r="D79" s="17"/>
      <c r="E79" s="17"/>
      <c r="F79" s="17"/>
      <c r="G79" s="17"/>
      <c r="H79" s="17"/>
      <c r="I79" s="17"/>
      <c r="J79" s="40"/>
      <c r="K79" s="17"/>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row>
    <row r="80" spans="1:71" customFormat="1">
      <c r="A80" s="23"/>
      <c r="B80" s="31" t="s">
        <v>33</v>
      </c>
      <c r="C80" s="25" t="s">
        <v>33</v>
      </c>
      <c r="D80" s="25" t="s">
        <v>10</v>
      </c>
      <c r="E80" s="21"/>
      <c r="F80" s="20"/>
      <c r="G80" s="26" t="s">
        <v>30</v>
      </c>
      <c r="H80" s="27">
        <v>0</v>
      </c>
      <c r="I80" s="15" t="str">
        <f>IF(ISNUMBER(G80),ROUND(G80-IF(ISNUMBER(H80),H80*G80/100,0),4),IF(ISBLANK(G80),"  ",G80))</f>
        <v>Included</v>
      </c>
      <c r="J80" s="39">
        <v>1</v>
      </c>
      <c r="K80" s="16" t="str">
        <f>IF(ISNUMBER(I80),I80*J80,IF(ISBLANK(I80),"  ",I80))</f>
        <v>Included</v>
      </c>
      <c r="L80" s="23"/>
      <c r="M80" s="23"/>
      <c r="N80" s="23"/>
      <c r="O80" s="23"/>
      <c r="P80" s="23"/>
      <c r="Q80" s="23"/>
      <c r="R80" s="23"/>
      <c r="S80" s="23"/>
      <c r="T80" s="23">
        <v>3</v>
      </c>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row>
    <row r="81" spans="1:71" customFormat="1">
      <c r="A81" s="23"/>
      <c r="B81" s="31" t="s">
        <v>42</v>
      </c>
      <c r="C81" s="25" t="s">
        <v>42</v>
      </c>
      <c r="D81" s="25" t="s">
        <v>43</v>
      </c>
      <c r="E81" s="21" t="s">
        <v>27</v>
      </c>
      <c r="F81" s="20"/>
      <c r="G81" s="26" t="s">
        <v>30</v>
      </c>
      <c r="H81" s="27">
        <v>0</v>
      </c>
      <c r="I81" s="15" t="str">
        <f>IF(ISNUMBER(G81),ROUND(G81-IF(ISNUMBER(H81),H81*G81/100,0),4),IF(ISBLANK(G81),"  ",G81))</f>
        <v>Included</v>
      </c>
      <c r="J81" s="39">
        <v>1</v>
      </c>
      <c r="K81" s="16" t="str">
        <f>IF(ISNUMBER(I81),I81*J81,IF(ISBLANK(I81),"  ",I81))</f>
        <v>Included</v>
      </c>
      <c r="L81" s="23"/>
      <c r="M81" s="23"/>
      <c r="N81" s="23"/>
      <c r="O81" s="23"/>
      <c r="P81" s="23"/>
      <c r="Q81" s="23"/>
      <c r="R81" s="23"/>
      <c r="S81" s="23"/>
      <c r="T81" s="23">
        <v>3</v>
      </c>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row>
    <row r="82" spans="1:71" customFormat="1">
      <c r="A82" s="23"/>
      <c r="B82" s="28" t="s">
        <v>13</v>
      </c>
      <c r="C82" s="17"/>
      <c r="D82" s="17"/>
      <c r="E82" s="17"/>
      <c r="F82" s="17"/>
      <c r="G82" s="17"/>
      <c r="H82" s="17"/>
      <c r="I82" s="17"/>
      <c r="J82" s="40"/>
      <c r="K82" s="17"/>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row>
    <row r="83" spans="1:71" customFormat="1">
      <c r="A83" s="23"/>
      <c r="B83" s="28" t="s">
        <v>21</v>
      </c>
      <c r="C83" s="17"/>
      <c r="D83" s="17"/>
      <c r="E83" s="17"/>
      <c r="F83" s="17"/>
      <c r="G83" s="17"/>
      <c r="H83" s="17"/>
      <c r="I83" s="17"/>
      <c r="J83" s="40"/>
      <c r="K83" s="17"/>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row>
    <row r="84" spans="1:71" customFormat="1" ht="25.5">
      <c r="A84" s="23"/>
      <c r="B84" s="29" t="s">
        <v>98</v>
      </c>
      <c r="C84" s="25" t="s">
        <v>98</v>
      </c>
      <c r="D84" s="25" t="s">
        <v>99</v>
      </c>
      <c r="E84" s="21" t="s">
        <v>27</v>
      </c>
      <c r="F84" s="20" t="s">
        <v>29</v>
      </c>
      <c r="G84" s="38">
        <v>0</v>
      </c>
      <c r="H84" s="27">
        <v>0</v>
      </c>
      <c r="I84" s="36">
        <f>IF(ISNUMBER(G84),ROUND(G84-IF(ISNUMBER(H84),H84*G84/100,0),4),IF(ISBLANK(G84),"  ",G84))</f>
        <v>0</v>
      </c>
      <c r="J84" s="39">
        <v>1</v>
      </c>
      <c r="K84" s="37">
        <f>IF(ISNUMBER(I84),I84*J84,IF(ISBLANK(I84),"  ",I84))</f>
        <v>0</v>
      </c>
      <c r="L84" s="23"/>
      <c r="M84" s="23"/>
      <c r="N84" s="23"/>
      <c r="O84" s="23"/>
      <c r="P84" s="23"/>
      <c r="Q84" s="23"/>
      <c r="R84" s="23"/>
      <c r="S84" s="23"/>
      <c r="T84" s="23">
        <v>3</v>
      </c>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row>
    <row r="85" spans="1:71" customFormat="1">
      <c r="A85" s="23"/>
      <c r="B85" s="28" t="s">
        <v>36</v>
      </c>
      <c r="C85" s="17"/>
      <c r="D85" s="17"/>
      <c r="E85" s="17"/>
      <c r="F85" s="17"/>
      <c r="G85" s="17"/>
      <c r="H85" s="17"/>
      <c r="I85" s="17"/>
      <c r="J85" s="40"/>
      <c r="K85" s="17"/>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row>
    <row r="86" spans="1:71" customFormat="1">
      <c r="A86" s="23"/>
      <c r="B86" s="28" t="s">
        <v>21</v>
      </c>
      <c r="C86" s="17"/>
      <c r="D86" s="17"/>
      <c r="E86" s="17"/>
      <c r="F86" s="17"/>
      <c r="G86" s="17"/>
      <c r="H86" s="17"/>
      <c r="I86" s="17"/>
      <c r="J86" s="40"/>
      <c r="K86" s="17"/>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row>
    <row r="87" spans="1:71" customFormat="1" ht="25.5">
      <c r="A87" s="23"/>
      <c r="B87" s="29" t="s">
        <v>17</v>
      </c>
      <c r="C87" s="25" t="s">
        <v>17</v>
      </c>
      <c r="D87" s="25" t="s">
        <v>12</v>
      </c>
      <c r="E87" s="21" t="s">
        <v>27</v>
      </c>
      <c r="F87" s="20" t="s">
        <v>68</v>
      </c>
      <c r="G87" s="38">
        <v>0</v>
      </c>
      <c r="H87" s="27">
        <v>0</v>
      </c>
      <c r="I87" s="36">
        <f>IF(ISNUMBER(G87),ROUND(G87-IF(ISNUMBER(H87),H87*G87/100,0),4),IF(ISBLANK(G87),"  ",G87))</f>
        <v>0</v>
      </c>
      <c r="J87" s="39">
        <v>1</v>
      </c>
      <c r="K87" s="37">
        <f>IF(ISNUMBER(I87),I87*J87,IF(ISBLANK(I87),"  ",I87))</f>
        <v>0</v>
      </c>
      <c r="L87" s="23"/>
      <c r="M87" s="23"/>
      <c r="N87" s="23"/>
      <c r="O87" s="23"/>
      <c r="P87" s="23"/>
      <c r="Q87" s="23"/>
      <c r="R87" s="23"/>
      <c r="S87" s="23"/>
      <c r="T87" s="23">
        <v>3</v>
      </c>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row>
    <row r="88" spans="1:71" customFormat="1">
      <c r="A88" s="23"/>
      <c r="B88" s="30" t="s">
        <v>28</v>
      </c>
      <c r="C88" s="17"/>
      <c r="D88" s="17"/>
      <c r="E88" s="17"/>
      <c r="F88" s="17"/>
      <c r="G88" s="17"/>
      <c r="H88" s="17"/>
      <c r="I88" s="17"/>
      <c r="J88" s="40"/>
      <c r="K88" s="17"/>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row>
    <row r="89" spans="1:71" customFormat="1">
      <c r="A89" s="23"/>
      <c r="B89" s="31" t="s">
        <v>33</v>
      </c>
      <c r="C89" s="25" t="s">
        <v>33</v>
      </c>
      <c r="D89" s="25" t="s">
        <v>10</v>
      </c>
      <c r="E89" s="21"/>
      <c r="F89" s="20"/>
      <c r="G89" s="26" t="s">
        <v>30</v>
      </c>
      <c r="H89" s="27">
        <v>0</v>
      </c>
      <c r="I89" s="15" t="str">
        <f>IF(ISNUMBER(G89),ROUND(G89-IF(ISNUMBER(H89),H89*G89/100,0),4),IF(ISBLANK(G89),"  ",G89))</f>
        <v>Included</v>
      </c>
      <c r="J89" s="39">
        <v>1</v>
      </c>
      <c r="K89" s="16" t="str">
        <f>IF(ISNUMBER(I89),I89*J89,IF(ISBLANK(I89),"  ",I89))</f>
        <v>Included</v>
      </c>
      <c r="L89" s="23"/>
      <c r="M89" s="23"/>
      <c r="N89" s="23"/>
      <c r="O89" s="23"/>
      <c r="P89" s="23"/>
      <c r="Q89" s="23"/>
      <c r="R89" s="23"/>
      <c r="S89" s="23"/>
      <c r="T89" s="23">
        <v>3</v>
      </c>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row>
    <row r="90" spans="1:71" customFormat="1">
      <c r="A90" s="23"/>
      <c r="B90" s="31" t="s">
        <v>34</v>
      </c>
      <c r="C90" s="25" t="s">
        <v>34</v>
      </c>
      <c r="D90" s="25" t="s">
        <v>35</v>
      </c>
      <c r="E90" s="21"/>
      <c r="F90" s="20"/>
      <c r="G90" s="26" t="s">
        <v>30</v>
      </c>
      <c r="H90" s="27">
        <v>0</v>
      </c>
      <c r="I90" s="15" t="str">
        <f>IF(ISNUMBER(G90),ROUND(G90-IF(ISNUMBER(H90),H90*G90/100,0),4),IF(ISBLANK(G90),"  ",G90))</f>
        <v>Included</v>
      </c>
      <c r="J90" s="39">
        <v>1</v>
      </c>
      <c r="K90" s="16" t="str">
        <f>IF(ISNUMBER(I90),I90*J90,IF(ISBLANK(I90),"  ",I90))</f>
        <v>Included</v>
      </c>
      <c r="L90" s="23"/>
      <c r="M90" s="23"/>
      <c r="N90" s="23"/>
      <c r="O90" s="23"/>
      <c r="P90" s="23"/>
      <c r="Q90" s="23"/>
      <c r="R90" s="23"/>
      <c r="S90" s="23"/>
      <c r="T90" s="23">
        <v>3</v>
      </c>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row>
    <row r="91" spans="1:71" customFormat="1">
      <c r="A91" s="23"/>
      <c r="B91" s="28" t="s">
        <v>100</v>
      </c>
      <c r="C91" s="17"/>
      <c r="D91" s="17"/>
      <c r="E91" s="17"/>
      <c r="F91" s="17"/>
      <c r="G91" s="17"/>
      <c r="H91" s="17"/>
      <c r="I91" s="17"/>
      <c r="J91" s="40"/>
      <c r="K91" s="17"/>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row>
    <row r="92" spans="1:71" customFormat="1">
      <c r="A92" s="23"/>
      <c r="B92" s="28" t="s">
        <v>21</v>
      </c>
      <c r="C92" s="17"/>
      <c r="D92" s="17"/>
      <c r="E92" s="17"/>
      <c r="F92" s="17"/>
      <c r="G92" s="17"/>
      <c r="H92" s="17"/>
      <c r="I92" s="17"/>
      <c r="J92" s="40"/>
      <c r="K92" s="17"/>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row>
    <row r="93" spans="1:71" customFormat="1" ht="25.5">
      <c r="A93" s="23"/>
      <c r="B93" s="29" t="s">
        <v>98</v>
      </c>
      <c r="C93" s="25" t="s">
        <v>98</v>
      </c>
      <c r="D93" s="25" t="s">
        <v>99</v>
      </c>
      <c r="E93" s="21" t="s">
        <v>27</v>
      </c>
      <c r="F93" s="20" t="s">
        <v>101</v>
      </c>
      <c r="G93" s="38">
        <v>0</v>
      </c>
      <c r="H93" s="27">
        <v>0</v>
      </c>
      <c r="I93" s="36">
        <f>IF(ISNUMBER(G93),ROUND(G93-IF(ISNUMBER(H93),H93*G93/100,0),4),IF(ISBLANK(G93),"  ",G93))</f>
        <v>0</v>
      </c>
      <c r="J93" s="39">
        <v>1</v>
      </c>
      <c r="K93" s="37">
        <f>IF(ISNUMBER(I93),I93*J93,IF(ISBLANK(I93),"  ",I93))</f>
        <v>0</v>
      </c>
      <c r="L93" s="23"/>
      <c r="M93" s="23"/>
      <c r="N93" s="23"/>
      <c r="O93" s="23"/>
      <c r="P93" s="23"/>
      <c r="Q93" s="23"/>
      <c r="R93" s="23"/>
      <c r="S93" s="23"/>
      <c r="T93" s="23">
        <v>3</v>
      </c>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row>
    <row r="94" spans="1:71">
      <c r="A94" s="23"/>
      <c r="B94" s="28" t="s">
        <v>38</v>
      </c>
      <c r="C94" s="17"/>
      <c r="D94" s="17"/>
      <c r="E94" s="17"/>
      <c r="F94" s="17"/>
      <c r="G94" s="17"/>
      <c r="H94" s="17"/>
      <c r="I94" s="17"/>
      <c r="J94" s="40"/>
      <c r="K94" s="17"/>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row>
    <row r="95" spans="1:71">
      <c r="A95" s="23"/>
      <c r="B95" s="28" t="s">
        <v>21</v>
      </c>
      <c r="C95" s="17"/>
      <c r="D95" s="17"/>
      <c r="E95" s="17"/>
      <c r="F95" s="17"/>
      <c r="G95" s="17"/>
      <c r="H95" s="17"/>
      <c r="I95" s="17"/>
      <c r="J95" s="40"/>
      <c r="K95" s="17"/>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row>
    <row r="96" spans="1:71" ht="25.5">
      <c r="A96" s="23"/>
      <c r="B96" s="29" t="s">
        <v>98</v>
      </c>
      <c r="C96" s="25" t="s">
        <v>98</v>
      </c>
      <c r="D96" s="25" t="s">
        <v>99</v>
      </c>
      <c r="E96" s="21" t="s">
        <v>27</v>
      </c>
      <c r="F96" s="20" t="s">
        <v>102</v>
      </c>
      <c r="G96" s="38">
        <v>0</v>
      </c>
      <c r="H96" s="27">
        <v>0</v>
      </c>
      <c r="I96" s="36">
        <f>IF(ISNUMBER(G96),ROUND(G96-IF(ISNUMBER(H96),H96*G96/100,0),4),IF(ISBLANK(G96),"  ",G96))</f>
        <v>0</v>
      </c>
      <c r="J96" s="39">
        <v>1</v>
      </c>
      <c r="K96" s="37">
        <f>IF(ISNUMBER(I96),I96*J96,IF(ISBLANK(I96),"  ",I96))</f>
        <v>0</v>
      </c>
      <c r="L96" s="23"/>
      <c r="M96" s="23"/>
      <c r="N96" s="23"/>
      <c r="O96" s="23"/>
      <c r="P96" s="23"/>
      <c r="Q96" s="23"/>
      <c r="R96" s="23"/>
      <c r="S96" s="23"/>
      <c r="T96" s="23">
        <v>3</v>
      </c>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row>
    <row r="97" spans="1:71">
      <c r="A97" s="23"/>
      <c r="B97" s="28" t="s">
        <v>103</v>
      </c>
      <c r="C97" s="17"/>
      <c r="D97" s="17"/>
      <c r="E97" s="17"/>
      <c r="F97" s="17"/>
      <c r="G97" s="17"/>
      <c r="H97" s="17"/>
      <c r="I97" s="17"/>
      <c r="J97" s="40"/>
      <c r="K97" s="17"/>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row>
    <row r="98" spans="1:71">
      <c r="A98" s="23"/>
      <c r="B98" s="28" t="s">
        <v>21</v>
      </c>
      <c r="C98" s="17"/>
      <c r="D98" s="17"/>
      <c r="E98" s="17"/>
      <c r="F98" s="17"/>
      <c r="G98" s="17"/>
      <c r="H98" s="17"/>
      <c r="I98" s="17"/>
      <c r="J98" s="40"/>
      <c r="K98" s="17"/>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row>
    <row r="99" spans="1:71" ht="25.5">
      <c r="A99" s="23"/>
      <c r="B99" s="29" t="s">
        <v>98</v>
      </c>
      <c r="C99" s="25" t="s">
        <v>98</v>
      </c>
      <c r="D99" s="25" t="s">
        <v>99</v>
      </c>
      <c r="E99" s="21" t="s">
        <v>27</v>
      </c>
      <c r="F99" s="20" t="s">
        <v>104</v>
      </c>
      <c r="G99" s="38">
        <v>0</v>
      </c>
      <c r="H99" s="27">
        <v>0</v>
      </c>
      <c r="I99" s="36">
        <f>IF(ISNUMBER(G99),ROUND(G99-IF(ISNUMBER(H99),H99*G99/100,0),4),IF(ISBLANK(G99),"  ",G99))</f>
        <v>0</v>
      </c>
      <c r="J99" s="39">
        <v>1</v>
      </c>
      <c r="K99" s="37">
        <f>IF(ISNUMBER(I99),I99*J99,IF(ISBLANK(I99),"  ",I99))</f>
        <v>0</v>
      </c>
      <c r="L99" s="23"/>
      <c r="M99" s="23"/>
      <c r="N99" s="23"/>
      <c r="O99" s="23"/>
      <c r="P99" s="23"/>
      <c r="Q99" s="23"/>
      <c r="R99" s="23"/>
      <c r="S99" s="23"/>
      <c r="T99" s="23">
        <v>3</v>
      </c>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row>
    <row r="100" spans="1:71">
      <c r="A100" s="23"/>
      <c r="B100" s="28" t="s">
        <v>105</v>
      </c>
      <c r="C100" s="17"/>
      <c r="D100" s="17"/>
      <c r="E100" s="17"/>
      <c r="F100" s="17"/>
      <c r="G100" s="17"/>
      <c r="H100" s="17"/>
      <c r="I100" s="17"/>
      <c r="J100" s="40"/>
      <c r="K100" s="17"/>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row>
    <row r="101" spans="1:71">
      <c r="A101" s="23"/>
      <c r="B101" s="28" t="s">
        <v>21</v>
      </c>
      <c r="C101" s="17"/>
      <c r="D101" s="17"/>
      <c r="E101" s="17"/>
      <c r="F101" s="17"/>
      <c r="G101" s="17"/>
      <c r="H101" s="17"/>
      <c r="I101" s="17"/>
      <c r="J101" s="40"/>
      <c r="K101" s="17"/>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row>
    <row r="102" spans="1:71" ht="25.5">
      <c r="A102" s="23"/>
      <c r="B102" s="29" t="s">
        <v>98</v>
      </c>
      <c r="C102" s="25" t="s">
        <v>98</v>
      </c>
      <c r="D102" s="25" t="s">
        <v>99</v>
      </c>
      <c r="E102" s="21" t="s">
        <v>27</v>
      </c>
      <c r="F102" s="20" t="s">
        <v>41</v>
      </c>
      <c r="G102" s="38">
        <v>0</v>
      </c>
      <c r="H102" s="27">
        <v>0</v>
      </c>
      <c r="I102" s="36">
        <f>IF(ISNUMBER(G102),ROUND(G102-IF(ISNUMBER(H102),H102*G102/100,0),4),IF(ISBLANK(G102),"  ",G102))</f>
        <v>0</v>
      </c>
      <c r="J102" s="39">
        <v>1</v>
      </c>
      <c r="K102" s="37">
        <f>IF(ISNUMBER(I102),I102*J102,IF(ISBLANK(I102),"  ",I102))</f>
        <v>0</v>
      </c>
      <c r="L102" s="23"/>
      <c r="M102" s="23"/>
      <c r="N102" s="23"/>
      <c r="O102" s="23"/>
      <c r="P102" s="23"/>
      <c r="Q102" s="23"/>
      <c r="R102" s="23"/>
      <c r="S102" s="23"/>
      <c r="T102" s="23">
        <v>3</v>
      </c>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row>
    <row r="103" spans="1:71">
      <c r="A103" s="23"/>
      <c r="B103" s="28" t="s">
        <v>106</v>
      </c>
      <c r="C103" s="17"/>
      <c r="D103" s="17"/>
      <c r="E103" s="17"/>
      <c r="F103" s="17"/>
      <c r="G103" s="17"/>
      <c r="H103" s="17"/>
      <c r="I103" s="17"/>
      <c r="J103" s="40"/>
      <c r="K103" s="17"/>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row>
    <row r="104" spans="1:71">
      <c r="A104" s="23"/>
      <c r="B104" s="28" t="s">
        <v>21</v>
      </c>
      <c r="C104" s="17"/>
      <c r="D104" s="17"/>
      <c r="E104" s="17"/>
      <c r="F104" s="17"/>
      <c r="G104" s="17"/>
      <c r="H104" s="17"/>
      <c r="I104" s="17"/>
      <c r="J104" s="40"/>
      <c r="K104" s="17"/>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row>
    <row r="105" spans="1:71" ht="25.5">
      <c r="A105" s="23"/>
      <c r="B105" s="29" t="s">
        <v>17</v>
      </c>
      <c r="C105" s="25" t="s">
        <v>17</v>
      </c>
      <c r="D105" s="25" t="s">
        <v>12</v>
      </c>
      <c r="E105" s="21" t="s">
        <v>27</v>
      </c>
      <c r="F105" s="20" t="s">
        <v>107</v>
      </c>
      <c r="G105" s="38">
        <v>0</v>
      </c>
      <c r="H105" s="27">
        <v>0</v>
      </c>
      <c r="I105" s="36">
        <f>IF(ISNUMBER(G105),ROUND(G105-IF(ISNUMBER(H105),H105*G105/100,0),4),IF(ISBLANK(G105),"  ",G105))</f>
        <v>0</v>
      </c>
      <c r="J105" s="39">
        <v>1</v>
      </c>
      <c r="K105" s="37">
        <f>IF(ISNUMBER(I105),I105*J105,IF(ISBLANK(I105),"  ",I105))</f>
        <v>0</v>
      </c>
      <c r="L105" s="23"/>
      <c r="M105" s="23"/>
      <c r="N105" s="23"/>
      <c r="O105" s="23"/>
      <c r="P105" s="23"/>
      <c r="Q105" s="23"/>
      <c r="R105" s="23"/>
      <c r="S105" s="23"/>
      <c r="T105" s="23">
        <v>3</v>
      </c>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row>
    <row r="106" spans="1:71">
      <c r="A106" s="23"/>
      <c r="B106" s="30" t="s">
        <v>28</v>
      </c>
      <c r="C106" s="17"/>
      <c r="D106" s="17"/>
      <c r="E106" s="17"/>
      <c r="F106" s="17"/>
      <c r="G106" s="17"/>
      <c r="H106" s="17"/>
      <c r="I106" s="17"/>
      <c r="J106" s="40"/>
      <c r="K106" s="17"/>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row>
    <row r="107" spans="1:71">
      <c r="A107" s="23"/>
      <c r="B107" s="31" t="s">
        <v>33</v>
      </c>
      <c r="C107" s="25" t="s">
        <v>33</v>
      </c>
      <c r="D107" s="25" t="s">
        <v>10</v>
      </c>
      <c r="E107" s="21"/>
      <c r="F107" s="20"/>
      <c r="G107" s="26" t="s">
        <v>30</v>
      </c>
      <c r="H107" s="27">
        <v>0</v>
      </c>
      <c r="I107" s="15" t="str">
        <f>IF(ISNUMBER(G107),ROUND(G107-IF(ISNUMBER(H107),H107*G107/100,0),4),IF(ISBLANK(G107),"  ",G107))</f>
        <v>Included</v>
      </c>
      <c r="J107" s="39">
        <v>1</v>
      </c>
      <c r="K107" s="16" t="str">
        <f>IF(ISNUMBER(I107),I107*J107,IF(ISBLANK(I107),"  ",I107))</f>
        <v>Included</v>
      </c>
      <c r="L107" s="23"/>
      <c r="M107" s="23"/>
      <c r="N107" s="23"/>
      <c r="O107" s="23"/>
      <c r="P107" s="23"/>
      <c r="Q107" s="23"/>
      <c r="R107" s="23"/>
      <c r="S107" s="23"/>
      <c r="T107" s="23">
        <v>3</v>
      </c>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row>
    <row r="108" spans="1:71">
      <c r="A108" s="23"/>
      <c r="B108" s="31" t="s">
        <v>34</v>
      </c>
      <c r="C108" s="25" t="s">
        <v>34</v>
      </c>
      <c r="D108" s="25" t="s">
        <v>35</v>
      </c>
      <c r="E108" s="21"/>
      <c r="F108" s="20"/>
      <c r="G108" s="26" t="s">
        <v>30</v>
      </c>
      <c r="H108" s="27">
        <v>0</v>
      </c>
      <c r="I108" s="15" t="str">
        <f>IF(ISNUMBER(G108),ROUND(G108-IF(ISNUMBER(H108),H108*G108/100,0),4),IF(ISBLANK(G108),"  ",G108))</f>
        <v>Included</v>
      </c>
      <c r="J108" s="39">
        <v>1</v>
      </c>
      <c r="K108" s="16" t="str">
        <f>IF(ISNUMBER(I108),I108*J108,IF(ISBLANK(I108),"  ",I108))</f>
        <v>Included</v>
      </c>
      <c r="L108" s="23"/>
      <c r="M108" s="23"/>
      <c r="N108" s="23"/>
      <c r="O108" s="23"/>
      <c r="P108" s="23"/>
      <c r="Q108" s="23"/>
      <c r="R108" s="23"/>
      <c r="S108" s="23"/>
      <c r="T108" s="23">
        <v>3</v>
      </c>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row>
    <row r="109" spans="1:71">
      <c r="A109" s="23"/>
      <c r="B109" s="28" t="s">
        <v>49</v>
      </c>
      <c r="C109" s="17"/>
      <c r="D109" s="17"/>
      <c r="E109" s="17"/>
      <c r="F109" s="17"/>
      <c r="G109" s="17"/>
      <c r="H109" s="17"/>
      <c r="I109" s="17"/>
      <c r="J109" s="40"/>
      <c r="K109" s="17"/>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row>
    <row r="110" spans="1:71" ht="25.5">
      <c r="A110" s="23"/>
      <c r="B110" s="29" t="s">
        <v>50</v>
      </c>
      <c r="C110" s="25" t="s">
        <v>50</v>
      </c>
      <c r="D110" s="25" t="s">
        <v>51</v>
      </c>
      <c r="E110" s="21" t="s">
        <v>27</v>
      </c>
      <c r="F110" s="20" t="s">
        <v>108</v>
      </c>
      <c r="G110" s="38">
        <v>0</v>
      </c>
      <c r="H110" s="27">
        <v>0</v>
      </c>
      <c r="I110" s="36">
        <f>IF(ISNUMBER(G110),ROUND(G110-IF(ISNUMBER(H110),H110*G110/100,0),4),IF(ISBLANK(G110),"  ",G110))</f>
        <v>0</v>
      </c>
      <c r="J110" s="39">
        <v>1</v>
      </c>
      <c r="K110" s="37">
        <f>IF(ISNUMBER(I110),I110*J110,IF(ISBLANK(I110),"  ",I110))</f>
        <v>0</v>
      </c>
      <c r="L110" s="23"/>
      <c r="M110" s="23"/>
      <c r="N110" s="23"/>
      <c r="O110" s="23"/>
      <c r="P110" s="23"/>
      <c r="Q110" s="23"/>
      <c r="R110" s="23"/>
      <c r="S110" s="23"/>
      <c r="T110" s="23">
        <v>3</v>
      </c>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row>
    <row r="111" spans="1:71">
      <c r="A111" s="23"/>
      <c r="B111" s="30" t="s">
        <v>53</v>
      </c>
      <c r="C111" s="17"/>
      <c r="D111" s="17"/>
      <c r="E111" s="17"/>
      <c r="F111" s="17"/>
      <c r="G111" s="17"/>
      <c r="H111" s="17"/>
      <c r="I111" s="17"/>
      <c r="J111" s="40"/>
      <c r="K111" s="17"/>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row>
    <row r="112" spans="1:71">
      <c r="A112" s="23"/>
      <c r="B112" s="31" t="s">
        <v>54</v>
      </c>
      <c r="C112" s="25" t="s">
        <v>54</v>
      </c>
      <c r="D112" s="25" t="s">
        <v>54</v>
      </c>
      <c r="E112" s="21" t="s">
        <v>27</v>
      </c>
      <c r="F112" s="20"/>
      <c r="G112" s="26" t="s">
        <v>30</v>
      </c>
      <c r="H112" s="27">
        <v>0</v>
      </c>
      <c r="I112" s="15" t="str">
        <f>IF(ISNUMBER(G112),ROUND(G112-IF(ISNUMBER(H112),H112*G112/100,0),4),IF(ISBLANK(G112),"  ",G112))</f>
        <v>Included</v>
      </c>
      <c r="J112" s="39">
        <v>2</v>
      </c>
      <c r="K112" s="16" t="str">
        <f>IF(ISNUMBER(I112),I112*J112,IF(ISBLANK(I112),"  ",I112))</f>
        <v>Included</v>
      </c>
      <c r="L112" s="23"/>
      <c r="M112" s="23"/>
      <c r="N112" s="23"/>
      <c r="O112" s="23"/>
      <c r="P112" s="23"/>
      <c r="Q112" s="23"/>
      <c r="R112" s="23"/>
      <c r="S112" s="23"/>
      <c r="T112" s="23">
        <v>3</v>
      </c>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row>
    <row r="113" spans="1:71" ht="25.5">
      <c r="A113" s="23"/>
      <c r="B113" s="29" t="s">
        <v>50</v>
      </c>
      <c r="C113" s="25" t="s">
        <v>50</v>
      </c>
      <c r="D113" s="25" t="s">
        <v>51</v>
      </c>
      <c r="E113" s="21" t="s">
        <v>27</v>
      </c>
      <c r="F113" s="20" t="s">
        <v>109</v>
      </c>
      <c r="G113" s="38">
        <v>0</v>
      </c>
      <c r="H113" s="27">
        <v>0</v>
      </c>
      <c r="I113" s="36">
        <f>IF(ISNUMBER(G113),ROUND(G113-IF(ISNUMBER(H113),H113*G113/100,0),4),IF(ISBLANK(G113),"  ",G113))</f>
        <v>0</v>
      </c>
      <c r="J113" s="39">
        <v>1</v>
      </c>
      <c r="K113" s="37">
        <f>IF(ISNUMBER(I113),I113*J113,IF(ISBLANK(I113),"  ",I113))</f>
        <v>0</v>
      </c>
      <c r="L113" s="23"/>
      <c r="M113" s="23"/>
      <c r="N113" s="23"/>
      <c r="O113" s="23"/>
      <c r="P113" s="23"/>
      <c r="Q113" s="23"/>
      <c r="R113" s="23"/>
      <c r="S113" s="23"/>
      <c r="T113" s="23">
        <v>3</v>
      </c>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row>
    <row r="114" spans="1:71">
      <c r="A114" s="23"/>
      <c r="B114" s="28" t="s">
        <v>56</v>
      </c>
      <c r="C114" s="17"/>
      <c r="D114" s="17"/>
      <c r="E114" s="17"/>
      <c r="F114" s="17"/>
      <c r="G114" s="17"/>
      <c r="H114" s="17"/>
      <c r="I114" s="17"/>
      <c r="J114" s="40"/>
      <c r="K114" s="17"/>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row>
    <row r="115" spans="1:71" ht="25.5">
      <c r="A115" s="23"/>
      <c r="B115" s="29" t="s">
        <v>110</v>
      </c>
      <c r="C115" s="25" t="s">
        <v>110</v>
      </c>
      <c r="D115" s="25" t="s">
        <v>111</v>
      </c>
      <c r="E115" s="21" t="s">
        <v>27</v>
      </c>
      <c r="F115" s="20"/>
      <c r="G115" s="38">
        <v>0</v>
      </c>
      <c r="H115" s="27">
        <v>0</v>
      </c>
      <c r="I115" s="36">
        <f>IF(ISNUMBER(G115),ROUND(G115-IF(ISNUMBER(H115),H115*G115/100,0),4),IF(ISBLANK(G115),"  ",G115))</f>
        <v>0</v>
      </c>
      <c r="J115" s="39">
        <v>1</v>
      </c>
      <c r="K115" s="37">
        <f>IF(ISNUMBER(I115),I115*J115,IF(ISBLANK(I115),"  ",I115))</f>
        <v>0</v>
      </c>
      <c r="L115" s="23"/>
      <c r="M115" s="23"/>
      <c r="N115" s="23"/>
      <c r="O115" s="23"/>
      <c r="P115" s="23"/>
      <c r="Q115" s="23"/>
      <c r="R115" s="23"/>
      <c r="S115" s="23"/>
      <c r="T115" s="23">
        <v>3</v>
      </c>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row>
    <row r="116" spans="1:71">
      <c r="A116" s="23"/>
      <c r="B116" s="28" t="s">
        <v>59</v>
      </c>
      <c r="C116" s="17"/>
      <c r="D116" s="17"/>
      <c r="E116" s="17"/>
      <c r="F116" s="17"/>
      <c r="G116" s="17"/>
      <c r="H116" s="17"/>
      <c r="I116" s="17"/>
      <c r="J116" s="40"/>
      <c r="K116" s="17"/>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row>
    <row r="117" spans="1:71">
      <c r="A117" s="23"/>
      <c r="B117" s="29" t="s">
        <v>60</v>
      </c>
      <c r="C117" s="25" t="s">
        <v>60</v>
      </c>
      <c r="D117" s="25" t="s">
        <v>61</v>
      </c>
      <c r="E117" s="21"/>
      <c r="F117" s="20"/>
      <c r="G117" s="26" t="s">
        <v>30</v>
      </c>
      <c r="H117" s="27">
        <v>0</v>
      </c>
      <c r="I117" s="15" t="str">
        <f>IF(ISNUMBER(G117),ROUND(G117-IF(ISNUMBER(H117),H117*G117/100,0),4),IF(ISBLANK(G117),"  ",G117))</f>
        <v>Included</v>
      </c>
      <c r="J117" s="39">
        <v>1</v>
      </c>
      <c r="K117" s="16" t="str">
        <f>IF(ISNUMBER(I117),I117*J117,IF(ISBLANK(I117),"  ",I117))</f>
        <v>Included</v>
      </c>
      <c r="L117" s="23"/>
      <c r="M117" s="23"/>
      <c r="N117" s="23"/>
      <c r="O117" s="23"/>
      <c r="P117" s="23"/>
      <c r="Q117" s="23"/>
      <c r="R117" s="23"/>
      <c r="S117" s="23"/>
      <c r="T117" s="23">
        <v>3</v>
      </c>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row>
    <row r="118" spans="1:71" ht="25.5">
      <c r="A118" s="23"/>
      <c r="B118" s="29" t="s">
        <v>62</v>
      </c>
      <c r="C118" s="25" t="s">
        <v>62</v>
      </c>
      <c r="D118" s="25" t="s">
        <v>63</v>
      </c>
      <c r="E118" s="21" t="s">
        <v>27</v>
      </c>
      <c r="F118" s="20"/>
      <c r="G118" s="26" t="s">
        <v>30</v>
      </c>
      <c r="H118" s="27">
        <v>0</v>
      </c>
      <c r="I118" s="15" t="str">
        <f>IF(ISNUMBER(G118),ROUND(G118-IF(ISNUMBER(H118),H118*G118/100,0),4),IF(ISBLANK(G118),"  ",G118))</f>
        <v>Included</v>
      </c>
      <c r="J118" s="39">
        <v>1</v>
      </c>
      <c r="K118" s="16" t="str">
        <f>IF(ISNUMBER(I118),I118*J118,IF(ISBLANK(I118),"  ",I118))</f>
        <v>Included</v>
      </c>
      <c r="L118" s="23"/>
      <c r="M118" s="23"/>
      <c r="N118" s="23"/>
      <c r="O118" s="23"/>
      <c r="P118" s="23"/>
      <c r="Q118" s="23"/>
      <c r="R118" s="23"/>
      <c r="S118" s="23"/>
      <c r="T118" s="23">
        <v>3</v>
      </c>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row>
    <row r="119" spans="1:71">
      <c r="A119" s="23"/>
      <c r="B119" s="29" t="s">
        <v>64</v>
      </c>
      <c r="C119" s="25" t="s">
        <v>64</v>
      </c>
      <c r="D119" s="25" t="s">
        <v>65</v>
      </c>
      <c r="E119" s="21"/>
      <c r="F119" s="20"/>
      <c r="G119" s="26" t="s">
        <v>30</v>
      </c>
      <c r="H119" s="27">
        <v>0</v>
      </c>
      <c r="I119" s="15" t="str">
        <f>IF(ISNUMBER(G119),ROUND(G119-IF(ISNUMBER(H119),H119*G119/100,0),4),IF(ISBLANK(G119),"  ",G119))</f>
        <v>Included</v>
      </c>
      <c r="J119" s="39">
        <v>1</v>
      </c>
      <c r="K119" s="16" t="str">
        <f>IF(ISNUMBER(I119),I119*J119,IF(ISBLANK(I119),"  ",I119))</f>
        <v>Included</v>
      </c>
      <c r="L119" s="23"/>
      <c r="M119" s="23"/>
      <c r="N119" s="23"/>
      <c r="O119" s="23"/>
      <c r="P119" s="23"/>
      <c r="Q119" s="23"/>
      <c r="R119" s="23"/>
      <c r="S119" s="23"/>
      <c r="T119" s="23">
        <v>3</v>
      </c>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row>
    <row r="120" spans="1:71" ht="25.5">
      <c r="A120" s="23"/>
      <c r="B120" s="29" t="s">
        <v>66</v>
      </c>
      <c r="C120" s="25" t="s">
        <v>66</v>
      </c>
      <c r="D120" s="25" t="s">
        <v>67</v>
      </c>
      <c r="E120" s="21" t="s">
        <v>27</v>
      </c>
      <c r="F120" s="20" t="s">
        <v>112</v>
      </c>
      <c r="G120" s="26" t="s">
        <v>30</v>
      </c>
      <c r="H120" s="27">
        <v>0</v>
      </c>
      <c r="I120" s="15" t="str">
        <f>IF(ISNUMBER(G120),ROUND(G120-IF(ISNUMBER(H120),H120*G120/100,0),4),IF(ISBLANK(G120),"  ",G120))</f>
        <v>Included</v>
      </c>
      <c r="J120" s="39">
        <v>1</v>
      </c>
      <c r="K120" s="16" t="str">
        <f>IF(ISNUMBER(I120),I120*J120,IF(ISBLANK(I120),"  ",I120))</f>
        <v>Included</v>
      </c>
      <c r="L120" s="23"/>
      <c r="M120" s="23"/>
      <c r="N120" s="23"/>
      <c r="O120" s="23"/>
      <c r="P120" s="23"/>
      <c r="Q120" s="23"/>
      <c r="R120" s="23"/>
      <c r="S120" s="23"/>
      <c r="T120" s="23">
        <v>3</v>
      </c>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row>
    <row r="121" spans="1:71">
      <c r="A121" s="23"/>
      <c r="B121" s="29" t="s">
        <v>69</v>
      </c>
      <c r="C121" s="25" t="s">
        <v>69</v>
      </c>
      <c r="D121" s="25" t="s">
        <v>70</v>
      </c>
      <c r="E121" s="21" t="s">
        <v>27</v>
      </c>
      <c r="F121" s="20"/>
      <c r="G121" s="26" t="s">
        <v>30</v>
      </c>
      <c r="H121" s="27">
        <v>0</v>
      </c>
      <c r="I121" s="15" t="str">
        <f>IF(ISNUMBER(G121),ROUND(G121-IF(ISNUMBER(H121),H121*G121/100,0),4),IF(ISBLANK(G121),"  ",G121))</f>
        <v>Included</v>
      </c>
      <c r="J121" s="39">
        <v>1</v>
      </c>
      <c r="K121" s="16" t="str">
        <f>IF(ISNUMBER(I121),I121*J121,IF(ISBLANK(I121),"  ",I121))</f>
        <v>Included</v>
      </c>
      <c r="L121" s="23"/>
      <c r="M121" s="23"/>
      <c r="N121" s="23"/>
      <c r="O121" s="23"/>
      <c r="P121" s="23"/>
      <c r="Q121" s="23"/>
      <c r="R121" s="23"/>
      <c r="S121" s="23"/>
      <c r="T121" s="23">
        <v>3</v>
      </c>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row>
    <row r="122" spans="1:71" ht="15.75">
      <c r="A122" s="23"/>
      <c r="B122" s="41"/>
      <c r="C122" s="48" t="s">
        <v>71</v>
      </c>
      <c r="D122" s="48"/>
      <c r="E122" s="49"/>
      <c r="F122" s="49"/>
      <c r="G122" s="48"/>
      <c r="H122" s="48"/>
      <c r="I122" s="48"/>
      <c r="J122" s="42">
        <f>SUMIF(T49:T49,"=3",J49:J49)</f>
        <v>1</v>
      </c>
      <c r="K122" s="41">
        <f>SUMIF(T49:T121,"=3",K49:K121)</f>
        <v>0</v>
      </c>
      <c r="L122" s="23"/>
      <c r="M122" s="23"/>
      <c r="N122" s="23"/>
      <c r="O122" s="23"/>
      <c r="P122" s="23"/>
      <c r="Q122" s="23"/>
      <c r="R122" s="23"/>
      <c r="S122" s="23"/>
      <c r="T122" s="23">
        <v>2</v>
      </c>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row>
    <row r="123" spans="1:71" ht="25.5">
      <c r="A123" s="23"/>
      <c r="B123" s="35" t="s">
        <v>113</v>
      </c>
      <c r="C123" s="24" t="s">
        <v>114</v>
      </c>
      <c r="D123" s="25" t="s">
        <v>115</v>
      </c>
      <c r="E123" s="21" t="s">
        <v>27</v>
      </c>
      <c r="F123" s="20"/>
      <c r="G123" s="38">
        <v>0</v>
      </c>
      <c r="H123" s="27">
        <v>0</v>
      </c>
      <c r="I123" s="36">
        <f>IF(ISNUMBER(G123),ROUND(G123-IF(ISNUMBER(H123),H123*G123/100,0),4),IF(ISBLANK(G123),"  ",G123))</f>
        <v>0</v>
      </c>
      <c r="J123" s="39">
        <v>1</v>
      </c>
      <c r="K123" s="37">
        <f>IF(ISNUMBER(I123),I123*J123,IF(ISBLANK(I123),"  ",I123))</f>
        <v>0</v>
      </c>
      <c r="L123" s="23"/>
      <c r="M123" s="23"/>
      <c r="N123" s="23"/>
      <c r="O123" s="23"/>
      <c r="P123" s="23"/>
      <c r="Q123" s="23"/>
      <c r="R123" s="23"/>
      <c r="S123" s="23"/>
      <c r="T123" s="23">
        <v>3</v>
      </c>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row>
    <row r="124" spans="1:71">
      <c r="A124" s="23"/>
      <c r="B124" s="28" t="s">
        <v>116</v>
      </c>
      <c r="C124" s="17"/>
      <c r="D124" s="17"/>
      <c r="E124" s="17"/>
      <c r="F124" s="17"/>
      <c r="G124" s="17"/>
      <c r="H124" s="17"/>
      <c r="I124" s="17"/>
      <c r="J124" s="40"/>
      <c r="K124" s="17"/>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row>
    <row r="125" spans="1:71" ht="25.5">
      <c r="A125" s="23"/>
      <c r="B125" s="29" t="s">
        <v>117</v>
      </c>
      <c r="C125" s="25" t="s">
        <v>117</v>
      </c>
      <c r="D125" s="25" t="s">
        <v>118</v>
      </c>
      <c r="E125" s="21" t="s">
        <v>27</v>
      </c>
      <c r="F125" s="20"/>
      <c r="G125" s="26" t="s">
        <v>30</v>
      </c>
      <c r="H125" s="27">
        <v>0</v>
      </c>
      <c r="I125" s="15" t="str">
        <f>IF(ISNUMBER(G125),ROUND(G125-IF(ISNUMBER(H125),H125*G125/100,0),4),IF(ISBLANK(G125),"  ",G125))</f>
        <v>Included</v>
      </c>
      <c r="J125" s="39">
        <v>1</v>
      </c>
      <c r="K125" s="16" t="str">
        <f>IF(ISNUMBER(I125),I125*J125,IF(ISBLANK(I125),"  ",I125))</f>
        <v>Included</v>
      </c>
      <c r="L125" s="23"/>
      <c r="M125" s="23"/>
      <c r="N125" s="23"/>
      <c r="O125" s="23"/>
      <c r="P125" s="23"/>
      <c r="Q125" s="23"/>
      <c r="R125" s="23"/>
      <c r="S125" s="23"/>
      <c r="T125" s="23">
        <v>3</v>
      </c>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row>
    <row r="126" spans="1:71">
      <c r="A126" s="23"/>
      <c r="B126" s="28" t="s">
        <v>119</v>
      </c>
      <c r="C126" s="17"/>
      <c r="D126" s="17"/>
      <c r="E126" s="17"/>
      <c r="F126" s="17"/>
      <c r="G126" s="17"/>
      <c r="H126" s="17"/>
      <c r="I126" s="17"/>
      <c r="J126" s="40"/>
      <c r="K126" s="17"/>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row>
    <row r="127" spans="1:71">
      <c r="A127" s="23"/>
      <c r="B127" s="29" t="s">
        <v>120</v>
      </c>
      <c r="C127" s="25" t="s">
        <v>120</v>
      </c>
      <c r="D127" s="25" t="s">
        <v>121</v>
      </c>
      <c r="E127" s="21" t="s">
        <v>27</v>
      </c>
      <c r="F127" s="20"/>
      <c r="G127" s="26" t="s">
        <v>30</v>
      </c>
      <c r="H127" s="27">
        <v>0</v>
      </c>
      <c r="I127" s="15" t="str">
        <f>IF(ISNUMBER(G127),ROUND(G127-IF(ISNUMBER(H127),H127*G127/100,0),4),IF(ISBLANK(G127),"  ",G127))</f>
        <v>Included</v>
      </c>
      <c r="J127" s="39">
        <v>2</v>
      </c>
      <c r="K127" s="16" t="str">
        <f>IF(ISNUMBER(I127),I127*J127,IF(ISBLANK(I127),"  ",I127))</f>
        <v>Included</v>
      </c>
      <c r="L127" s="23"/>
      <c r="M127" s="23"/>
      <c r="N127" s="23"/>
      <c r="O127" s="23"/>
      <c r="P127" s="23"/>
      <c r="Q127" s="23"/>
      <c r="R127" s="23"/>
      <c r="S127" s="23"/>
      <c r="T127" s="23">
        <v>3</v>
      </c>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row>
    <row r="128" spans="1:71">
      <c r="A128" s="23"/>
      <c r="B128" s="28" t="s">
        <v>122</v>
      </c>
      <c r="C128" s="17"/>
      <c r="D128" s="17"/>
      <c r="E128" s="17"/>
      <c r="F128" s="17"/>
      <c r="G128" s="17"/>
      <c r="H128" s="17"/>
      <c r="I128" s="17"/>
      <c r="J128" s="40"/>
      <c r="K128" s="17"/>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row>
    <row r="129" spans="1:71" ht="25.5">
      <c r="A129" s="23"/>
      <c r="B129" s="29" t="s">
        <v>123</v>
      </c>
      <c r="C129" s="25" t="s">
        <v>123</v>
      </c>
      <c r="D129" s="25" t="s">
        <v>124</v>
      </c>
      <c r="E129" s="21" t="s">
        <v>27</v>
      </c>
      <c r="F129" s="20"/>
      <c r="G129" s="26" t="s">
        <v>30</v>
      </c>
      <c r="H129" s="27">
        <v>0</v>
      </c>
      <c r="I129" s="15" t="str">
        <f>IF(ISNUMBER(G129),ROUND(G129-IF(ISNUMBER(H129),H129*G129/100,0),4),IF(ISBLANK(G129),"  ",G129))</f>
        <v>Included</v>
      </c>
      <c r="J129" s="39">
        <v>1</v>
      </c>
      <c r="K129" s="16" t="str">
        <f>IF(ISNUMBER(I129),I129*J129,IF(ISBLANK(I129),"  ",I129))</f>
        <v>Included</v>
      </c>
      <c r="L129" s="23"/>
      <c r="M129" s="23"/>
      <c r="N129" s="23"/>
      <c r="O129" s="23"/>
      <c r="P129" s="23"/>
      <c r="Q129" s="23"/>
      <c r="R129" s="23"/>
      <c r="S129" s="23"/>
      <c r="T129" s="23">
        <v>3</v>
      </c>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row>
    <row r="130" spans="1:71">
      <c r="A130" s="23"/>
      <c r="B130" s="28" t="s">
        <v>125</v>
      </c>
      <c r="C130" s="17"/>
      <c r="D130" s="17"/>
      <c r="E130" s="17"/>
      <c r="F130" s="17"/>
      <c r="G130" s="17"/>
      <c r="H130" s="17"/>
      <c r="I130" s="17"/>
      <c r="J130" s="40"/>
      <c r="K130" s="17"/>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row>
    <row r="131" spans="1:71">
      <c r="A131" s="23"/>
      <c r="B131" s="29" t="s">
        <v>126</v>
      </c>
      <c r="C131" s="25" t="s">
        <v>126</v>
      </c>
      <c r="D131" s="25" t="s">
        <v>127</v>
      </c>
      <c r="E131" s="21" t="s">
        <v>27</v>
      </c>
      <c r="F131" s="20" t="s">
        <v>128</v>
      </c>
      <c r="G131" s="26" t="s">
        <v>30</v>
      </c>
      <c r="H131" s="27">
        <v>0</v>
      </c>
      <c r="I131" s="15" t="str">
        <f>IF(ISNUMBER(G131),ROUND(G131-IF(ISNUMBER(H131),H131*G131/100,0),4),IF(ISBLANK(G131),"  ",G131))</f>
        <v>Included</v>
      </c>
      <c r="J131" s="39">
        <v>1</v>
      </c>
      <c r="K131" s="16" t="str">
        <f>IF(ISNUMBER(I131),I131*J131,IF(ISBLANK(I131),"  ",I131))</f>
        <v>Included</v>
      </c>
      <c r="L131" s="23"/>
      <c r="M131" s="23"/>
      <c r="N131" s="23"/>
      <c r="O131" s="23"/>
      <c r="P131" s="23"/>
      <c r="Q131" s="23"/>
      <c r="R131" s="23"/>
      <c r="S131" s="23"/>
      <c r="T131" s="23">
        <v>3</v>
      </c>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row>
    <row r="132" spans="1:71">
      <c r="A132" s="23"/>
      <c r="B132" s="28" t="s">
        <v>129</v>
      </c>
      <c r="C132" s="17"/>
      <c r="D132" s="17"/>
      <c r="E132" s="17"/>
      <c r="F132" s="17"/>
      <c r="G132" s="17"/>
      <c r="H132" s="17"/>
      <c r="I132" s="17"/>
      <c r="J132" s="40"/>
      <c r="K132" s="17"/>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row>
    <row r="133" spans="1:71" ht="25.5">
      <c r="A133" s="23"/>
      <c r="B133" s="29" t="s">
        <v>130</v>
      </c>
      <c r="C133" s="25" t="s">
        <v>130</v>
      </c>
      <c r="D133" s="25" t="s">
        <v>131</v>
      </c>
      <c r="E133" s="21"/>
      <c r="F133" s="20"/>
      <c r="G133" s="38">
        <v>0</v>
      </c>
      <c r="H133" s="27">
        <v>0</v>
      </c>
      <c r="I133" s="36">
        <f>IF(ISNUMBER(G133),ROUND(G133-IF(ISNUMBER(H133),H133*G133/100,0),4),IF(ISBLANK(G133),"  ",G133))</f>
        <v>0</v>
      </c>
      <c r="J133" s="39">
        <v>1</v>
      </c>
      <c r="K133" s="37">
        <f>IF(ISNUMBER(I133),I133*J133,IF(ISBLANK(I133),"  ",I133))</f>
        <v>0</v>
      </c>
      <c r="L133" s="23"/>
      <c r="M133" s="23"/>
      <c r="N133" s="23"/>
      <c r="O133" s="23"/>
      <c r="P133" s="23"/>
      <c r="Q133" s="23"/>
      <c r="R133" s="23"/>
      <c r="S133" s="23"/>
      <c r="T133" s="23">
        <v>3</v>
      </c>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row>
    <row r="134" spans="1:71">
      <c r="A134" s="23"/>
      <c r="B134" s="28" t="s">
        <v>132</v>
      </c>
      <c r="C134" s="17"/>
      <c r="D134" s="17"/>
      <c r="E134" s="17"/>
      <c r="F134" s="17"/>
      <c r="G134" s="17"/>
      <c r="H134" s="17"/>
      <c r="I134" s="17"/>
      <c r="J134" s="40"/>
      <c r="K134" s="17"/>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row>
    <row r="135" spans="1:71" ht="25.5">
      <c r="A135" s="23"/>
      <c r="B135" s="29" t="s">
        <v>133</v>
      </c>
      <c r="C135" s="25" t="s">
        <v>133</v>
      </c>
      <c r="D135" s="25" t="s">
        <v>134</v>
      </c>
      <c r="E135" s="21" t="s">
        <v>27</v>
      </c>
      <c r="F135" s="20"/>
      <c r="G135" s="26" t="s">
        <v>30</v>
      </c>
      <c r="H135" s="27">
        <v>0</v>
      </c>
      <c r="I135" s="15" t="str">
        <f>IF(ISNUMBER(G135),ROUND(G135-IF(ISNUMBER(H135),H135*G135/100,0),4),IF(ISBLANK(G135),"  ",G135))</f>
        <v>Included</v>
      </c>
      <c r="J135" s="39">
        <v>1</v>
      </c>
      <c r="K135" s="16" t="str">
        <f>IF(ISNUMBER(I135),I135*J135,IF(ISBLANK(I135),"  ",I135))</f>
        <v>Included</v>
      </c>
      <c r="L135" s="23"/>
      <c r="M135" s="23"/>
      <c r="N135" s="23"/>
      <c r="O135" s="23"/>
      <c r="P135" s="23"/>
      <c r="Q135" s="23"/>
      <c r="R135" s="23"/>
      <c r="S135" s="23"/>
      <c r="T135" s="23">
        <v>3</v>
      </c>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row>
    <row r="136" spans="1:71">
      <c r="A136" s="23"/>
      <c r="B136" s="28" t="s">
        <v>119</v>
      </c>
      <c r="C136" s="17"/>
      <c r="D136" s="17"/>
      <c r="E136" s="17"/>
      <c r="F136" s="17"/>
      <c r="G136" s="17"/>
      <c r="H136" s="17"/>
      <c r="I136" s="17"/>
      <c r="J136" s="40"/>
      <c r="K136" s="17"/>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row>
    <row r="137" spans="1:71">
      <c r="A137" s="23"/>
      <c r="B137" s="29" t="s">
        <v>120</v>
      </c>
      <c r="C137" s="25" t="s">
        <v>120</v>
      </c>
      <c r="D137" s="25" t="s">
        <v>121</v>
      </c>
      <c r="E137" s="21" t="s">
        <v>27</v>
      </c>
      <c r="F137" s="20"/>
      <c r="G137" s="26" t="s">
        <v>30</v>
      </c>
      <c r="H137" s="27">
        <v>0</v>
      </c>
      <c r="I137" s="15" t="str">
        <f>IF(ISNUMBER(G137),ROUND(G137-IF(ISNUMBER(H137),H137*G137/100,0),4),IF(ISBLANK(G137),"  ",G137))</f>
        <v>Included</v>
      </c>
      <c r="J137" s="39">
        <v>2</v>
      </c>
      <c r="K137" s="16" t="str">
        <f>IF(ISNUMBER(I137),I137*J137,IF(ISBLANK(I137),"  ",I137))</f>
        <v>Included</v>
      </c>
      <c r="L137" s="23"/>
      <c r="M137" s="23"/>
      <c r="N137" s="23"/>
      <c r="O137" s="23"/>
      <c r="P137" s="23"/>
      <c r="Q137" s="23"/>
      <c r="R137" s="23"/>
      <c r="S137" s="23"/>
      <c r="T137" s="23">
        <v>3</v>
      </c>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row>
    <row r="138" spans="1:71">
      <c r="A138" s="23"/>
      <c r="B138" s="28" t="s">
        <v>135</v>
      </c>
      <c r="C138" s="17"/>
      <c r="D138" s="17"/>
      <c r="E138" s="17"/>
      <c r="F138" s="17"/>
      <c r="G138" s="17"/>
      <c r="H138" s="17"/>
      <c r="I138" s="17"/>
      <c r="J138" s="40"/>
      <c r="K138" s="17"/>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row>
    <row r="139" spans="1:71">
      <c r="A139" s="23"/>
      <c r="B139" s="29" t="s">
        <v>136</v>
      </c>
      <c r="C139" s="25" t="s">
        <v>136</v>
      </c>
      <c r="D139" s="25" t="s">
        <v>137</v>
      </c>
      <c r="E139" s="21" t="s">
        <v>27</v>
      </c>
      <c r="F139" s="20"/>
      <c r="G139" s="26" t="s">
        <v>30</v>
      </c>
      <c r="H139" s="27">
        <v>0</v>
      </c>
      <c r="I139" s="15" t="str">
        <f>IF(ISNUMBER(G139),ROUND(G139-IF(ISNUMBER(H139),H139*G139/100,0),4),IF(ISBLANK(G139),"  ",G139))</f>
        <v>Included</v>
      </c>
      <c r="J139" s="39">
        <v>1</v>
      </c>
      <c r="K139" s="16" t="str">
        <f>IF(ISNUMBER(I139),I139*J139,IF(ISBLANK(I139),"  ",I139))</f>
        <v>Included</v>
      </c>
      <c r="L139" s="23"/>
      <c r="M139" s="23"/>
      <c r="N139" s="23"/>
      <c r="O139" s="23"/>
      <c r="P139" s="23"/>
      <c r="Q139" s="23"/>
      <c r="R139" s="23"/>
      <c r="S139" s="23"/>
      <c r="T139" s="23">
        <v>3</v>
      </c>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row>
    <row r="140" spans="1:71">
      <c r="A140" s="23"/>
      <c r="B140" s="28" t="s">
        <v>32</v>
      </c>
      <c r="C140" s="17"/>
      <c r="D140" s="17"/>
      <c r="E140" s="17"/>
      <c r="F140" s="17"/>
      <c r="G140" s="17"/>
      <c r="H140" s="17"/>
      <c r="I140" s="17"/>
      <c r="J140" s="40"/>
      <c r="K140" s="17"/>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row>
    <row r="141" spans="1:71" ht="25.5">
      <c r="A141" s="23"/>
      <c r="B141" s="29" t="s">
        <v>138</v>
      </c>
      <c r="C141" s="25" t="s">
        <v>138</v>
      </c>
      <c r="D141" s="25" t="s">
        <v>139</v>
      </c>
      <c r="E141" s="21"/>
      <c r="F141" s="20"/>
      <c r="G141" s="38">
        <v>0</v>
      </c>
      <c r="H141" s="27">
        <v>0</v>
      </c>
      <c r="I141" s="36">
        <f>IF(ISNUMBER(G141),ROUND(G141-IF(ISNUMBER(H141),H141*G141/100,0),4),IF(ISBLANK(G141),"  ",G141))</f>
        <v>0</v>
      </c>
      <c r="J141" s="39">
        <v>1</v>
      </c>
      <c r="K141" s="37">
        <f>IF(ISNUMBER(I141),I141*J141,IF(ISBLANK(I141),"  ",I141))</f>
        <v>0</v>
      </c>
      <c r="L141" s="23"/>
      <c r="M141" s="23"/>
      <c r="N141" s="23"/>
      <c r="O141" s="23"/>
      <c r="P141" s="23"/>
      <c r="Q141" s="23"/>
      <c r="R141" s="23"/>
      <c r="S141" s="23"/>
      <c r="T141" s="23">
        <v>3</v>
      </c>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row>
    <row r="142" spans="1:71">
      <c r="A142" s="23"/>
      <c r="B142" s="28" t="s">
        <v>140</v>
      </c>
      <c r="C142" s="17"/>
      <c r="D142" s="17"/>
      <c r="E142" s="17"/>
      <c r="F142" s="17"/>
      <c r="G142" s="17"/>
      <c r="H142" s="17"/>
      <c r="I142" s="17"/>
      <c r="J142" s="40"/>
      <c r="K142" s="17"/>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row>
    <row r="143" spans="1:71" ht="25.5">
      <c r="A143" s="23"/>
      <c r="B143" s="29" t="s">
        <v>141</v>
      </c>
      <c r="C143" s="25" t="s">
        <v>141</v>
      </c>
      <c r="D143" s="25" t="s">
        <v>142</v>
      </c>
      <c r="E143" s="21" t="s">
        <v>27</v>
      </c>
      <c r="F143" s="20"/>
      <c r="G143" s="26" t="s">
        <v>30</v>
      </c>
      <c r="H143" s="27">
        <v>0</v>
      </c>
      <c r="I143" s="15" t="str">
        <f>IF(ISNUMBER(G143),ROUND(G143-IF(ISNUMBER(H143),H143*G143/100,0),4),IF(ISBLANK(G143),"  ",G143))</f>
        <v>Included</v>
      </c>
      <c r="J143" s="39">
        <v>1</v>
      </c>
      <c r="K143" s="16" t="str">
        <f>IF(ISNUMBER(I143),I143*J143,IF(ISBLANK(I143),"  ",I143))</f>
        <v>Included</v>
      </c>
      <c r="L143" s="23"/>
      <c r="M143" s="23"/>
      <c r="N143" s="23"/>
      <c r="O143" s="23"/>
      <c r="P143" s="23"/>
      <c r="Q143" s="23"/>
      <c r="R143" s="23"/>
      <c r="S143" s="23"/>
      <c r="T143" s="23">
        <v>3</v>
      </c>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row>
    <row r="144" spans="1:71">
      <c r="A144" s="23"/>
      <c r="B144" s="28" t="s">
        <v>143</v>
      </c>
      <c r="C144" s="17"/>
      <c r="D144" s="17"/>
      <c r="E144" s="17"/>
      <c r="F144" s="17"/>
      <c r="G144" s="17"/>
      <c r="H144" s="17"/>
      <c r="I144" s="17"/>
      <c r="J144" s="40"/>
      <c r="K144" s="17"/>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row>
    <row r="145" spans="1:71">
      <c r="A145" s="23"/>
      <c r="B145" s="29" t="s">
        <v>144</v>
      </c>
      <c r="C145" s="25" t="s">
        <v>144</v>
      </c>
      <c r="D145" s="25" t="s">
        <v>145</v>
      </c>
      <c r="E145" s="21" t="s">
        <v>48</v>
      </c>
      <c r="F145" s="20"/>
      <c r="G145" s="26">
        <v>0</v>
      </c>
      <c r="H145" s="27">
        <v>0</v>
      </c>
      <c r="I145" s="15">
        <f>IF(ISNUMBER(G145),ROUND(G145-IF(ISNUMBER(H145),H145*G145/100,0),4),IF(ISBLANK(G145),"  ",G145))</f>
        <v>0</v>
      </c>
      <c r="J145" s="39">
        <v>2</v>
      </c>
      <c r="K145" s="16">
        <f>IF(ISNUMBER(I145),I145*J145,IF(ISBLANK(I145),"  ",I145))</f>
        <v>0</v>
      </c>
      <c r="L145" s="23"/>
      <c r="M145" s="23"/>
      <c r="N145" s="23"/>
      <c r="O145" s="23"/>
      <c r="P145" s="23"/>
      <c r="Q145" s="23"/>
      <c r="R145" s="23"/>
      <c r="S145" s="23"/>
      <c r="T145" s="23">
        <v>3</v>
      </c>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row>
    <row r="146" spans="1:71">
      <c r="A146" s="23"/>
      <c r="B146" s="28" t="s">
        <v>146</v>
      </c>
      <c r="C146" s="17"/>
      <c r="D146" s="17"/>
      <c r="E146" s="17"/>
      <c r="F146" s="17"/>
      <c r="G146" s="17"/>
      <c r="H146" s="17"/>
      <c r="I146" s="17"/>
      <c r="J146" s="40"/>
      <c r="K146" s="17"/>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row>
    <row r="147" spans="1:71">
      <c r="A147" s="23"/>
      <c r="B147" s="29" t="s">
        <v>126</v>
      </c>
      <c r="C147" s="25" t="s">
        <v>126</v>
      </c>
      <c r="D147" s="25" t="s">
        <v>127</v>
      </c>
      <c r="E147" s="21" t="s">
        <v>27</v>
      </c>
      <c r="F147" s="20" t="s">
        <v>147</v>
      </c>
      <c r="G147" s="26" t="s">
        <v>30</v>
      </c>
      <c r="H147" s="27">
        <v>0</v>
      </c>
      <c r="I147" s="15" t="str">
        <f>IF(ISNUMBER(G147),ROUND(G147-IF(ISNUMBER(H147),H147*G147/100,0),4),IF(ISBLANK(G147),"  ",G147))</f>
        <v>Included</v>
      </c>
      <c r="J147" s="39">
        <v>1</v>
      </c>
      <c r="K147" s="16" t="str">
        <f>IF(ISNUMBER(I147),I147*J147,IF(ISBLANK(I147),"  ",I147))</f>
        <v>Included</v>
      </c>
      <c r="L147" s="23"/>
      <c r="M147" s="23"/>
      <c r="N147" s="23"/>
      <c r="O147" s="23"/>
      <c r="P147" s="23"/>
      <c r="Q147" s="23"/>
      <c r="R147" s="23"/>
      <c r="S147" s="23"/>
      <c r="T147" s="23">
        <v>3</v>
      </c>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row>
    <row r="148" spans="1:71">
      <c r="A148" s="23"/>
      <c r="B148" s="28" t="s">
        <v>148</v>
      </c>
      <c r="C148" s="17"/>
      <c r="D148" s="17"/>
      <c r="E148" s="17"/>
      <c r="F148" s="17"/>
      <c r="G148" s="17"/>
      <c r="H148" s="17"/>
      <c r="I148" s="17"/>
      <c r="J148" s="40"/>
      <c r="K148" s="17"/>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row>
    <row r="149" spans="1:71">
      <c r="A149" s="23"/>
      <c r="B149" s="29" t="s">
        <v>149</v>
      </c>
      <c r="C149" s="25" t="s">
        <v>149</v>
      </c>
      <c r="D149" s="25" t="s">
        <v>150</v>
      </c>
      <c r="E149" s="21" t="s">
        <v>91</v>
      </c>
      <c r="F149" s="20"/>
      <c r="G149" s="38">
        <v>0</v>
      </c>
      <c r="H149" s="27">
        <v>0</v>
      </c>
      <c r="I149" s="36">
        <f>IF(ISNUMBER(G149),ROUND(G149-IF(ISNUMBER(H149),H149*G149/100,0),4),IF(ISBLANK(G149),"  ",G149))</f>
        <v>0</v>
      </c>
      <c r="J149" s="39">
        <v>4</v>
      </c>
      <c r="K149" s="37">
        <f>IF(ISNUMBER(I149),I149*J149,IF(ISBLANK(I149),"  ",I149))</f>
        <v>0</v>
      </c>
      <c r="L149" s="23"/>
      <c r="M149" s="23"/>
      <c r="N149" s="23"/>
      <c r="O149" s="23"/>
      <c r="P149" s="23"/>
      <c r="Q149" s="23"/>
      <c r="R149" s="23"/>
      <c r="S149" s="23"/>
      <c r="T149" s="23">
        <v>3</v>
      </c>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row>
    <row r="150" spans="1:71">
      <c r="A150" s="23"/>
      <c r="B150" s="28" t="s">
        <v>151</v>
      </c>
      <c r="C150" s="17"/>
      <c r="D150" s="17"/>
      <c r="E150" s="17"/>
      <c r="F150" s="17"/>
      <c r="G150" s="17"/>
      <c r="H150" s="17"/>
      <c r="I150" s="17"/>
      <c r="J150" s="40"/>
      <c r="K150" s="17"/>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row>
    <row r="151" spans="1:71" ht="25.5">
      <c r="A151" s="23"/>
      <c r="B151" s="29" t="s">
        <v>152</v>
      </c>
      <c r="C151" s="25" t="s">
        <v>152</v>
      </c>
      <c r="D151" s="25" t="s">
        <v>153</v>
      </c>
      <c r="E151" s="21" t="s">
        <v>27</v>
      </c>
      <c r="F151" s="20"/>
      <c r="G151" s="26" t="s">
        <v>30</v>
      </c>
      <c r="H151" s="27">
        <v>0</v>
      </c>
      <c r="I151" s="15" t="str">
        <f>IF(ISNUMBER(G151),ROUND(G151-IF(ISNUMBER(H151),H151*G151/100,0),4),IF(ISBLANK(G151),"  ",G151))</f>
        <v>Included</v>
      </c>
      <c r="J151" s="39">
        <v>1</v>
      </c>
      <c r="K151" s="16" t="str">
        <f>IF(ISNUMBER(I151),I151*J151,IF(ISBLANK(I151),"  ",I151))</f>
        <v>Included</v>
      </c>
      <c r="L151" s="23"/>
      <c r="M151" s="23"/>
      <c r="N151" s="23"/>
      <c r="O151" s="23"/>
      <c r="P151" s="23"/>
      <c r="Q151" s="23"/>
      <c r="R151" s="23"/>
      <c r="S151" s="23"/>
      <c r="T151" s="23">
        <v>3</v>
      </c>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row>
    <row r="152" spans="1:71" ht="15.75">
      <c r="A152" s="23"/>
      <c r="B152" s="41"/>
      <c r="C152" s="48" t="s">
        <v>113</v>
      </c>
      <c r="D152" s="48"/>
      <c r="E152" s="49"/>
      <c r="F152" s="49"/>
      <c r="G152" s="48"/>
      <c r="H152" s="48"/>
      <c r="I152" s="48"/>
      <c r="J152" s="42">
        <f>SUMIF(T123:T123,"=3",J123:J123)</f>
        <v>1</v>
      </c>
      <c r="K152" s="41">
        <f>SUMIF(T123:T151,"=3",K123:K151)</f>
        <v>0</v>
      </c>
      <c r="L152" s="23"/>
      <c r="M152" s="23"/>
      <c r="N152" s="23"/>
      <c r="O152" s="23"/>
      <c r="P152" s="23"/>
      <c r="Q152" s="23"/>
      <c r="R152" s="23"/>
      <c r="S152" s="23"/>
      <c r="T152" s="23">
        <v>2</v>
      </c>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row>
    <row r="153" spans="1:71" ht="15.75">
      <c r="A153" s="23"/>
      <c r="B153" s="18"/>
      <c r="C153" s="50" t="s">
        <v>22</v>
      </c>
      <c r="D153" s="50"/>
      <c r="E153" s="50"/>
      <c r="F153" s="50"/>
      <c r="G153" s="50"/>
      <c r="H153" s="50"/>
      <c r="I153" s="50"/>
      <c r="J153" s="22">
        <f>SUMIF(T6:T152,"=2",J6:J152)</f>
        <v>3</v>
      </c>
      <c r="K153" s="18">
        <f>SUMIF(T6:T152,"=2",K6:K152)</f>
        <v>0</v>
      </c>
      <c r="L153" s="23"/>
      <c r="M153" s="23"/>
      <c r="N153" s="23"/>
      <c r="O153" s="23"/>
      <c r="P153" s="23"/>
      <c r="Q153" s="23"/>
      <c r="R153" s="23"/>
      <c r="S153" s="23"/>
      <c r="T153" s="23">
        <v>1</v>
      </c>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row>
    <row r="154" spans="1:71" ht="15.75">
      <c r="A154" s="23"/>
      <c r="B154" s="32"/>
      <c r="C154" s="51" t="s">
        <v>155</v>
      </c>
      <c r="D154" s="51"/>
      <c r="E154" s="51"/>
      <c r="F154" s="51"/>
      <c r="G154" s="51"/>
      <c r="H154" s="51"/>
      <c r="I154" s="51"/>
      <c r="J154" s="33">
        <f>SUMIF(T6:T153,"=1",J6:J153)</f>
        <v>3</v>
      </c>
      <c r="K154" s="32">
        <f>SUMIF(T6:T153,"=1",K6:K153)</f>
        <v>0</v>
      </c>
      <c r="L154" s="23"/>
      <c r="M154" s="23"/>
      <c r="N154" s="23"/>
      <c r="O154" s="23"/>
      <c r="P154" s="23"/>
      <c r="Q154" s="23"/>
      <c r="R154" s="23"/>
      <c r="S154" s="23"/>
      <c r="T154" s="23">
        <v>0</v>
      </c>
      <c r="U154" s="23"/>
      <c r="V154" s="23"/>
      <c r="W154" s="23"/>
      <c r="X154" s="23">
        <f>$J$154</f>
        <v>3</v>
      </c>
      <c r="Y154" s="23">
        <f>$K$154</f>
        <v>0</v>
      </c>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row>
    <row r="155" spans="1:71" ht="15.75">
      <c r="B155" s="43"/>
      <c r="C155" s="46" t="s">
        <v>156</v>
      </c>
      <c r="D155" s="46"/>
      <c r="E155" s="46"/>
      <c r="F155" s="46"/>
      <c r="G155" s="46"/>
      <c r="H155" s="46"/>
      <c r="I155" s="46"/>
      <c r="J155" s="44">
        <f>SUMIF(T:T,"0",J:J)</f>
        <v>3</v>
      </c>
      <c r="K155" s="45">
        <f>SUMIF(T:T,"0",K:K)</f>
        <v>0</v>
      </c>
    </row>
  </sheetData>
  <mergeCells count="9">
    <mergeCell ref="B1:K1"/>
    <mergeCell ref="C155:I155"/>
    <mergeCell ref="B2:K2"/>
    <mergeCell ref="B3:K3"/>
    <mergeCell ref="C48:I48"/>
    <mergeCell ref="C122:I122"/>
    <mergeCell ref="C152:I152"/>
    <mergeCell ref="C153:I153"/>
    <mergeCell ref="C154:I154"/>
  </mergeCells>
  <conditionalFormatting sqref="H6 H8 H10 H13 H16 H18:H19 H22 H24:H25 H28 H30:H31 H34 H36 H38:H39 H41 H43:H47 H49 H51 H53 H55 H58 H61 H63 H65 H67 H69 H72 H151 H78 H80:H81 H84 H87 H89:H90 H93 H96 H99 H102 H105 H107:H108 H110 H112:H113 H115 H117:H121 H123 H125 H127 H129 H131 H133 H135 H137 H139 H141 H143 H145 H147 H149 H75">
    <cfRule type="cellIs" dxfId="19" priority="18" stopIfTrue="1" operator="equal">
      <formula>"N/A"</formula>
    </cfRule>
  </conditionalFormatting>
  <conditionalFormatting sqref="G6 K6 G8 K8 G10 K10 G13 K13 G16 K16 G18:G19 K18:K19 G22 K22 G24:G25 K24:K25 G28 K28 G30:G31 K30:K31 G34 K34 G36 K36 G38:G39 K38:K39 G41 K41 G43:G47 K43:K47 G49 K49 G51 K51 G53 K53 G55 K55 G58 K58 G61 K61 G63 K63 G65 K65 G67 K67 G69 K69 G72 K72 K75 K151 G78 K78 G80:G81 K80:K81 G84 K84 G87 K87 G89:G90 K89:K90 G93 K93 G96 K96 G99 K99 G102 K102 G105 K105 G107:G108 K107:K108 G110 K110 G112:G113 K112:K113 G115 K115 G117:G121 K117:K121 G123 K123 G125 K125 G127 K127 G129 K129 G131 K131 G133 K133 G135 K135 G137 K137 G139 K139 G141 K141 G143 K143 G145 K145 G147 K147 G149 K149 G151 G75">
    <cfRule type="expression" dxfId="18" priority="22" stopIfTrue="1">
      <formula>AND(G6&lt;&gt;"Not Included",G6&lt;&gt;"Included",ISTEXT(G6))</formula>
    </cfRule>
    <cfRule type="expression" dxfId="17" priority="23" stopIfTrue="1">
      <formula>G6="Not Included"</formula>
    </cfRule>
  </conditionalFormatting>
  <conditionalFormatting sqref="I6 I49 I123">
    <cfRule type="expression" dxfId="16" priority="24" stopIfTrue="1">
      <formula>AND(G6&lt;&gt;"Not Included",G6&lt;&gt;"Included",ISTEXT(G6))</formula>
    </cfRule>
    <cfRule type="expression" dxfId="15" priority="25" stopIfTrue="1">
      <formula>G6="Not Included"</formula>
    </cfRule>
  </conditionalFormatting>
  <conditionalFormatting sqref="I10 I16 I18:I19 I22 I24:I25 I28 I30:I31 I34 I36 I38:I39 I41 I43:I47 I51 I53 I55 I58 I61 I63 I65 I67 I69 I72 I8 I78 I80:I81 I84 I87 I89:I90 I93 I96 I99 I102 I105 I107:I108 I110 I112:I113 I115 I117:I121 I125 I127 I129 I131 I133 I135 I137 I139 I141 I143 I145 I147 I149 I151 I13 I75">
    <cfRule type="expression" dxfId="14" priority="26" stopIfTrue="1">
      <formula>AND(I6&lt;&gt;"Not Included",I8&lt;&gt;"Included",ISTEXT(I8))</formula>
    </cfRule>
    <cfRule type="expression" dxfId="13" priority="27" stopIfTrue="1">
      <formula>I8="Not Included"</formula>
    </cfRule>
  </conditionalFormatting>
  <conditionalFormatting sqref="A1">
    <cfRule type="expression" dxfId="12" priority="31" stopIfTrue="1">
      <formula>SEARCH("Failed to retrieve online pricing!",#REF!)&gt;0</formula>
    </cfRule>
  </conditionalFormatting>
  <conditionalFormatting sqref="A1">
    <cfRule type="expression" dxfId="11" priority="39" stopIfTrue="1">
      <formula>SEARCH("Failed to retrieve online pricing!",#REF!)&gt;0</formula>
    </cfRule>
  </conditionalFormatting>
  <conditionalFormatting sqref="A1">
    <cfRule type="expression" dxfId="10" priority="40" stopIfTrue="1">
      <formula>SEARCH("Failed to retrieve online pricing!",#REF!)&gt;0</formula>
    </cfRule>
  </conditionalFormatting>
  <conditionalFormatting sqref="A1">
    <cfRule type="expression" dxfId="9" priority="41" stopIfTrue="1">
      <formula>SEARCH("Failed to retrieve online pricing!",#REF!)&gt;0</formula>
    </cfRule>
  </conditionalFormatting>
  <conditionalFormatting sqref="I6">
    <cfRule type="expression" dxfId="8" priority="8" stopIfTrue="1">
      <formula>AND(I5&lt;&gt;"Not Included",I6&lt;&gt;"Included",ISTEXT(I6))</formula>
    </cfRule>
    <cfRule type="expression" dxfId="7" priority="9" stopIfTrue="1">
      <formula>I6="Not Included"</formula>
    </cfRule>
  </conditionalFormatting>
  <conditionalFormatting sqref="I6">
    <cfRule type="expression" dxfId="6" priority="6" stopIfTrue="1">
      <formula>AND(I5&lt;&gt;"Not Included",I6&lt;&gt;"Included",ISTEXT(I6))</formula>
    </cfRule>
    <cfRule type="expression" dxfId="5" priority="7" stopIfTrue="1">
      <formula>I6="Not Included"</formula>
    </cfRule>
  </conditionalFormatting>
  <conditionalFormatting sqref="H74">
    <cfRule type="cellIs" dxfId="4" priority="5" stopIfTrue="1" operator="equal">
      <formula>"N/A"</formula>
    </cfRule>
  </conditionalFormatting>
  <conditionalFormatting sqref="K74 G74">
    <cfRule type="expression" dxfId="3" priority="3" stopIfTrue="1">
      <formula>AND(G74&lt;&gt;"Not Included",G74&lt;&gt;"Included",ISTEXT(G74))</formula>
    </cfRule>
    <cfRule type="expression" dxfId="2" priority="4" stopIfTrue="1">
      <formula>G74="Not Included"</formula>
    </cfRule>
  </conditionalFormatting>
  <conditionalFormatting sqref="I74">
    <cfRule type="expression" dxfId="1" priority="1" stopIfTrue="1">
      <formula>AND(I72&lt;&gt;"Not Included",I74&lt;&gt;"Included",ISTEXT(I74))</formula>
    </cfRule>
    <cfRule type="expression" dxfId="0" priority="2" stopIfTrue="1">
      <formula>I74="Not Included"</formula>
    </cfRule>
  </conditionalFormatting>
  <printOptions horizontalCentered="1"/>
  <pageMargins left="0.25" right="0.25" top="0.25" bottom="0.25" header="0.25" footer="0.25"/>
  <pageSetup scale="6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1</vt:i4>
      </vt:variant>
      <vt:variant>
        <vt:lpstr>Named Ranges</vt:lpstr>
      </vt:variant>
      <vt:variant>
        <vt:i4>2</vt:i4>
      </vt:variant>
    </vt:vector>
  </HeadingPairs>
  <TitlesOfParts>
    <vt:vector baseType="lpstr" size="3">
      <vt:lpstr>COV_BOM2013</vt:lpstr>
      <vt:lpstr>COV_BOM2013!Print_Area</vt:lpstr>
      <vt:lpstr>COV_BOM2013!Print_Titles</vt:lpstr>
    </vt:vector>
  </TitlesOfParts>
  <Company/>
  <LinksUpToDate>false</LinksUpToDate>
  <SharedDoc>false</SharedDoc>
  <HyperlinksChanged>false</HyperlinksChanged>
  <AppVersion>12.0000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