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rnell Cup\2018\Website\Resources\How to start-run a project\"/>
    </mc:Choice>
  </mc:AlternateContent>
  <bookViews>
    <workbookView xWindow="0" yWindow="0" windowWidth="18045" windowHeight="83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V18" i="1" l="1"/>
  <c r="X18" i="1" s="1"/>
  <c r="X17" i="1" s="1"/>
  <c r="V16" i="1"/>
  <c r="X16" i="1" s="1"/>
  <c r="V14" i="1"/>
  <c r="X14" i="1" s="1"/>
  <c r="V13" i="1"/>
  <c r="X13" i="1" s="1"/>
  <c r="X12" i="1" s="1"/>
  <c r="V10" i="1"/>
  <c r="X10" i="1" s="1"/>
  <c r="V7" i="1"/>
  <c r="X7" i="1" s="1"/>
  <c r="V8" i="1"/>
  <c r="X8" i="1" s="1"/>
  <c r="V6" i="1"/>
  <c r="X6" i="1" s="1"/>
  <c r="P16" i="1"/>
  <c r="R16" i="1" s="1"/>
  <c r="P18" i="1"/>
  <c r="R18" i="1" s="1"/>
  <c r="R17" i="1" s="1"/>
  <c r="P14" i="1"/>
  <c r="R14" i="1" s="1"/>
  <c r="P13" i="1"/>
  <c r="R13" i="1" s="1"/>
  <c r="P10" i="1"/>
  <c r="R10" i="1" s="1"/>
  <c r="P7" i="1"/>
  <c r="R7" i="1" s="1"/>
  <c r="P8" i="1"/>
  <c r="R8" i="1" s="1"/>
  <c r="P6" i="1"/>
  <c r="R6" i="1" s="1"/>
  <c r="A5" i="1"/>
  <c r="A6" i="1" s="1"/>
  <c r="A7" i="1" s="1"/>
  <c r="V17" i="1" l="1"/>
  <c r="R12" i="1"/>
  <c r="R11" i="1" s="1"/>
  <c r="P17" i="1"/>
  <c r="P12" i="1" s="1"/>
  <c r="P11" i="1" s="1"/>
  <c r="P5" i="1" s="1"/>
  <c r="P4" i="1" s="1"/>
  <c r="X11" i="1"/>
  <c r="X5" i="1" s="1"/>
  <c r="X4" i="1" s="1"/>
  <c r="V12" i="1"/>
  <c r="V11" i="1" s="1"/>
  <c r="V5" i="1" s="1"/>
  <c r="V4" i="1" s="1"/>
  <c r="R5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R4" i="1" l="1"/>
</calcChain>
</file>

<file path=xl/sharedStrings.xml><?xml version="1.0" encoding="utf-8"?>
<sst xmlns="http://schemas.openxmlformats.org/spreadsheetml/2006/main" count="77" uniqueCount="53">
  <si>
    <t>Material Cost Per Unit</t>
  </si>
  <si>
    <t>…</t>
  </si>
  <si>
    <t>ID</t>
  </si>
  <si>
    <t>cost / set</t>
  </si>
  <si>
    <t># of units /set</t>
  </si>
  <si>
    <t>Component N Name</t>
  </si>
  <si>
    <t>Component 2 Name</t>
  </si>
  <si>
    <t>Component 1 Name</t>
  </si>
  <si>
    <t>Sub-ID</t>
  </si>
  <si>
    <t>N</t>
  </si>
  <si>
    <t>Bill of Materials Template</t>
  </si>
  <si>
    <t>YOUR PROJECT NAME</t>
  </si>
  <si>
    <t>Name</t>
  </si>
  <si>
    <t>Your Sub-System A</t>
  </si>
  <si>
    <t>Your 2nd Sub-System B</t>
  </si>
  <si>
    <t>Your Sub-Sub System C</t>
  </si>
  <si>
    <t>Your Next Sub-Sub System D</t>
  </si>
  <si>
    <t>Source</t>
  </si>
  <si>
    <t>Alternative Source</t>
  </si>
  <si>
    <t>Source Contact</t>
  </si>
  <si>
    <t>Phone Number</t>
  </si>
  <si>
    <t>Last Contacted By</t>
  </si>
  <si>
    <t>Last Contacted Date</t>
  </si>
  <si>
    <t>web address</t>
  </si>
  <si>
    <t>street address</t>
  </si>
  <si>
    <t>Location</t>
  </si>
  <si>
    <t>Company A</t>
  </si>
  <si>
    <t>Company B</t>
  </si>
  <si>
    <t>Order Date</t>
  </si>
  <si>
    <t>Received Date</t>
  </si>
  <si>
    <t>Receipts Submitted</t>
  </si>
  <si>
    <t>Minimum Quantity Required</t>
  </si>
  <si>
    <t>A</t>
  </si>
  <si>
    <t>B</t>
  </si>
  <si>
    <t>Comments</t>
  </si>
  <si>
    <t>#</t>
  </si>
  <si>
    <t># units /set</t>
  </si>
  <si>
    <t>Minimum Parts Totals</t>
  </si>
  <si>
    <t>Ordered Parts Totals</t>
  </si>
  <si>
    <t>Minimum w/Shipping Totals</t>
  </si>
  <si>
    <t>Ordered w/Shipping Totals</t>
  </si>
  <si>
    <t>Ordered Shipping Cost</t>
  </si>
  <si>
    <t>Minimum Shipping Cost</t>
  </si>
  <si>
    <t xml:space="preserve">Ordered Quantity </t>
  </si>
  <si>
    <t>Approved Source</t>
  </si>
  <si>
    <t>Yes/No</t>
  </si>
  <si>
    <t>Need to Order</t>
  </si>
  <si>
    <t>1.2.2.1</t>
  </si>
  <si>
    <t>1.2.1.2</t>
  </si>
  <si>
    <t>SharedWith</t>
  </si>
  <si>
    <t>Shared With</t>
  </si>
  <si>
    <t>E-Mail</t>
  </si>
  <si>
    <t>Thanks/FollowUp 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</si>
</sst>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Font="1"/>
    <xf numFmtId="0" fontId="0" fillId="0" borderId="7" xfId="0" applyBorder="1"/>
    <xf numFmtId="0" fontId="0" fillId="0" borderId="12" xfId="0" applyFont="1" applyBorder="1"/>
    <xf numFmtId="0" fontId="0" fillId="0" borderId="12" xfId="0" applyBorder="1"/>
    <xf numFmtId="0" fontId="0" fillId="0" borderId="14" xfId="0" applyFont="1" applyBorder="1"/>
    <xf numFmtId="0" fontId="0" fillId="0" borderId="15" xfId="0" applyFont="1" applyBorder="1"/>
    <xf numFmtId="0" fontId="0" fillId="0" borderId="15" xfId="0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1" fillId="0" borderId="19" xfId="0" applyFont="1" applyBorder="1" applyAlignment="1">
      <alignment horizontal="center" vertical="top" wrapText="1" readingOrder="1"/>
    </xf>
    <xf numFmtId="0" fontId="1" fillId="0" borderId="8" xfId="0" applyFont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0" fillId="0" borderId="21" xfId="0" applyFont="1" applyBorder="1"/>
    <xf numFmtId="0" fontId="0" fillId="0" borderId="22" xfId="0" applyFont="1" applyBorder="1"/>
    <xf numFmtId="0" fontId="0" fillId="0" borderId="23" xfId="0" applyFont="1" applyBorder="1"/>
    <xf numFmtId="0" fontId="1" fillId="0" borderId="1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 readingOrder="1"/>
    </xf>
    <xf numFmtId="0" fontId="1" fillId="0" borderId="25" xfId="0" applyFont="1" applyBorder="1" applyAlignment="1">
      <alignment horizontal="center" vertical="top" wrapText="1" readingOrder="1"/>
    </xf>
    <xf numFmtId="0" fontId="1" fillId="0" borderId="26" xfId="0" applyFont="1" applyBorder="1" applyAlignment="1">
      <alignment horizontal="center" vertical="top" wrapText="1" readingOrder="1"/>
    </xf>
    <xf numFmtId="0" fontId="1" fillId="0" borderId="24" xfId="0" applyFont="1" applyBorder="1" applyAlignment="1">
      <alignment horizontal="center" vertical="top" wrapText="1" readingOrder="1"/>
    </xf>
    <xf numFmtId="0" fontId="1" fillId="0" borderId="0" xfId="0" applyFont="1" applyBorder="1" applyAlignment="1">
      <alignment horizontal="left" vertical="top" wrapText="1" readingOrder="1"/>
    </xf>
    <xf numFmtId="0" fontId="1" fillId="0" borderId="32" xfId="0" applyFont="1" applyBorder="1" applyAlignment="1">
      <alignment vertical="top" wrapText="1"/>
    </xf>
    <xf numFmtId="0" fontId="1" fillId="2" borderId="32" xfId="0" applyFont="1" applyFill="1" applyBorder="1" applyAlignment="1">
      <alignment vertical="top" wrapText="1"/>
    </xf>
    <xf numFmtId="0" fontId="1" fillId="2" borderId="33" xfId="0" applyFont="1" applyFill="1" applyBorder="1" applyAlignment="1">
      <alignment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left" vertical="top" wrapText="1" readingOrder="1"/>
    </xf>
    <xf numFmtId="0" fontId="1" fillId="0" borderId="9" xfId="0" applyFont="1" applyBorder="1" applyAlignment="1">
      <alignment horizontal="center" vertical="top" wrapText="1" readingOrder="1"/>
    </xf>
    <xf numFmtId="0" fontId="1" fillId="0" borderId="7" xfId="0" applyFont="1" applyBorder="1" applyAlignment="1">
      <alignment horizontal="center" vertical="top" wrapText="1" readingOrder="1"/>
    </xf>
    <xf numFmtId="0" fontId="0" fillId="0" borderId="0" xfId="0" applyAlignment="1">
      <alignment horizontal="center"/>
    </xf>
    <xf numFmtId="0" fontId="1" fillId="0" borderId="36" xfId="0" applyFont="1" applyBorder="1" applyAlignment="1">
      <alignment horizontal="center" vertical="top" wrapText="1" readingOrder="1"/>
    </xf>
    <xf numFmtId="0" fontId="1" fillId="0" borderId="27" xfId="0" applyFont="1" applyBorder="1" applyAlignment="1">
      <alignment horizontal="center" vertical="top" wrapText="1" readingOrder="1"/>
    </xf>
    <xf numFmtId="164" fontId="0" fillId="0" borderId="0" xfId="0" applyNumberFormat="1" applyFont="1"/>
    <xf numFmtId="164" fontId="1" fillId="0" borderId="7" xfId="0" applyNumberFormat="1" applyFont="1" applyBorder="1" applyAlignment="1">
      <alignment horizontal="center" vertical="top" wrapText="1" readingOrder="1"/>
    </xf>
    <xf numFmtId="164" fontId="1" fillId="0" borderId="12" xfId="0" applyNumberFormat="1" applyFont="1" applyBorder="1" applyAlignment="1">
      <alignment horizontal="right" vertical="top" wrapText="1"/>
    </xf>
    <xf numFmtId="164" fontId="1" fillId="0" borderId="17" xfId="0" applyNumberFormat="1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top" wrapText="1"/>
    </xf>
    <xf numFmtId="164" fontId="1" fillId="0" borderId="32" xfId="0" applyNumberFormat="1" applyFont="1" applyBorder="1" applyAlignment="1">
      <alignment horizontal="right" vertical="top" wrapText="1"/>
    </xf>
    <xf numFmtId="164" fontId="1" fillId="0" borderId="33" xfId="0" applyNumberFormat="1" applyFont="1" applyBorder="1" applyAlignment="1">
      <alignment horizontal="right" vertical="top" wrapText="1"/>
    </xf>
    <xf numFmtId="0" fontId="1" fillId="0" borderId="37" xfId="0" applyFont="1" applyBorder="1" applyAlignment="1">
      <alignment horizontal="right" vertical="top" wrapText="1"/>
    </xf>
    <xf numFmtId="0" fontId="1" fillId="0" borderId="38" xfId="0" applyFont="1" applyBorder="1" applyAlignment="1">
      <alignment horizontal="right" vertical="top" wrapText="1"/>
    </xf>
    <xf numFmtId="0" fontId="1" fillId="0" borderId="39" xfId="0" applyFont="1" applyBorder="1" applyAlignment="1">
      <alignment horizontal="left" vertical="top" wrapText="1" readingOrder="1"/>
    </xf>
    <xf numFmtId="0" fontId="1" fillId="0" borderId="40" xfId="0" applyFont="1" applyBorder="1" applyAlignment="1">
      <alignment horizontal="left" vertical="top" wrapText="1" readingOrder="1"/>
    </xf>
    <xf numFmtId="0" fontId="1" fillId="0" borderId="10" xfId="0" applyFont="1" applyBorder="1" applyAlignment="1">
      <alignment horizontal="center" vertical="top" wrapText="1" readingOrder="1"/>
    </xf>
    <xf numFmtId="164" fontId="3" fillId="0" borderId="12" xfId="0" applyNumberFormat="1" applyFont="1" applyBorder="1" applyAlignment="1">
      <alignment horizontal="right" vertical="top" wrapText="1"/>
    </xf>
    <xf numFmtId="0" fontId="3" fillId="0" borderId="45" xfId="0" applyFont="1" applyBorder="1" applyAlignment="1">
      <alignment vertical="top" readingOrder="1"/>
    </xf>
    <xf numFmtId="0" fontId="3" fillId="0" borderId="5" xfId="0" applyFont="1" applyBorder="1" applyAlignment="1">
      <alignment vertical="top" readingOrder="1"/>
    </xf>
    <xf numFmtId="0" fontId="3" fillId="0" borderId="41" xfId="0" applyFont="1" applyBorder="1" applyAlignment="1">
      <alignment vertical="top" readingOrder="1"/>
    </xf>
    <xf numFmtId="0" fontId="1" fillId="0" borderId="2" xfId="0" applyFont="1" applyBorder="1" applyAlignment="1">
      <alignment horizontal="left" vertical="top" readingOrder="1"/>
    </xf>
    <xf numFmtId="0" fontId="3" fillId="0" borderId="4" xfId="0" applyFont="1" applyBorder="1" applyAlignment="1">
      <alignment vertical="top" readingOrder="1"/>
    </xf>
    <xf numFmtId="0" fontId="1" fillId="0" borderId="5" xfId="0" applyFont="1" applyBorder="1" applyAlignment="1">
      <alignment horizontal="left" vertical="top" readingOrder="1"/>
    </xf>
    <xf numFmtId="0" fontId="1" fillId="0" borderId="6" xfId="0" applyFont="1" applyBorder="1" applyAlignment="1">
      <alignment horizontal="left" vertical="top" readingOrder="1"/>
    </xf>
    <xf numFmtId="0" fontId="1" fillId="0" borderId="4" xfId="0" applyFont="1" applyBorder="1" applyAlignment="1">
      <alignment vertical="top" readingOrder="1"/>
    </xf>
    <xf numFmtId="0" fontId="1" fillId="0" borderId="41" xfId="0" applyFont="1" applyBorder="1" applyAlignment="1">
      <alignment vertical="top" readingOrder="1"/>
    </xf>
    <xf numFmtId="0" fontId="1" fillId="0" borderId="42" xfId="0" applyFont="1" applyBorder="1" applyAlignment="1">
      <alignment horizontal="left" vertical="top" readingOrder="1"/>
    </xf>
    <xf numFmtId="0" fontId="1" fillId="0" borderId="29" xfId="0" applyFont="1" applyBorder="1" applyAlignment="1">
      <alignment horizontal="left" vertical="top" readingOrder="1"/>
    </xf>
    <xf numFmtId="0" fontId="1" fillId="0" borderId="30" xfId="0" applyFont="1" applyBorder="1" applyAlignment="1">
      <alignment horizontal="left" vertical="top" readingOrder="1"/>
    </xf>
    <xf numFmtId="0" fontId="1" fillId="0" borderId="43" xfId="0" applyFont="1" applyBorder="1" applyAlignment="1">
      <alignment horizontal="left" vertical="top" readingOrder="1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46" xfId="0" applyFont="1" applyBorder="1" applyAlignment="1">
      <alignment horizontal="left" vertical="top"/>
    </xf>
    <xf numFmtId="0" fontId="1" fillId="0" borderId="28" xfId="0" applyFont="1" applyBorder="1" applyAlignment="1">
      <alignment horizontal="center" vertical="top" wrapText="1" readingOrder="1"/>
    </xf>
    <xf numFmtId="0" fontId="1" fillId="0" borderId="29" xfId="0" applyFont="1" applyBorder="1" applyAlignment="1">
      <alignment horizontal="center" vertical="top" wrapText="1" readingOrder="1"/>
    </xf>
    <xf numFmtId="0" fontId="1" fillId="0" borderId="30" xfId="0" applyFont="1" applyBorder="1" applyAlignment="1">
      <alignment horizontal="center" vertical="top" wrapText="1" readingOrder="1"/>
    </xf>
    <xf numFmtId="164" fontId="1" fillId="0" borderId="3" xfId="0" applyNumberFormat="1" applyFont="1" applyBorder="1" applyAlignment="1">
      <alignment horizontal="center" vertical="top" wrapText="1" readingOrder="1"/>
    </xf>
    <xf numFmtId="164" fontId="1" fillId="0" borderId="31" xfId="0" applyNumberFormat="1" applyFont="1" applyBorder="1" applyAlignment="1">
      <alignment horizontal="center" vertical="top" wrapText="1" readingOrder="1"/>
    </xf>
    <xf numFmtId="0" fontId="1" fillId="0" borderId="9" xfId="0" applyFont="1" applyBorder="1" applyAlignment="1">
      <alignment horizontal="center" vertical="top" wrapText="1" readingOrder="1"/>
    </xf>
    <xf numFmtId="0" fontId="1" fillId="0" borderId="10" xfId="0" applyFont="1" applyBorder="1" applyAlignment="1">
      <alignment horizontal="center" vertical="top" wrapText="1" readingOrder="1"/>
    </xf>
    <xf numFmtId="0" fontId="1" fillId="0" borderId="11" xfId="0" applyFont="1" applyBorder="1" applyAlignment="1">
      <alignment horizontal="center" vertical="top" wrapText="1" readingOrder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44" xfId="0" applyFont="1" applyBorder="1" applyAlignment="1">
      <alignment horizontal="center" vertical="top" wrapText="1" readingOrder="1"/>
    </xf>
    <xf numFmtId="0" fontId="1" fillId="0" borderId="36" xfId="0" applyFont="1" applyBorder="1" applyAlignment="1">
      <alignment horizontal="center" vertical="top" wrapText="1" readingOrder="1"/>
    </xf>
    <xf numFmtId="0" fontId="1" fillId="0" borderId="1" xfId="0" applyFont="1" applyBorder="1" applyAlignment="1">
      <alignment horizontal="center" vertical="top" wrapText="1" readingOrder="1"/>
    </xf>
    <xf numFmtId="0" fontId="1" fillId="0" borderId="2" xfId="0" applyFont="1" applyBorder="1" applyAlignment="1">
      <alignment horizontal="center" vertical="top" wrapText="1" readingOrder="1"/>
    </xf>
    <xf numFmtId="0" fontId="1" fillId="0" borderId="13" xfId="0" applyFont="1" applyBorder="1" applyAlignment="1">
      <alignment horizontal="center" vertical="top" wrapText="1" readingOrder="1"/>
    </xf>
    <xf numFmtId="0" fontId="1" fillId="0" borderId="34" xfId="0" applyFont="1" applyBorder="1" applyAlignment="1">
      <alignment horizontal="center" vertical="top" wrapText="1" readingOrder="1"/>
    </xf>
    <xf numFmtId="164" fontId="1" fillId="0" borderId="2" xfId="0" applyNumberFormat="1" applyFont="1" applyBorder="1" applyAlignment="1">
      <alignment horizontal="center" vertical="top" wrapText="1" readingOrder="1"/>
    </xf>
    <xf numFmtId="164" fontId="1" fillId="0" borderId="35" xfId="0" applyNumberFormat="1" applyFont="1" applyBorder="1" applyAlignment="1">
      <alignment horizontal="center" vertical="top" wrapText="1" readingOrder="1"/>
    </xf>
    <xf numFmtId="0" fontId="1" fillId="0" borderId="3" xfId="0" applyFont="1" applyBorder="1" applyAlignment="1">
      <alignment horizontal="center" vertical="top" wrapText="1" readingOrder="1"/>
    </xf>
    <xf numFmtId="0" fontId="1" fillId="0" borderId="31" xfId="0" applyFont="1" applyBorder="1" applyAlignment="1">
      <alignment horizontal="center" vertical="top" wrapText="1" readingOrder="1"/>
    </xf>
    <xf numFmtId="0" fontId="1" fillId="0" borderId="19" xfId="0" applyFont="1" applyBorder="1" applyAlignment="1">
      <alignment horizontal="center" vertical="top" wrapText="1" readingOrder="1"/>
    </xf>
    <xf numFmtId="0" fontId="1" fillId="0" borderId="20" xfId="0" applyFont="1" applyBorder="1" applyAlignment="1">
      <alignment horizontal="center" vertical="top" wrapText="1" readingOrder="1"/>
    </xf>
    <xf numFmtId="0" fontId="1" fillId="0" borderId="27" xfId="0" applyFont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8"/>
  <sheetViews>
    <sheetView tabSelected="1" workbookViewId="0">
      <selection activeCell="AA23" sqref="AA23"/>
    </sheetView>
  </sheetViews>
  <sheetFormatPr defaultColWidth="8.85546875" defaultRowHeight="15" x14ac:dyDescent="0.25"/>
  <cols>
    <col min="1" max="1" width="3" style="1" bestFit="1" customWidth="1"/>
    <col min="2" max="2" width="2.7109375" style="1" bestFit="1" customWidth="1"/>
    <col min="3" max="6" width="2.28515625" style="1" customWidth="1"/>
    <col min="7" max="9" width="8.85546875" style="1"/>
    <col min="10" max="10" width="22" style="1" customWidth="1"/>
    <col min="11" max="11" width="10" style="1" customWidth="1"/>
    <col min="12" max="12" width="9.5703125" style="36" customWidth="1"/>
    <col min="13" max="13" width="1.140625" style="1" customWidth="1"/>
    <col min="14" max="14" width="9.28515625" style="1" customWidth="1"/>
    <col min="15" max="15" width="6.7109375" style="1" customWidth="1"/>
    <col min="16" max="16" width="8.7109375" style="36" customWidth="1"/>
    <col min="17" max="17" width="9.28515625" style="36" customWidth="1"/>
    <col min="18" max="18" width="9.7109375" style="36" customWidth="1"/>
    <col min="19" max="19" width="1.140625" style="1" customWidth="1"/>
    <col min="20" max="20" width="8.28515625" style="1" customWidth="1"/>
    <col min="21" max="21" width="6.7109375" style="1" customWidth="1"/>
    <col min="22" max="22" width="7.85546875" style="36" customWidth="1"/>
    <col min="23" max="23" width="8.28515625" style="36" customWidth="1"/>
    <col min="24" max="24" width="10" style="36" customWidth="1"/>
    <col min="25" max="25" width="1.140625" style="1" customWidth="1"/>
    <col min="26" max="26" width="11.28515625" style="1" customWidth="1"/>
    <col min="27" max="27" width="20.5703125" style="1" customWidth="1"/>
    <col min="28" max="28" width="9.85546875" style="1" customWidth="1"/>
    <col min="29" max="29" width="20.5703125" style="1" customWidth="1"/>
    <col min="30" max="30" width="13.28515625" style="1" bestFit="1" customWidth="1"/>
    <col min="31" max="31" width="13.28515625" style="1" customWidth="1"/>
    <col min="32" max="32" width="15.7109375" style="1" bestFit="1" customWidth="1"/>
    <col min="33" max="33" width="15.7109375" style="1" customWidth="1"/>
    <col min="34" max="34" width="19.28515625" style="1" customWidth="1"/>
    <col min="35" max="35" width="1.140625" style="1" customWidth="1"/>
    <col min="36" max="38" width="8.85546875" style="1"/>
    <col min="39" max="39" width="9.28515625" style="1" customWidth="1"/>
    <col min="40" max="40" width="1.140625" style="1" customWidth="1"/>
    <col min="41" max="41" width="40.7109375" style="1" customWidth="1"/>
    <col min="42" max="42" width="1.140625" style="1" customWidth="1"/>
    <col min="43" max="43" width="10.7109375" style="1" customWidth="1"/>
    <col min="44" max="44" width="13.140625" style="1" customWidth="1"/>
    <col min="45" max="45" width="9.85546875" style="1" customWidth="1"/>
    <col min="46" max="46" width="8.85546875" style="1"/>
    <col min="47" max="47" width="13.28515625" style="1" bestFit="1" customWidth="1"/>
    <col min="48" max="48" width="13.28515625" style="1" customWidth="1"/>
    <col min="49" max="49" width="15.7109375" style="1" bestFit="1" customWidth="1"/>
    <col min="50" max="50" width="15.7109375" style="1" customWidth="1"/>
    <col min="51" max="51" width="19.5703125" style="1" customWidth="1"/>
    <col min="52" max="52" width="12.28515625" style="1" bestFit="1" customWidth="1"/>
    <col min="53" max="53" width="11.140625" style="1" customWidth="1"/>
    <col min="54" max="16384" width="8.85546875" style="1"/>
  </cols>
  <sheetData>
    <row r="1" spans="1:53" ht="15.75" thickBot="1" x14ac:dyDescent="0.3">
      <c r="K1"/>
      <c r="AZ1"/>
    </row>
    <row r="2" spans="1:53" ht="29.45" customHeight="1" thickBot="1" x14ac:dyDescent="0.3">
      <c r="B2" s="63" t="s">
        <v>10</v>
      </c>
      <c r="C2" s="64"/>
      <c r="D2" s="64"/>
      <c r="E2" s="64"/>
      <c r="F2" s="64"/>
      <c r="G2" s="64"/>
      <c r="H2" s="64"/>
      <c r="I2" s="64"/>
      <c r="J2" s="65"/>
      <c r="K2" s="79" t="s">
        <v>0</v>
      </c>
      <c r="L2" s="80"/>
      <c r="M2" s="24"/>
      <c r="N2" s="81" t="s">
        <v>31</v>
      </c>
      <c r="O2" s="77" t="s">
        <v>49</v>
      </c>
      <c r="P2" s="69" t="s">
        <v>37</v>
      </c>
      <c r="Q2" s="69" t="s">
        <v>42</v>
      </c>
      <c r="R2" s="69" t="s">
        <v>39</v>
      </c>
      <c r="S2" s="24"/>
      <c r="T2" s="79" t="s">
        <v>43</v>
      </c>
      <c r="U2" s="81" t="s">
        <v>50</v>
      </c>
      <c r="V2" s="83" t="s">
        <v>38</v>
      </c>
      <c r="W2" s="69" t="s">
        <v>41</v>
      </c>
      <c r="X2" s="69" t="s">
        <v>40</v>
      </c>
      <c r="Y2" s="24"/>
      <c r="Z2" s="71" t="s">
        <v>17</v>
      </c>
      <c r="AA2" s="73"/>
      <c r="AB2" s="48" t="s">
        <v>44</v>
      </c>
      <c r="AC2" s="71" t="s">
        <v>19</v>
      </c>
      <c r="AD2" s="72"/>
      <c r="AE2" s="72"/>
      <c r="AF2" s="72"/>
      <c r="AG2" s="72"/>
      <c r="AH2" s="73"/>
      <c r="AI2" s="24"/>
      <c r="AJ2" s="85" t="s">
        <v>46</v>
      </c>
      <c r="AK2" s="85" t="s">
        <v>28</v>
      </c>
      <c r="AL2" s="85" t="s">
        <v>29</v>
      </c>
      <c r="AM2" s="85" t="s">
        <v>30</v>
      </c>
      <c r="AN2" s="24"/>
      <c r="AO2" s="81" t="s">
        <v>34</v>
      </c>
      <c r="AP2" s="24"/>
      <c r="AQ2" s="71" t="s">
        <v>18</v>
      </c>
      <c r="AR2" s="73"/>
      <c r="AS2" s="48" t="s">
        <v>44</v>
      </c>
      <c r="AT2" s="66" t="s">
        <v>19</v>
      </c>
      <c r="AU2" s="67"/>
      <c r="AV2" s="67"/>
      <c r="AW2" s="67"/>
      <c r="AX2" s="67"/>
      <c r="AY2" s="68"/>
      <c r="AZ2" s="79" t="s">
        <v>0</v>
      </c>
      <c r="BA2" s="80"/>
    </row>
    <row r="3" spans="1:53" ht="15" customHeight="1" thickBot="1" x14ac:dyDescent="0.3">
      <c r="A3" s="33" t="s">
        <v>35</v>
      </c>
      <c r="B3" s="2" t="s">
        <v>2</v>
      </c>
      <c r="C3" s="74" t="s">
        <v>8</v>
      </c>
      <c r="D3" s="75"/>
      <c r="E3" s="75"/>
      <c r="F3" s="76"/>
      <c r="G3" s="46" t="s">
        <v>12</v>
      </c>
      <c r="H3" s="46"/>
      <c r="I3" s="46"/>
      <c r="J3" s="47"/>
      <c r="K3" s="31" t="s">
        <v>36</v>
      </c>
      <c r="L3" s="37" t="s">
        <v>3</v>
      </c>
      <c r="M3" s="20"/>
      <c r="N3" s="82"/>
      <c r="O3" s="78"/>
      <c r="P3" s="70"/>
      <c r="Q3" s="70"/>
      <c r="R3" s="70"/>
      <c r="S3" s="20"/>
      <c r="T3" s="89"/>
      <c r="U3" s="82"/>
      <c r="V3" s="84"/>
      <c r="W3" s="70"/>
      <c r="X3" s="70"/>
      <c r="Y3" s="20"/>
      <c r="Z3" s="34" t="s">
        <v>12</v>
      </c>
      <c r="AA3" s="35" t="s">
        <v>25</v>
      </c>
      <c r="AB3" s="32" t="s">
        <v>45</v>
      </c>
      <c r="AC3" s="23" t="s">
        <v>12</v>
      </c>
      <c r="AD3" s="21" t="s">
        <v>20</v>
      </c>
      <c r="AE3" s="21" t="s">
        <v>51</v>
      </c>
      <c r="AF3" s="21" t="s">
        <v>21</v>
      </c>
      <c r="AG3" s="22" t="s">
        <v>22</v>
      </c>
      <c r="AH3" s="22" t="s">
        <v>52</v>
      </c>
      <c r="AI3" s="30"/>
      <c r="AJ3" s="86"/>
      <c r="AK3" s="88"/>
      <c r="AL3" s="87"/>
      <c r="AM3" s="86"/>
      <c r="AN3" s="20"/>
      <c r="AO3" s="82"/>
      <c r="AP3" s="30"/>
      <c r="AQ3" s="11" t="s">
        <v>12</v>
      </c>
      <c r="AR3" s="12" t="s">
        <v>25</v>
      </c>
      <c r="AS3" s="32" t="s">
        <v>45</v>
      </c>
      <c r="AT3" s="23" t="s">
        <v>12</v>
      </c>
      <c r="AU3" s="21" t="s">
        <v>20</v>
      </c>
      <c r="AV3" s="21" t="s">
        <v>51</v>
      </c>
      <c r="AW3" s="21" t="s">
        <v>21</v>
      </c>
      <c r="AX3" s="22" t="s">
        <v>22</v>
      </c>
      <c r="AY3" s="22" t="s">
        <v>52</v>
      </c>
      <c r="AZ3" s="32" t="s">
        <v>4</v>
      </c>
      <c r="BA3" s="32" t="s">
        <v>3</v>
      </c>
    </row>
    <row r="4" spans="1:53" ht="15" customHeight="1" thickBot="1" x14ac:dyDescent="0.3">
      <c r="A4" s="1">
        <v>1</v>
      </c>
      <c r="B4" s="16">
        <v>1</v>
      </c>
      <c r="C4" s="17"/>
      <c r="D4" s="17"/>
      <c r="E4" s="17"/>
      <c r="F4" s="18"/>
      <c r="G4" s="50" t="s">
        <v>11</v>
      </c>
      <c r="H4" s="51"/>
      <c r="I4" s="51"/>
      <c r="J4" s="52"/>
      <c r="K4" s="44"/>
      <c r="L4" s="38"/>
      <c r="M4" s="26"/>
      <c r="N4" s="40"/>
      <c r="O4" s="40"/>
      <c r="P4" s="49">
        <f>P5+P11</f>
        <v>151.89999999999998</v>
      </c>
      <c r="Q4" s="38"/>
      <c r="R4" s="49">
        <f>R5+R11</f>
        <v>180.51</v>
      </c>
      <c r="S4" s="26"/>
      <c r="T4" s="40"/>
      <c r="U4" s="40"/>
      <c r="V4" s="49">
        <f>V5+V11</f>
        <v>258.45</v>
      </c>
      <c r="W4" s="38"/>
      <c r="X4" s="49">
        <f>X5+X11</f>
        <v>292.82</v>
      </c>
      <c r="Y4" s="26"/>
      <c r="Z4" s="13"/>
      <c r="AA4" s="13"/>
      <c r="AB4" s="13"/>
      <c r="AC4" s="13"/>
      <c r="AD4" s="13"/>
      <c r="AE4" s="13"/>
      <c r="AF4" s="13"/>
      <c r="AG4" s="13"/>
      <c r="AH4" s="13"/>
      <c r="AI4" s="26"/>
      <c r="AJ4" s="13"/>
      <c r="AK4" s="13"/>
      <c r="AL4" s="13"/>
      <c r="AM4" s="13"/>
      <c r="AN4" s="26"/>
      <c r="AO4" s="25"/>
      <c r="AP4" s="26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</row>
    <row r="5" spans="1:53" ht="15" customHeight="1" thickBot="1" x14ac:dyDescent="0.3">
      <c r="A5" s="1">
        <f t="shared" ref="A5:A18" si="0">A4+1</f>
        <v>2</v>
      </c>
      <c r="B5" s="5"/>
      <c r="C5" s="3">
        <v>1</v>
      </c>
      <c r="D5" s="3">
        <v>1</v>
      </c>
      <c r="E5" s="3"/>
      <c r="F5" s="6"/>
      <c r="G5" s="53"/>
      <c r="H5" s="54" t="s">
        <v>13</v>
      </c>
      <c r="I5" s="51"/>
      <c r="J5" s="52"/>
      <c r="K5" s="44"/>
      <c r="L5" s="38"/>
      <c r="M5" s="26"/>
      <c r="N5" s="40"/>
      <c r="O5" s="40"/>
      <c r="P5" s="49">
        <f>SUM(P6:P10)</f>
        <v>39.5</v>
      </c>
      <c r="Q5" s="38"/>
      <c r="R5" s="49">
        <f>SUM(R6:R10)</f>
        <v>54.4</v>
      </c>
      <c r="S5" s="26"/>
      <c r="T5" s="40"/>
      <c r="U5" s="40"/>
      <c r="V5" s="49">
        <f>SUM(V6:V10)</f>
        <v>51.5</v>
      </c>
      <c r="W5" s="38"/>
      <c r="X5" s="49">
        <f>SUM(X6:X10)</f>
        <v>66.400000000000006</v>
      </c>
      <c r="Y5" s="26"/>
      <c r="Z5" s="13"/>
      <c r="AA5" s="13"/>
      <c r="AB5" s="13"/>
      <c r="AC5" s="13"/>
      <c r="AD5" s="13"/>
      <c r="AE5" s="13"/>
      <c r="AF5" s="13"/>
      <c r="AG5" s="13"/>
      <c r="AH5" s="13"/>
      <c r="AI5" s="26"/>
      <c r="AJ5" s="13"/>
      <c r="AK5" s="13"/>
      <c r="AL5" s="13"/>
      <c r="AM5" s="13"/>
      <c r="AN5" s="26"/>
      <c r="AO5" s="25"/>
      <c r="AP5" s="26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5" customHeight="1" thickBot="1" x14ac:dyDescent="0.3">
      <c r="A6" s="1">
        <f t="shared" si="0"/>
        <v>3</v>
      </c>
      <c r="B6" s="5"/>
      <c r="C6" s="3"/>
      <c r="D6" s="3">
        <v>1</v>
      </c>
      <c r="E6" s="3"/>
      <c r="F6" s="6"/>
      <c r="G6" s="55"/>
      <c r="H6" s="56"/>
      <c r="I6" s="57" t="s">
        <v>7</v>
      </c>
      <c r="J6" s="58"/>
      <c r="K6" s="44">
        <v>1</v>
      </c>
      <c r="L6" s="38">
        <v>6</v>
      </c>
      <c r="M6" s="26"/>
      <c r="N6" s="40">
        <v>2</v>
      </c>
      <c r="O6" s="40"/>
      <c r="P6" s="38">
        <f>N6*L6</f>
        <v>12</v>
      </c>
      <c r="Q6" s="38">
        <v>0</v>
      </c>
      <c r="R6" s="42">
        <f>IF(P6&lt;&gt;0, P6+Q6, 0)</f>
        <v>12</v>
      </c>
      <c r="S6" s="26"/>
      <c r="T6" s="40">
        <v>4</v>
      </c>
      <c r="U6" s="40"/>
      <c r="V6" s="42">
        <f>L6*T6</f>
        <v>24</v>
      </c>
      <c r="W6" s="38">
        <v>0</v>
      </c>
      <c r="X6" s="42">
        <f>IF(V6&lt;&gt;0, V6+W6, 0)</f>
        <v>24</v>
      </c>
      <c r="Y6" s="26"/>
      <c r="Z6" s="14" t="s">
        <v>26</v>
      </c>
      <c r="AA6" s="19" t="s">
        <v>23</v>
      </c>
      <c r="AB6" s="19"/>
      <c r="AC6" s="14"/>
      <c r="AD6" s="14"/>
      <c r="AE6" s="14"/>
      <c r="AF6" s="14"/>
      <c r="AG6" s="14"/>
      <c r="AH6" s="14"/>
      <c r="AI6" s="26"/>
      <c r="AJ6" s="14"/>
      <c r="AK6" s="14"/>
      <c r="AL6" s="14"/>
      <c r="AM6" s="14"/>
      <c r="AN6" s="26"/>
      <c r="AO6" s="28"/>
      <c r="AP6" s="26"/>
      <c r="AQ6" s="14"/>
      <c r="AR6" s="19"/>
      <c r="AS6" s="19"/>
      <c r="AT6" s="14"/>
      <c r="AU6" s="14"/>
      <c r="AV6" s="14"/>
      <c r="AW6" s="14"/>
      <c r="AX6" s="14"/>
      <c r="AY6" s="14"/>
      <c r="AZ6" s="14"/>
      <c r="BA6" s="14"/>
    </row>
    <row r="7" spans="1:53" ht="15" customHeight="1" thickBot="1" x14ac:dyDescent="0.3">
      <c r="A7" s="1">
        <f t="shared" si="0"/>
        <v>4</v>
      </c>
      <c r="B7" s="5"/>
      <c r="C7" s="3"/>
      <c r="D7" s="3">
        <v>2</v>
      </c>
      <c r="E7" s="4" t="s">
        <v>32</v>
      </c>
      <c r="F7" s="6"/>
      <c r="G7" s="55"/>
      <c r="H7" s="56"/>
      <c r="I7" s="57" t="s">
        <v>6</v>
      </c>
      <c r="J7" s="58"/>
      <c r="K7" s="44">
        <v>1</v>
      </c>
      <c r="L7" s="38">
        <v>5</v>
      </c>
      <c r="M7" s="26"/>
      <c r="N7" s="40">
        <v>0</v>
      </c>
      <c r="O7" s="40"/>
      <c r="P7" s="38">
        <f>N7*L7</f>
        <v>0</v>
      </c>
      <c r="Q7" s="38">
        <v>9.44</v>
      </c>
      <c r="R7" s="42">
        <f>IF(P7&lt;&gt;0, P7+Q7, 0)</f>
        <v>0</v>
      </c>
      <c r="S7" s="26"/>
      <c r="T7" s="40">
        <v>0</v>
      </c>
      <c r="U7" s="40"/>
      <c r="V7" s="42">
        <f>L7*T7</f>
        <v>0</v>
      </c>
      <c r="W7" s="38">
        <v>9.44</v>
      </c>
      <c r="X7" s="42">
        <f>IF(V7&lt;&gt;0, V7+W7, 0)</f>
        <v>0</v>
      </c>
      <c r="Y7" s="26"/>
      <c r="Z7" s="14" t="s">
        <v>27</v>
      </c>
      <c r="AA7" s="19" t="s">
        <v>24</v>
      </c>
      <c r="AB7" s="19"/>
      <c r="AC7" s="14"/>
      <c r="AD7" s="14"/>
      <c r="AE7" s="14"/>
      <c r="AF7" s="14"/>
      <c r="AG7" s="14"/>
      <c r="AH7" s="14"/>
      <c r="AI7" s="26"/>
      <c r="AJ7" s="14"/>
      <c r="AK7" s="14"/>
      <c r="AL7" s="14"/>
      <c r="AM7" s="14"/>
      <c r="AN7" s="26"/>
      <c r="AO7" s="28"/>
      <c r="AP7" s="26"/>
      <c r="AQ7" s="14"/>
      <c r="AR7" s="19"/>
      <c r="AS7" s="19"/>
      <c r="AT7" s="14"/>
      <c r="AU7" s="14"/>
      <c r="AV7" s="14"/>
      <c r="AW7" s="14"/>
      <c r="AX7" s="14"/>
      <c r="AY7" s="14"/>
      <c r="AZ7" s="14"/>
      <c r="BA7" s="14"/>
    </row>
    <row r="8" spans="1:53" ht="15" customHeight="1" thickBot="1" x14ac:dyDescent="0.3">
      <c r="A8" s="1">
        <f t="shared" si="0"/>
        <v>5</v>
      </c>
      <c r="B8" s="5"/>
      <c r="C8" s="3"/>
      <c r="D8" s="3">
        <v>2</v>
      </c>
      <c r="E8" s="4" t="s">
        <v>33</v>
      </c>
      <c r="F8" s="6"/>
      <c r="G8" s="55"/>
      <c r="H8" s="56"/>
      <c r="I8" s="57" t="s">
        <v>6</v>
      </c>
      <c r="J8" s="58"/>
      <c r="K8" s="44">
        <v>10</v>
      </c>
      <c r="L8" s="38">
        <v>20</v>
      </c>
      <c r="M8" s="26"/>
      <c r="N8" s="40">
        <v>1</v>
      </c>
      <c r="O8" s="40"/>
      <c r="P8" s="38">
        <f>N8*L8</f>
        <v>20</v>
      </c>
      <c r="Q8" s="38">
        <v>11.15</v>
      </c>
      <c r="R8" s="42">
        <f>IF(P8&lt;&gt;0, P8+Q8, 0)</f>
        <v>31.15</v>
      </c>
      <c r="S8" s="26"/>
      <c r="T8" s="40">
        <v>1</v>
      </c>
      <c r="U8" s="40"/>
      <c r="V8" s="42">
        <f>L8*T8</f>
        <v>20</v>
      </c>
      <c r="W8" s="38">
        <v>11.15</v>
      </c>
      <c r="X8" s="42">
        <f>IF(V8&lt;&gt;0, V8+W8, 0)</f>
        <v>31.15</v>
      </c>
      <c r="Y8" s="26"/>
      <c r="Z8" s="14"/>
      <c r="AA8" s="19"/>
      <c r="AB8" s="19"/>
      <c r="AC8" s="14"/>
      <c r="AD8" s="14"/>
      <c r="AE8" s="14"/>
      <c r="AF8" s="14"/>
      <c r="AG8" s="14"/>
      <c r="AH8" s="14"/>
      <c r="AI8" s="26"/>
      <c r="AJ8" s="14"/>
      <c r="AK8" s="14"/>
      <c r="AL8" s="14"/>
      <c r="AM8" s="14"/>
      <c r="AN8" s="26"/>
      <c r="AO8" s="28"/>
      <c r="AP8" s="26"/>
      <c r="AQ8" s="14"/>
      <c r="AR8" s="19"/>
      <c r="AS8" s="19"/>
      <c r="AT8" s="14"/>
      <c r="AU8" s="14"/>
      <c r="AV8" s="14"/>
      <c r="AW8" s="14"/>
      <c r="AX8" s="14"/>
      <c r="AY8" s="14"/>
      <c r="AZ8" s="14"/>
      <c r="BA8" s="14"/>
    </row>
    <row r="9" spans="1:53" ht="15.75" thickBot="1" x14ac:dyDescent="0.3">
      <c r="A9" s="1">
        <f t="shared" si="0"/>
        <v>6</v>
      </c>
      <c r="B9" s="5"/>
      <c r="C9" s="3"/>
      <c r="D9" s="4" t="s">
        <v>1</v>
      </c>
      <c r="E9" s="3"/>
      <c r="F9" s="6"/>
      <c r="G9" s="55"/>
      <c r="H9" s="56"/>
      <c r="I9" s="57" t="s">
        <v>1</v>
      </c>
      <c r="J9" s="58"/>
      <c r="K9" s="44"/>
      <c r="L9" s="38"/>
      <c r="M9" s="26"/>
      <c r="N9" s="40"/>
      <c r="O9" s="40"/>
      <c r="P9" s="38"/>
      <c r="Q9" s="38"/>
      <c r="R9" s="42"/>
      <c r="S9" s="26"/>
      <c r="T9" s="40"/>
      <c r="U9" s="40"/>
      <c r="V9" s="42"/>
      <c r="W9" s="38"/>
      <c r="X9" s="42"/>
      <c r="Y9" s="26"/>
      <c r="Z9" s="14"/>
      <c r="AA9" s="19"/>
      <c r="AB9" s="19"/>
      <c r="AC9" s="14"/>
      <c r="AD9" s="14"/>
      <c r="AE9" s="14"/>
      <c r="AF9" s="14"/>
      <c r="AG9" s="14"/>
      <c r="AH9" s="14"/>
      <c r="AI9" s="26"/>
      <c r="AJ9" s="14"/>
      <c r="AK9" s="14"/>
      <c r="AL9" s="14"/>
      <c r="AM9" s="14"/>
      <c r="AN9" s="26"/>
      <c r="AO9" s="28"/>
      <c r="AP9" s="26"/>
      <c r="AQ9" s="14"/>
      <c r="AR9" s="19"/>
      <c r="AS9" s="19"/>
      <c r="AT9" s="14"/>
      <c r="AU9" s="14"/>
      <c r="AV9" s="14"/>
      <c r="AW9" s="14"/>
      <c r="AX9" s="14"/>
      <c r="AY9" s="14"/>
      <c r="AZ9" s="14"/>
      <c r="BA9" s="14"/>
    </row>
    <row r="10" spans="1:53" ht="15" customHeight="1" thickBot="1" x14ac:dyDescent="0.3">
      <c r="A10" s="1">
        <f t="shared" si="0"/>
        <v>7</v>
      </c>
      <c r="B10" s="5"/>
      <c r="C10" s="3"/>
      <c r="D10" s="4" t="s">
        <v>9</v>
      </c>
      <c r="E10" s="3"/>
      <c r="F10" s="6"/>
      <c r="G10" s="55"/>
      <c r="H10" s="56"/>
      <c r="I10" s="57" t="s">
        <v>5</v>
      </c>
      <c r="J10" s="58"/>
      <c r="K10" s="44">
        <v>20</v>
      </c>
      <c r="L10" s="38">
        <v>7.5</v>
      </c>
      <c r="M10" s="26"/>
      <c r="N10" s="40">
        <v>1</v>
      </c>
      <c r="O10" s="40"/>
      <c r="P10" s="38">
        <f>N10*L10</f>
        <v>7.5</v>
      </c>
      <c r="Q10" s="38">
        <v>3.75</v>
      </c>
      <c r="R10" s="42">
        <f>IF(P10&lt;&gt;0, P10+Q10, 0)</f>
        <v>11.25</v>
      </c>
      <c r="S10" s="26"/>
      <c r="T10" s="40">
        <v>1</v>
      </c>
      <c r="U10" s="40"/>
      <c r="V10" s="42">
        <f>L10*T10</f>
        <v>7.5</v>
      </c>
      <c r="W10" s="38">
        <v>3.75</v>
      </c>
      <c r="X10" s="42">
        <f>IF(V10&lt;&gt;0, V10+W10, 0)</f>
        <v>11.25</v>
      </c>
      <c r="Y10" s="26"/>
      <c r="Z10" s="14"/>
      <c r="AA10" s="19"/>
      <c r="AB10" s="19"/>
      <c r="AC10" s="14"/>
      <c r="AD10" s="14"/>
      <c r="AE10" s="14"/>
      <c r="AF10" s="14"/>
      <c r="AG10" s="14"/>
      <c r="AH10" s="14"/>
      <c r="AI10" s="26"/>
      <c r="AJ10" s="14"/>
      <c r="AK10" s="14"/>
      <c r="AL10" s="14"/>
      <c r="AM10" s="14"/>
      <c r="AN10" s="26"/>
      <c r="AO10" s="28"/>
      <c r="AP10" s="26"/>
      <c r="AQ10" s="14"/>
      <c r="AR10" s="19"/>
      <c r="AS10" s="19"/>
      <c r="AT10" s="14"/>
      <c r="AU10" s="14"/>
      <c r="AV10" s="14"/>
      <c r="AW10" s="14"/>
      <c r="AX10" s="14"/>
      <c r="AY10" s="14"/>
      <c r="AZ10" s="14"/>
      <c r="BA10" s="14"/>
    </row>
    <row r="11" spans="1:53" ht="15" customHeight="1" thickBot="1" x14ac:dyDescent="0.3">
      <c r="A11" s="1">
        <f t="shared" si="0"/>
        <v>8</v>
      </c>
      <c r="B11" s="5"/>
      <c r="C11" s="3">
        <v>2</v>
      </c>
      <c r="D11" s="3"/>
      <c r="E11" s="3"/>
      <c r="F11" s="6"/>
      <c r="G11" s="53"/>
      <c r="H11" s="54" t="s">
        <v>14</v>
      </c>
      <c r="I11" s="51"/>
      <c r="J11" s="52"/>
      <c r="K11" s="44"/>
      <c r="L11" s="38"/>
      <c r="M11" s="26"/>
      <c r="N11" s="40"/>
      <c r="O11" s="40"/>
      <c r="P11" s="49">
        <f>P12+P17</f>
        <v>112.39999999999999</v>
      </c>
      <c r="Q11" s="38"/>
      <c r="R11" s="49">
        <f>R12+R17</f>
        <v>126.11</v>
      </c>
      <c r="S11" s="26"/>
      <c r="T11" s="40"/>
      <c r="U11" s="40"/>
      <c r="V11" s="49">
        <f>V12+V17</f>
        <v>206.95</v>
      </c>
      <c r="W11" s="38"/>
      <c r="X11" s="49">
        <f>X12+X17</f>
        <v>226.42</v>
      </c>
      <c r="Y11" s="26"/>
      <c r="Z11" s="14"/>
      <c r="AA11" s="14"/>
      <c r="AB11" s="14"/>
      <c r="AC11" s="14"/>
      <c r="AD11" s="14"/>
      <c r="AE11" s="14"/>
      <c r="AF11" s="14"/>
      <c r="AG11" s="14"/>
      <c r="AH11" s="14"/>
      <c r="AI11" s="26"/>
      <c r="AJ11" s="14"/>
      <c r="AK11" s="14"/>
      <c r="AL11" s="14"/>
      <c r="AM11" s="14"/>
      <c r="AN11" s="26"/>
      <c r="AO11" s="28"/>
      <c r="AP11" s="26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3" ht="15" customHeight="1" thickBot="1" x14ac:dyDescent="0.3">
      <c r="A12" s="1">
        <f t="shared" si="0"/>
        <v>9</v>
      </c>
      <c r="B12" s="5"/>
      <c r="C12" s="3"/>
      <c r="D12" s="3">
        <v>1</v>
      </c>
      <c r="E12" s="3"/>
      <c r="F12" s="6"/>
      <c r="G12" s="55"/>
      <c r="H12" s="56"/>
      <c r="I12" s="54" t="s">
        <v>15</v>
      </c>
      <c r="J12" s="52"/>
      <c r="K12" s="44"/>
      <c r="L12" s="38"/>
      <c r="M12" s="26"/>
      <c r="N12" s="40"/>
      <c r="O12" s="40"/>
      <c r="P12" s="49">
        <f>SUM(P13:P16)</f>
        <v>109.19999999999999</v>
      </c>
      <c r="Q12" s="38"/>
      <c r="R12" s="49">
        <f>SUM(R13:R16)</f>
        <v>122.91</v>
      </c>
      <c r="S12" s="26"/>
      <c r="T12" s="40"/>
      <c r="U12" s="40"/>
      <c r="V12" s="49">
        <f>SUM(V13:V16)</f>
        <v>198.95</v>
      </c>
      <c r="W12" s="38"/>
      <c r="X12" s="49">
        <f>SUM(X13:X16)</f>
        <v>214.44</v>
      </c>
      <c r="Y12" s="26"/>
      <c r="Z12" s="14"/>
      <c r="AA12" s="14"/>
      <c r="AB12" s="14"/>
      <c r="AC12" s="14"/>
      <c r="AD12" s="14"/>
      <c r="AE12" s="14"/>
      <c r="AF12" s="14"/>
      <c r="AG12" s="14"/>
      <c r="AH12" s="14"/>
      <c r="AI12" s="26"/>
      <c r="AJ12" s="14"/>
      <c r="AK12" s="14"/>
      <c r="AL12" s="14"/>
      <c r="AM12" s="14"/>
      <c r="AN12" s="26"/>
      <c r="AO12" s="28"/>
      <c r="AP12" s="26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</row>
    <row r="13" spans="1:53" ht="15.75" thickBot="1" x14ac:dyDescent="0.3">
      <c r="A13" s="1">
        <f t="shared" si="0"/>
        <v>10</v>
      </c>
      <c r="B13" s="5"/>
      <c r="C13" s="3"/>
      <c r="D13" s="3"/>
      <c r="E13" s="3">
        <v>1</v>
      </c>
      <c r="F13" s="6"/>
      <c r="G13" s="55"/>
      <c r="H13" s="55"/>
      <c r="I13" s="56"/>
      <c r="J13" s="59" t="s">
        <v>7</v>
      </c>
      <c r="K13" s="44">
        <v>10</v>
      </c>
      <c r="L13" s="38">
        <v>8</v>
      </c>
      <c r="M13" s="26"/>
      <c r="N13" s="40">
        <v>1.6</v>
      </c>
      <c r="O13" s="40" t="s">
        <v>47</v>
      </c>
      <c r="P13" s="38">
        <f>L13*N13</f>
        <v>12.8</v>
      </c>
      <c r="Q13" s="38">
        <v>3.98</v>
      </c>
      <c r="R13" s="42">
        <f>IF(P13&lt;&gt;0, P13+Q13, 0)</f>
        <v>16.78</v>
      </c>
      <c r="S13" s="26"/>
      <c r="T13" s="40">
        <v>2</v>
      </c>
      <c r="U13" s="40"/>
      <c r="V13" s="42">
        <f>L13*T13</f>
        <v>16</v>
      </c>
      <c r="W13" s="38">
        <v>4.0999999999999996</v>
      </c>
      <c r="X13" s="42">
        <f>IF(V13&lt;&gt;0, V13+W13, 0)</f>
        <v>20.100000000000001</v>
      </c>
      <c r="Y13" s="26"/>
      <c r="Z13" s="14"/>
      <c r="AA13" s="14"/>
      <c r="AB13" s="14"/>
      <c r="AC13" s="14"/>
      <c r="AD13" s="14"/>
      <c r="AE13" s="14"/>
      <c r="AF13" s="14"/>
      <c r="AG13" s="14"/>
      <c r="AH13" s="14"/>
      <c r="AI13" s="26"/>
      <c r="AJ13" s="14"/>
      <c r="AK13" s="14"/>
      <c r="AL13" s="14"/>
      <c r="AM13" s="14"/>
      <c r="AN13" s="26"/>
      <c r="AO13" s="28"/>
      <c r="AP13" s="26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</row>
    <row r="14" spans="1:53" ht="15.75" thickBot="1" x14ac:dyDescent="0.3">
      <c r="A14" s="1">
        <f t="shared" si="0"/>
        <v>11</v>
      </c>
      <c r="B14" s="5"/>
      <c r="C14" s="3"/>
      <c r="D14" s="3"/>
      <c r="E14" s="3">
        <v>2</v>
      </c>
      <c r="F14" s="6"/>
      <c r="G14" s="55"/>
      <c r="H14" s="55"/>
      <c r="I14" s="56"/>
      <c r="J14" s="59" t="s">
        <v>6</v>
      </c>
      <c r="K14" s="44">
        <v>1</v>
      </c>
      <c r="L14" s="38">
        <v>57</v>
      </c>
      <c r="M14" s="26"/>
      <c r="N14" s="40">
        <v>1</v>
      </c>
      <c r="O14" s="40"/>
      <c r="P14" s="38">
        <f>L14*N14</f>
        <v>57</v>
      </c>
      <c r="Q14" s="38">
        <v>4.7300000000000004</v>
      </c>
      <c r="R14" s="42">
        <f>IF(P14&lt;&gt;0, P14+Q14, 0)</f>
        <v>61.730000000000004</v>
      </c>
      <c r="S14" s="26"/>
      <c r="T14" s="40">
        <v>2</v>
      </c>
      <c r="U14" s="40"/>
      <c r="V14" s="42">
        <f>L14*T14</f>
        <v>114</v>
      </c>
      <c r="W14" s="38">
        <v>5.24</v>
      </c>
      <c r="X14" s="42">
        <f>IF(V14&lt;&gt;0, V14+W14, 0)</f>
        <v>119.24</v>
      </c>
      <c r="Y14" s="26"/>
      <c r="Z14" s="14"/>
      <c r="AA14" s="14"/>
      <c r="AB14" s="14"/>
      <c r="AC14" s="14"/>
      <c r="AD14" s="14"/>
      <c r="AE14" s="14"/>
      <c r="AF14" s="14"/>
      <c r="AG14" s="14"/>
      <c r="AH14" s="14"/>
      <c r="AI14" s="26"/>
      <c r="AJ14" s="14"/>
      <c r="AK14" s="14"/>
      <c r="AL14" s="14"/>
      <c r="AM14" s="14"/>
      <c r="AN14" s="26"/>
      <c r="AO14" s="28"/>
      <c r="AP14" s="26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</row>
    <row r="15" spans="1:53" ht="15.75" thickBot="1" x14ac:dyDescent="0.3">
      <c r="A15" s="1">
        <f t="shared" si="0"/>
        <v>12</v>
      </c>
      <c r="B15" s="5"/>
      <c r="C15" s="3"/>
      <c r="D15" s="3"/>
      <c r="E15" s="4" t="s">
        <v>1</v>
      </c>
      <c r="F15" s="7"/>
      <c r="G15" s="55"/>
      <c r="H15" s="55"/>
      <c r="I15" s="56"/>
      <c r="J15" s="59" t="s">
        <v>1</v>
      </c>
      <c r="K15" s="44"/>
      <c r="L15" s="38"/>
      <c r="M15" s="26"/>
      <c r="N15" s="40"/>
      <c r="O15" s="40"/>
      <c r="P15" s="38"/>
      <c r="Q15" s="38"/>
      <c r="R15" s="42"/>
      <c r="S15" s="26"/>
      <c r="T15" s="40"/>
      <c r="U15" s="40"/>
      <c r="V15" s="42"/>
      <c r="W15" s="38"/>
      <c r="X15" s="42"/>
      <c r="Y15" s="26"/>
      <c r="Z15" s="14"/>
      <c r="AA15" s="14"/>
      <c r="AB15" s="14"/>
      <c r="AC15" s="14"/>
      <c r="AD15" s="14"/>
      <c r="AE15" s="14"/>
      <c r="AF15" s="14"/>
      <c r="AG15" s="14"/>
      <c r="AH15" s="14"/>
      <c r="AI15" s="26"/>
      <c r="AJ15" s="14"/>
      <c r="AK15" s="14"/>
      <c r="AL15" s="14"/>
      <c r="AM15" s="14"/>
      <c r="AN15" s="26"/>
      <c r="AO15" s="28"/>
      <c r="AP15" s="26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</row>
    <row r="16" spans="1:53" ht="15.75" thickBot="1" x14ac:dyDescent="0.3">
      <c r="A16" s="1">
        <f t="shared" si="0"/>
        <v>13</v>
      </c>
      <c r="B16" s="5"/>
      <c r="C16" s="3"/>
      <c r="D16" s="3"/>
      <c r="E16" s="4" t="s">
        <v>9</v>
      </c>
      <c r="F16" s="7"/>
      <c r="G16" s="55"/>
      <c r="H16" s="55"/>
      <c r="I16" s="56"/>
      <c r="J16" s="59" t="s">
        <v>5</v>
      </c>
      <c r="K16" s="44">
        <v>1</v>
      </c>
      <c r="L16" s="38">
        <v>9.85</v>
      </c>
      <c r="M16" s="26"/>
      <c r="N16" s="40">
        <v>4</v>
      </c>
      <c r="O16" s="40"/>
      <c r="P16" s="38">
        <f>L16*N16</f>
        <v>39.4</v>
      </c>
      <c r="Q16" s="38">
        <v>5</v>
      </c>
      <c r="R16" s="42">
        <f>IF(P16&lt;&gt;0, P16+Q16, 0)</f>
        <v>44.4</v>
      </c>
      <c r="S16" s="26"/>
      <c r="T16" s="40">
        <v>7</v>
      </c>
      <c r="U16" s="40"/>
      <c r="V16" s="42">
        <f>L16*T16</f>
        <v>68.95</v>
      </c>
      <c r="W16" s="38">
        <v>6.15</v>
      </c>
      <c r="X16" s="42">
        <f>IF(V16&lt;&gt;0, V16+W16, 0)</f>
        <v>75.100000000000009</v>
      </c>
      <c r="Y16" s="26"/>
      <c r="Z16" s="14"/>
      <c r="AA16" s="14"/>
      <c r="AB16" s="14"/>
      <c r="AC16" s="14"/>
      <c r="AD16" s="14"/>
      <c r="AE16" s="14"/>
      <c r="AF16" s="14"/>
      <c r="AG16" s="14"/>
      <c r="AH16" s="14"/>
      <c r="AI16" s="26"/>
      <c r="AJ16" s="14"/>
      <c r="AK16" s="14"/>
      <c r="AL16" s="14"/>
      <c r="AM16" s="14"/>
      <c r="AN16" s="26"/>
      <c r="AO16" s="28"/>
      <c r="AP16" s="26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ht="15" customHeight="1" thickBot="1" x14ac:dyDescent="0.3">
      <c r="A17" s="1">
        <f t="shared" si="0"/>
        <v>14</v>
      </c>
      <c r="B17" s="5"/>
      <c r="C17" s="3"/>
      <c r="D17" s="3">
        <v>2</v>
      </c>
      <c r="E17" s="3"/>
      <c r="F17" s="6"/>
      <c r="G17" s="55"/>
      <c r="H17" s="56"/>
      <c r="I17" s="54" t="s">
        <v>16</v>
      </c>
      <c r="J17" s="52"/>
      <c r="K17" s="44"/>
      <c r="L17" s="38"/>
      <c r="M17" s="26"/>
      <c r="N17" s="40"/>
      <c r="O17" s="40"/>
      <c r="P17" s="49">
        <f>P18</f>
        <v>3.2</v>
      </c>
      <c r="Q17" s="38"/>
      <c r="R17" s="49">
        <f>R18</f>
        <v>3.2</v>
      </c>
      <c r="S17" s="26"/>
      <c r="T17" s="40"/>
      <c r="U17" s="40"/>
      <c r="V17" s="49">
        <f>V18</f>
        <v>8</v>
      </c>
      <c r="W17" s="38"/>
      <c r="X17" s="49">
        <f>X18</f>
        <v>11.98</v>
      </c>
      <c r="Y17" s="26"/>
      <c r="Z17" s="14"/>
      <c r="AA17" s="14"/>
      <c r="AB17" s="14"/>
      <c r="AC17" s="14"/>
      <c r="AD17" s="14"/>
      <c r="AE17" s="14"/>
      <c r="AF17" s="14"/>
      <c r="AG17" s="14"/>
      <c r="AH17" s="14"/>
      <c r="AI17" s="26"/>
      <c r="AJ17" s="14"/>
      <c r="AK17" s="14"/>
      <c r="AL17" s="14"/>
      <c r="AM17" s="14"/>
      <c r="AN17" s="26"/>
      <c r="AO17" s="28"/>
      <c r="AP17" s="26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</row>
    <row r="18" spans="1:53" ht="15.75" thickBot="1" x14ac:dyDescent="0.3">
      <c r="A18" s="1">
        <f t="shared" si="0"/>
        <v>15</v>
      </c>
      <c r="B18" s="8"/>
      <c r="C18" s="9"/>
      <c r="D18" s="9"/>
      <c r="E18" s="9">
        <v>1</v>
      </c>
      <c r="F18" s="10"/>
      <c r="G18" s="60"/>
      <c r="H18" s="60"/>
      <c r="I18" s="61"/>
      <c r="J18" s="62" t="s">
        <v>7</v>
      </c>
      <c r="K18" s="45">
        <v>10</v>
      </c>
      <c r="L18" s="39">
        <v>8</v>
      </c>
      <c r="M18" s="27"/>
      <c r="N18" s="41">
        <v>0.4</v>
      </c>
      <c r="O18" s="41" t="s">
        <v>48</v>
      </c>
      <c r="P18" s="39">
        <f>L18*N18</f>
        <v>3.2</v>
      </c>
      <c r="Q18" s="39">
        <v>0</v>
      </c>
      <c r="R18" s="43">
        <f>IF(P18&lt;&gt;0, P18+Q18, 0)</f>
        <v>3.2</v>
      </c>
      <c r="S18" s="27"/>
      <c r="T18" s="41">
        <v>1</v>
      </c>
      <c r="U18" s="41"/>
      <c r="V18" s="43">
        <f>L18*T18</f>
        <v>8</v>
      </c>
      <c r="W18" s="39">
        <v>3.98</v>
      </c>
      <c r="X18" s="39">
        <f>IF(V18&lt;&gt;0, V18+W18, 0)</f>
        <v>11.98</v>
      </c>
      <c r="Y18" s="27"/>
      <c r="Z18" s="15"/>
      <c r="AA18" s="15"/>
      <c r="AB18" s="15"/>
      <c r="AC18" s="15"/>
      <c r="AD18" s="15"/>
      <c r="AE18" s="15"/>
      <c r="AF18" s="15"/>
      <c r="AG18" s="15"/>
      <c r="AH18" s="15"/>
      <c r="AI18" s="27"/>
      <c r="AJ18" s="15"/>
      <c r="AK18" s="15"/>
      <c r="AL18" s="15"/>
      <c r="AM18" s="15"/>
      <c r="AN18" s="27"/>
      <c r="AO18" s="29"/>
      <c r="AP18" s="27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</row>
  </sheetData>
  <mergeCells count="23">
    <mergeCell ref="AZ2:BA2"/>
    <mergeCell ref="AO2:AO3"/>
    <mergeCell ref="V2:V3"/>
    <mergeCell ref="R2:R3"/>
    <mergeCell ref="K2:L2"/>
    <mergeCell ref="X2:X3"/>
    <mergeCell ref="AJ2:AJ3"/>
    <mergeCell ref="AL2:AL3"/>
    <mergeCell ref="Z2:AA2"/>
    <mergeCell ref="AM2:AM3"/>
    <mergeCell ref="AK2:AK3"/>
    <mergeCell ref="T2:T3"/>
    <mergeCell ref="W2:W3"/>
    <mergeCell ref="U2:U3"/>
    <mergeCell ref="N2:N3"/>
    <mergeCell ref="B2:J2"/>
    <mergeCell ref="AT2:AY2"/>
    <mergeCell ref="P2:P3"/>
    <mergeCell ref="AC2:AH2"/>
    <mergeCell ref="C3:F3"/>
    <mergeCell ref="AQ2:AR2"/>
    <mergeCell ref="O2:O3"/>
    <mergeCell ref="Q2:Q3"/>
  </mergeCells>
  <pageMargins left="0.7" right="0.7" top="0.75" bottom="0.75" header="0.3" footer="0.3"/>
  <pageSetup orientation="portrait" verticalDpi="0" r:id="rId1"/>
  <ignoredErrors>
    <ignoredError sqref="P17 R17 V17 X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