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32" windowWidth="15456" windowHeight="7632" tabRatio="887" activeTab="3"/>
  </bookViews>
  <sheets>
    <sheet name="Introduction" sheetId="1" r:id="rId1"/>
    <sheet name="Cost-Cropping pattern" sheetId="2" r:id="rId2"/>
    <sheet name="Benefit-Cropping pattern" sheetId="3" r:id="rId3"/>
    <sheet name="Summary-Cropping pattern" sheetId="4" r:id="rId4"/>
    <sheet name="Cost-Agricultural intensificati" sheetId="5" r:id="rId5"/>
    <sheet name="Benefit-Agricultural intensific" sheetId="6" r:id="rId6"/>
    <sheet name="Summary-Agricultural intensific" sheetId="7" r:id="rId7"/>
    <sheet name="Cost-Alternative III" sheetId="8" r:id="rId8"/>
    <sheet name="Benefit-Alternative III" sheetId="9" r:id="rId9"/>
    <sheet name="Summary-Alternative III" sheetId="10" r:id="rId10"/>
    <sheet name="Results-Overview" sheetId="11" r:id="rId11"/>
  </sheets>
  <definedNames>
    <definedName name="OLE_LINK1" localSheetId="1">'Cost-Cropping pattern'!$E$17</definedName>
  </definedNames>
  <calcPr calcId="124519"/>
</workbook>
</file>

<file path=xl/calcChain.xml><?xml version="1.0" encoding="utf-8"?>
<calcChain xmlns="http://schemas.openxmlformats.org/spreadsheetml/2006/main">
  <c r="I15" i="2"/>
  <c r="R15"/>
  <c r="AA15"/>
  <c r="AJ15"/>
  <c r="AS15"/>
  <c r="R15" i="3"/>
  <c r="I15"/>
  <c r="AA15"/>
  <c r="I15" i="5"/>
  <c r="R15"/>
  <c r="AA15"/>
  <c r="AS15"/>
  <c r="AJ15"/>
  <c r="I15" i="6"/>
  <c r="R15"/>
  <c r="AS15" i="8"/>
  <c r="AJ15"/>
  <c r="AA15"/>
  <c r="R15"/>
  <c r="I15"/>
  <c r="AT21" i="9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20"/>
  <c r="AK15" s="1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20"/>
  <c r="AB15" s="1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20"/>
  <c r="J15" s="1"/>
  <c r="AT21" i="8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20"/>
  <c r="AB15" s="1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20"/>
  <c r="S15" i="9" l="1"/>
  <c r="AT15" i="8"/>
  <c r="J15"/>
  <c r="S15"/>
  <c r="AK15"/>
  <c r="AT15" i="9"/>
  <c r="J20" i="5" l="1"/>
  <c r="AT21" i="6" l="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20"/>
  <c r="AT21" i="5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AB15" i="6" l="1"/>
  <c r="S15"/>
  <c r="AB15" i="5"/>
  <c r="S15"/>
  <c r="J15"/>
  <c r="AT15" i="6"/>
  <c r="AK15" i="5"/>
  <c r="AT15"/>
  <c r="AK15" i="6"/>
  <c r="J15"/>
  <c r="AB21" i="3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20"/>
  <c r="S15" s="1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20"/>
  <c r="AT21" i="2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20"/>
  <c r="AB15" i="3" l="1"/>
  <c r="AB15" i="2"/>
  <c r="S15"/>
  <c r="AT15"/>
  <c r="AK15"/>
  <c r="AT15" i="3"/>
  <c r="AK15"/>
  <c r="J15"/>
  <c r="BO19" i="10"/>
  <c r="BO20" s="1"/>
  <c r="BO21" s="1"/>
  <c r="AY19"/>
  <c r="AY20" s="1"/>
  <c r="AI19"/>
  <c r="AI20" s="1"/>
  <c r="AI21" s="1"/>
  <c r="S19"/>
  <c r="S20" s="1"/>
  <c r="C19"/>
  <c r="C20" s="1"/>
  <c r="C21" s="1"/>
  <c r="CC17"/>
  <c r="CB17"/>
  <c r="CA17"/>
  <c r="BZ17"/>
  <c r="BV17"/>
  <c r="BS17"/>
  <c r="BR17"/>
  <c r="BQ17"/>
  <c r="BM17"/>
  <c r="BL17"/>
  <c r="BK17"/>
  <c r="BJ17"/>
  <c r="BF17"/>
  <c r="BC17"/>
  <c r="BB17"/>
  <c r="BA17"/>
  <c r="AW17"/>
  <c r="AV17"/>
  <c r="AU17"/>
  <c r="AT17"/>
  <c r="AP17"/>
  <c r="AM17"/>
  <c r="AL17"/>
  <c r="AK17"/>
  <c r="AG17"/>
  <c r="AF17"/>
  <c r="AE17"/>
  <c r="AD17"/>
  <c r="Z17"/>
  <c r="W17"/>
  <c r="V17"/>
  <c r="U17"/>
  <c r="Q17"/>
  <c r="P17"/>
  <c r="O17"/>
  <c r="N17"/>
  <c r="J17"/>
  <c r="G17"/>
  <c r="F17"/>
  <c r="E17"/>
  <c r="CD13"/>
  <c r="BN13"/>
  <c r="AX13"/>
  <c r="AH13"/>
  <c r="R13"/>
  <c r="BO19" i="7"/>
  <c r="AY19"/>
  <c r="AY20" s="1"/>
  <c r="AI19"/>
  <c r="AI20" s="1"/>
  <c r="S19"/>
  <c r="S20" s="1"/>
  <c r="C19"/>
  <c r="C20" s="1"/>
  <c r="C21" s="1"/>
  <c r="CC17"/>
  <c r="CB17"/>
  <c r="CA17"/>
  <c r="BZ17"/>
  <c r="BV17"/>
  <c r="BS17"/>
  <c r="BR17"/>
  <c r="BQ17"/>
  <c r="BM17"/>
  <c r="BL17"/>
  <c r="BK17"/>
  <c r="BJ17"/>
  <c r="BF17"/>
  <c r="BC17"/>
  <c r="BB17"/>
  <c r="BA17"/>
  <c r="AW17"/>
  <c r="AV17"/>
  <c r="AU17"/>
  <c r="AT17"/>
  <c r="AP17"/>
  <c r="AM17"/>
  <c r="AL17"/>
  <c r="AK17"/>
  <c r="AG17"/>
  <c r="AF17"/>
  <c r="AE17"/>
  <c r="AD17"/>
  <c r="Z17"/>
  <c r="W17"/>
  <c r="V17"/>
  <c r="U17"/>
  <c r="Q17"/>
  <c r="P17"/>
  <c r="O17"/>
  <c r="N17"/>
  <c r="J17"/>
  <c r="G17"/>
  <c r="F17"/>
  <c r="E17"/>
  <c r="CD13"/>
  <c r="BN13"/>
  <c r="AX13"/>
  <c r="AH13"/>
  <c r="R13"/>
  <c r="K19" l="1"/>
  <c r="L19" s="1"/>
  <c r="AA19"/>
  <c r="AB19" s="1"/>
  <c r="BW19"/>
  <c r="BX19" s="1"/>
  <c r="AI21"/>
  <c r="AI22" s="1"/>
  <c r="AQ20"/>
  <c r="AR20" s="1"/>
  <c r="BG19"/>
  <c r="BH19" s="1"/>
  <c r="BO20"/>
  <c r="K20"/>
  <c r="L20" s="1"/>
  <c r="AQ19"/>
  <c r="AR19" s="1"/>
  <c r="K19" i="10"/>
  <c r="L19" s="1"/>
  <c r="AA20"/>
  <c r="AB20" s="1"/>
  <c r="AA19"/>
  <c r="AB19" s="1"/>
  <c r="AQ19"/>
  <c r="AR19" s="1"/>
  <c r="BG20"/>
  <c r="BH20" s="1"/>
  <c r="BG19"/>
  <c r="BH19" s="1"/>
  <c r="BW19"/>
  <c r="BX19" s="1"/>
  <c r="K21"/>
  <c r="L21" s="1"/>
  <c r="K20"/>
  <c r="L20" s="1"/>
  <c r="AI22"/>
  <c r="AQ21"/>
  <c r="AR21" s="1"/>
  <c r="AQ20"/>
  <c r="AR20" s="1"/>
  <c r="BO22"/>
  <c r="BW21"/>
  <c r="BX21" s="1"/>
  <c r="BW20"/>
  <c r="BX20" s="1"/>
  <c r="S21"/>
  <c r="AY21"/>
  <c r="C22"/>
  <c r="AA20" i="7"/>
  <c r="AB20" s="1"/>
  <c r="S21"/>
  <c r="BG20"/>
  <c r="BH20" s="1"/>
  <c r="AY21"/>
  <c r="K21"/>
  <c r="L21" s="1"/>
  <c r="C22"/>
  <c r="BR48" i="10"/>
  <c r="BB48"/>
  <c r="AL48"/>
  <c r="V48"/>
  <c r="F48"/>
  <c r="BR47"/>
  <c r="BB47"/>
  <c r="AL47"/>
  <c r="V47"/>
  <c r="F47"/>
  <c r="BR46"/>
  <c r="BB46"/>
  <c r="AL46"/>
  <c r="V46"/>
  <c r="F46"/>
  <c r="BR45"/>
  <c r="BB45"/>
  <c r="AL45"/>
  <c r="V45"/>
  <c r="F45"/>
  <c r="BR44"/>
  <c r="BB44"/>
  <c r="AL44"/>
  <c r="V44"/>
  <c r="F44"/>
  <c r="BR43"/>
  <c r="BB43"/>
  <c r="AL43"/>
  <c r="V43"/>
  <c r="F43"/>
  <c r="BR42"/>
  <c r="BB42"/>
  <c r="AL42"/>
  <c r="V42"/>
  <c r="F42"/>
  <c r="BR41"/>
  <c r="BB41"/>
  <c r="AL41"/>
  <c r="V41"/>
  <c r="F41"/>
  <c r="BR40"/>
  <c r="BB40"/>
  <c r="AL40"/>
  <c r="V40"/>
  <c r="F40"/>
  <c r="BR39"/>
  <c r="BB39"/>
  <c r="AL39"/>
  <c r="V39"/>
  <c r="F39"/>
  <c r="BR38"/>
  <c r="BB38"/>
  <c r="AL38"/>
  <c r="V38"/>
  <c r="F38"/>
  <c r="BR37"/>
  <c r="BB37"/>
  <c r="AL37"/>
  <c r="V37"/>
  <c r="F37"/>
  <c r="BR36"/>
  <c r="BB36"/>
  <c r="AL36"/>
  <c r="V36"/>
  <c r="F36"/>
  <c r="BR35"/>
  <c r="BB35"/>
  <c r="AL35"/>
  <c r="V35"/>
  <c r="F35"/>
  <c r="BR34"/>
  <c r="BB34"/>
  <c r="AL34"/>
  <c r="V34"/>
  <c r="F34"/>
  <c r="BR33"/>
  <c r="BB33"/>
  <c r="AL33"/>
  <c r="V33"/>
  <c r="F33"/>
  <c r="BR32"/>
  <c r="BB32"/>
  <c r="AL32"/>
  <c r="V32"/>
  <c r="F32"/>
  <c r="BR31"/>
  <c r="BB31"/>
  <c r="AL31"/>
  <c r="V31"/>
  <c r="F31"/>
  <c r="BR30"/>
  <c r="BB30"/>
  <c r="AL30"/>
  <c r="V30"/>
  <c r="F30"/>
  <c r="BR29"/>
  <c r="BB29"/>
  <c r="AL29"/>
  <c r="V29"/>
  <c r="F29"/>
  <c r="BR28"/>
  <c r="BB28"/>
  <c r="AL28"/>
  <c r="V28"/>
  <c r="F28"/>
  <c r="BR27"/>
  <c r="BB27"/>
  <c r="AL27"/>
  <c r="V27"/>
  <c r="F27"/>
  <c r="BR26"/>
  <c r="BB26"/>
  <c r="AL26"/>
  <c r="V26"/>
  <c r="F26"/>
  <c r="BR25"/>
  <c r="BB25"/>
  <c r="AL25"/>
  <c r="V25"/>
  <c r="F25"/>
  <c r="BR24"/>
  <c r="BB24"/>
  <c r="AL24"/>
  <c r="V24"/>
  <c r="F24"/>
  <c r="BR23"/>
  <c r="BB23"/>
  <c r="AL23"/>
  <c r="V23"/>
  <c r="F23"/>
  <c r="BR22"/>
  <c r="BB22"/>
  <c r="AL22"/>
  <c r="V22"/>
  <c r="F22"/>
  <c r="BR21"/>
  <c r="BB21"/>
  <c r="AL21"/>
  <c r="V21"/>
  <c r="F21"/>
  <c r="BR20"/>
  <c r="BB20"/>
  <c r="AL20"/>
  <c r="V20"/>
  <c r="F20"/>
  <c r="BR19"/>
  <c r="AM20" i="9"/>
  <c r="AM21" s="1"/>
  <c r="AM22" s="1"/>
  <c r="AM23" s="1"/>
  <c r="AM24" s="1"/>
  <c r="AM25" s="1"/>
  <c r="AM26" s="1"/>
  <c r="AM27" s="1"/>
  <c r="AM28" s="1"/>
  <c r="AM29" s="1"/>
  <c r="AM30" s="1"/>
  <c r="AM31" s="1"/>
  <c r="AM32" s="1"/>
  <c r="AM33" s="1"/>
  <c r="AM34" s="1"/>
  <c r="AM35" s="1"/>
  <c r="AM36" s="1"/>
  <c r="AM37" s="1"/>
  <c r="AM38" s="1"/>
  <c r="AM39" s="1"/>
  <c r="AM40" s="1"/>
  <c r="AM41" s="1"/>
  <c r="AM42" s="1"/>
  <c r="AM43" s="1"/>
  <c r="AM44" s="1"/>
  <c r="AM45" s="1"/>
  <c r="AM46" s="1"/>
  <c r="AM47" s="1"/>
  <c r="AM48" s="1"/>
  <c r="AM49" s="1"/>
  <c r="BB19" i="10"/>
  <c r="AD20" i="9"/>
  <c r="AD21" s="1"/>
  <c r="AD22" s="1"/>
  <c r="AD23" s="1"/>
  <c r="AD24" s="1"/>
  <c r="AD25" s="1"/>
  <c r="AD26" s="1"/>
  <c r="AD27" s="1"/>
  <c r="AD28" s="1"/>
  <c r="AD29" s="1"/>
  <c r="AD30" s="1"/>
  <c r="AD31" s="1"/>
  <c r="AD32" s="1"/>
  <c r="AD33" s="1"/>
  <c r="AD34" s="1"/>
  <c r="AD35" s="1"/>
  <c r="AD36" s="1"/>
  <c r="AD37" s="1"/>
  <c r="AD38" s="1"/>
  <c r="AD39" s="1"/>
  <c r="AD40" s="1"/>
  <c r="AD41" s="1"/>
  <c r="AD42" s="1"/>
  <c r="AD43" s="1"/>
  <c r="AD44" s="1"/>
  <c r="AD45" s="1"/>
  <c r="AD46" s="1"/>
  <c r="AD47" s="1"/>
  <c r="AD48" s="1"/>
  <c r="AD49" s="1"/>
  <c r="AL19" i="10"/>
  <c r="U20" i="9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U45" s="1"/>
  <c r="U46" s="1"/>
  <c r="U47" s="1"/>
  <c r="U48" s="1"/>
  <c r="U49" s="1"/>
  <c r="V19" i="10"/>
  <c r="L20" i="9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F19" i="10"/>
  <c r="C20" i="9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AT18"/>
  <c r="AS15" s="1"/>
  <c r="AK18"/>
  <c r="AJ15" s="1"/>
  <c r="AB18"/>
  <c r="AA15" s="1"/>
  <c r="S18"/>
  <c r="R15" s="1"/>
  <c r="J18"/>
  <c r="I15" s="1"/>
  <c r="BQ48" i="10"/>
  <c r="BA48"/>
  <c r="AK48"/>
  <c r="U48"/>
  <c r="W48" s="1"/>
  <c r="E48"/>
  <c r="BQ47"/>
  <c r="BA47"/>
  <c r="AK47"/>
  <c r="AM47" s="1"/>
  <c r="U47"/>
  <c r="E47"/>
  <c r="BQ46"/>
  <c r="BA46"/>
  <c r="BC46" s="1"/>
  <c r="AK46"/>
  <c r="U46"/>
  <c r="E46"/>
  <c r="BQ45"/>
  <c r="BS45" s="1"/>
  <c r="BA45"/>
  <c r="AK45"/>
  <c r="U45"/>
  <c r="E45"/>
  <c r="G45" s="1"/>
  <c r="BQ44"/>
  <c r="BA44"/>
  <c r="AK44"/>
  <c r="U44"/>
  <c r="W44" s="1"/>
  <c r="E44"/>
  <c r="BQ43"/>
  <c r="BA43"/>
  <c r="AK43"/>
  <c r="AM43" s="1"/>
  <c r="U43"/>
  <c r="E43"/>
  <c r="BQ42"/>
  <c r="BA42"/>
  <c r="BC42" s="1"/>
  <c r="AK42"/>
  <c r="U42"/>
  <c r="E42"/>
  <c r="BQ41"/>
  <c r="BS41" s="1"/>
  <c r="BA41"/>
  <c r="AK41"/>
  <c r="U41"/>
  <c r="E41"/>
  <c r="G41" s="1"/>
  <c r="BQ40"/>
  <c r="BA40"/>
  <c r="AK40"/>
  <c r="U40"/>
  <c r="W40" s="1"/>
  <c r="E40"/>
  <c r="BQ39"/>
  <c r="BA39"/>
  <c r="AK39"/>
  <c r="AM39" s="1"/>
  <c r="U39"/>
  <c r="E39"/>
  <c r="BQ38"/>
  <c r="BA38"/>
  <c r="BC38" s="1"/>
  <c r="AK38"/>
  <c r="U38"/>
  <c r="E38"/>
  <c r="BQ37"/>
  <c r="BS37" s="1"/>
  <c r="BA37"/>
  <c r="AK37"/>
  <c r="U37"/>
  <c r="E37"/>
  <c r="G37" s="1"/>
  <c r="BQ36"/>
  <c r="BA36"/>
  <c r="AK36"/>
  <c r="U36"/>
  <c r="W36" s="1"/>
  <c r="E36"/>
  <c r="BQ35"/>
  <c r="BA35"/>
  <c r="AK35"/>
  <c r="AM35" s="1"/>
  <c r="U35"/>
  <c r="E35"/>
  <c r="BQ34"/>
  <c r="BA34"/>
  <c r="BC34" s="1"/>
  <c r="AK34"/>
  <c r="U34"/>
  <c r="E34"/>
  <c r="BQ33"/>
  <c r="BS33" s="1"/>
  <c r="BA33"/>
  <c r="AK33"/>
  <c r="U33"/>
  <c r="E33"/>
  <c r="G33" s="1"/>
  <c r="BQ32"/>
  <c r="BA32"/>
  <c r="AK32"/>
  <c r="U32"/>
  <c r="W32" s="1"/>
  <c r="E32"/>
  <c r="BQ31"/>
  <c r="BA31"/>
  <c r="AK31"/>
  <c r="AM31" s="1"/>
  <c r="U31"/>
  <c r="E31"/>
  <c r="BQ30"/>
  <c r="BA30"/>
  <c r="BC30" s="1"/>
  <c r="AK30"/>
  <c r="U30"/>
  <c r="E30"/>
  <c r="BQ29"/>
  <c r="BS29" s="1"/>
  <c r="BA29"/>
  <c r="AK29"/>
  <c r="U29"/>
  <c r="E29"/>
  <c r="G29" s="1"/>
  <c r="BQ28"/>
  <c r="BA28"/>
  <c r="AK28"/>
  <c r="U28"/>
  <c r="W28" s="1"/>
  <c r="E28"/>
  <c r="BQ27"/>
  <c r="BA27"/>
  <c r="AK27"/>
  <c r="AM27" s="1"/>
  <c r="U27"/>
  <c r="E27"/>
  <c r="BQ26"/>
  <c r="BA26"/>
  <c r="BC26" s="1"/>
  <c r="AK26"/>
  <c r="U26"/>
  <c r="E26"/>
  <c r="BQ25"/>
  <c r="BS25" s="1"/>
  <c r="BA25"/>
  <c r="AK25"/>
  <c r="U25"/>
  <c r="E25"/>
  <c r="G25" s="1"/>
  <c r="BQ24"/>
  <c r="BA24"/>
  <c r="AK24"/>
  <c r="U24"/>
  <c r="W24" s="1"/>
  <c r="E24"/>
  <c r="BQ23"/>
  <c r="BA23"/>
  <c r="AK23"/>
  <c r="AM23" s="1"/>
  <c r="U23"/>
  <c r="E23"/>
  <c r="BQ22"/>
  <c r="BA22"/>
  <c r="BC22" s="1"/>
  <c r="AK22"/>
  <c r="U22"/>
  <c r="E22"/>
  <c r="BQ21"/>
  <c r="BS21" s="1"/>
  <c r="BA21"/>
  <c r="AK21"/>
  <c r="U21"/>
  <c r="E21"/>
  <c r="G21" s="1"/>
  <c r="BQ20"/>
  <c r="AM21" i="8"/>
  <c r="AM22" s="1"/>
  <c r="AM23" s="1"/>
  <c r="AM24" s="1"/>
  <c r="AM25" s="1"/>
  <c r="AM26" s="1"/>
  <c r="AM27" s="1"/>
  <c r="AM28" s="1"/>
  <c r="AM29" s="1"/>
  <c r="AM30" s="1"/>
  <c r="AM31" s="1"/>
  <c r="AM32" s="1"/>
  <c r="AM33" s="1"/>
  <c r="AM34" s="1"/>
  <c r="AM35" s="1"/>
  <c r="AM36" s="1"/>
  <c r="AM37" s="1"/>
  <c r="AM38" s="1"/>
  <c r="AM39" s="1"/>
  <c r="AM40" s="1"/>
  <c r="AM41" s="1"/>
  <c r="AM42" s="1"/>
  <c r="AM43" s="1"/>
  <c r="AM44" s="1"/>
  <c r="AM45" s="1"/>
  <c r="AM46" s="1"/>
  <c r="AM47" s="1"/>
  <c r="AM48" s="1"/>
  <c r="AM49" s="1"/>
  <c r="BA20" i="10"/>
  <c r="AD21" i="8"/>
  <c r="AD22" s="1"/>
  <c r="AD23" s="1"/>
  <c r="AD24" s="1"/>
  <c r="AD25" s="1"/>
  <c r="AD26" s="1"/>
  <c r="AD27" s="1"/>
  <c r="AD28" s="1"/>
  <c r="AD29" s="1"/>
  <c r="AD30" s="1"/>
  <c r="AD31" s="1"/>
  <c r="AD32" s="1"/>
  <c r="AD33" s="1"/>
  <c r="AD34" s="1"/>
  <c r="AD35" s="1"/>
  <c r="AD36" s="1"/>
  <c r="AD37" s="1"/>
  <c r="AD38" s="1"/>
  <c r="AD39" s="1"/>
  <c r="AD40" s="1"/>
  <c r="AD41" s="1"/>
  <c r="AD42" s="1"/>
  <c r="AD43" s="1"/>
  <c r="AD44" s="1"/>
  <c r="AD45" s="1"/>
  <c r="AD46" s="1"/>
  <c r="AD47" s="1"/>
  <c r="AD48" s="1"/>
  <c r="AD49" s="1"/>
  <c r="AK20" i="10"/>
  <c r="U21" i="8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U45" s="1"/>
  <c r="U46" s="1"/>
  <c r="U47" s="1"/>
  <c r="U48" s="1"/>
  <c r="U49" s="1"/>
  <c r="U20" i="10"/>
  <c r="W20" s="1"/>
  <c r="L21" i="8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E20" i="10"/>
  <c r="C21" i="8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BQ19" i="10"/>
  <c r="BA19"/>
  <c r="BC19" s="1"/>
  <c r="AK19"/>
  <c r="U19"/>
  <c r="W19" s="1"/>
  <c r="E19"/>
  <c r="BR48" i="7"/>
  <c r="BB48"/>
  <c r="AL48"/>
  <c r="V48"/>
  <c r="F48"/>
  <c r="BR47"/>
  <c r="BB47"/>
  <c r="AL47"/>
  <c r="V47"/>
  <c r="F47"/>
  <c r="BR46"/>
  <c r="BB46"/>
  <c r="AL46"/>
  <c r="V46"/>
  <c r="F46"/>
  <c r="BR45"/>
  <c r="BB45"/>
  <c r="AL45"/>
  <c r="V45"/>
  <c r="F45"/>
  <c r="BR44"/>
  <c r="BB44"/>
  <c r="AL44"/>
  <c r="V44"/>
  <c r="F44"/>
  <c r="BR43"/>
  <c r="BB43"/>
  <c r="AL43"/>
  <c r="V43"/>
  <c r="F43"/>
  <c r="BR42"/>
  <c r="BB42"/>
  <c r="AL42"/>
  <c r="V42"/>
  <c r="F42"/>
  <c r="BR41"/>
  <c r="BB41"/>
  <c r="AL41"/>
  <c r="V41"/>
  <c r="F41"/>
  <c r="BR40"/>
  <c r="BB40"/>
  <c r="AL40"/>
  <c r="V40"/>
  <c r="F40"/>
  <c r="BR39"/>
  <c r="BB39"/>
  <c r="AL39"/>
  <c r="V39"/>
  <c r="F39"/>
  <c r="BR38"/>
  <c r="BB38"/>
  <c r="AL38"/>
  <c r="V38"/>
  <c r="F38"/>
  <c r="BR37"/>
  <c r="BB37"/>
  <c r="AL37"/>
  <c r="V37"/>
  <c r="F37"/>
  <c r="BR36"/>
  <c r="BB36"/>
  <c r="AL36"/>
  <c r="V36"/>
  <c r="F36"/>
  <c r="BR35"/>
  <c r="BB35"/>
  <c r="AL35"/>
  <c r="V35"/>
  <c r="F35"/>
  <c r="BR34"/>
  <c r="BB34"/>
  <c r="AL34"/>
  <c r="V34"/>
  <c r="F34"/>
  <c r="BR33"/>
  <c r="BB33"/>
  <c r="AL33"/>
  <c r="V33"/>
  <c r="F33"/>
  <c r="BR32"/>
  <c r="BB32"/>
  <c r="AL32"/>
  <c r="V32"/>
  <c r="F32"/>
  <c r="BR31"/>
  <c r="BB31"/>
  <c r="AL31"/>
  <c r="V31"/>
  <c r="F31"/>
  <c r="BR30"/>
  <c r="BB30"/>
  <c r="AL30"/>
  <c r="V30"/>
  <c r="F30"/>
  <c r="BR29"/>
  <c r="BB29"/>
  <c r="AL29"/>
  <c r="V29"/>
  <c r="F29"/>
  <c r="BR28"/>
  <c r="BB28"/>
  <c r="AL28"/>
  <c r="V28"/>
  <c r="F28"/>
  <c r="BR27"/>
  <c r="BB27"/>
  <c r="AL27"/>
  <c r="V27"/>
  <c r="F27"/>
  <c r="BR26"/>
  <c r="BB26"/>
  <c r="AL26"/>
  <c r="V26"/>
  <c r="F26"/>
  <c r="BR25"/>
  <c r="BB25"/>
  <c r="AL25"/>
  <c r="V25"/>
  <c r="F25"/>
  <c r="BR24"/>
  <c r="BB24"/>
  <c r="AL24"/>
  <c r="V24"/>
  <c r="F24"/>
  <c r="BR23"/>
  <c r="BB23"/>
  <c r="AL23"/>
  <c r="V23"/>
  <c r="F23"/>
  <c r="BR22"/>
  <c r="BB22"/>
  <c r="AL22"/>
  <c r="V22"/>
  <c r="F22"/>
  <c r="BR21"/>
  <c r="BB21"/>
  <c r="AL21"/>
  <c r="V21"/>
  <c r="F21"/>
  <c r="BR20"/>
  <c r="BB20"/>
  <c r="AL20"/>
  <c r="V20"/>
  <c r="F20"/>
  <c r="BR19"/>
  <c r="AM20" i="6"/>
  <c r="AM21" s="1"/>
  <c r="AM22" s="1"/>
  <c r="AM23" s="1"/>
  <c r="AM24" s="1"/>
  <c r="AM25" s="1"/>
  <c r="AM26" s="1"/>
  <c r="AM27" s="1"/>
  <c r="AM28" s="1"/>
  <c r="AM29" s="1"/>
  <c r="AM30" s="1"/>
  <c r="AM31" s="1"/>
  <c r="AM32" s="1"/>
  <c r="AM33" s="1"/>
  <c r="AM34" s="1"/>
  <c r="AM35" s="1"/>
  <c r="AM36" s="1"/>
  <c r="AM37" s="1"/>
  <c r="AM38" s="1"/>
  <c r="AM39" s="1"/>
  <c r="AM40" s="1"/>
  <c r="AM41" s="1"/>
  <c r="AM42" s="1"/>
  <c r="AM43" s="1"/>
  <c r="AM44" s="1"/>
  <c r="AM45" s="1"/>
  <c r="AM46" s="1"/>
  <c r="AM47" s="1"/>
  <c r="AM48" s="1"/>
  <c r="AM49" s="1"/>
  <c r="BB19" i="7"/>
  <c r="AD20" i="6"/>
  <c r="AD21" s="1"/>
  <c r="AD22" s="1"/>
  <c r="AD23" s="1"/>
  <c r="AD24" s="1"/>
  <c r="AD25" s="1"/>
  <c r="AD26" s="1"/>
  <c r="AD27" s="1"/>
  <c r="AD28" s="1"/>
  <c r="AD29" s="1"/>
  <c r="AD30" s="1"/>
  <c r="AD31" s="1"/>
  <c r="AD32" s="1"/>
  <c r="AD33" s="1"/>
  <c r="AD34" s="1"/>
  <c r="AD35" s="1"/>
  <c r="AD36" s="1"/>
  <c r="AD37" s="1"/>
  <c r="AD38" s="1"/>
  <c r="AD39" s="1"/>
  <c r="AD40" s="1"/>
  <c r="AD41" s="1"/>
  <c r="AD42" s="1"/>
  <c r="AD43" s="1"/>
  <c r="AD44" s="1"/>
  <c r="AD45" s="1"/>
  <c r="AD46" s="1"/>
  <c r="AD47" s="1"/>
  <c r="AD48" s="1"/>
  <c r="AD49" s="1"/>
  <c r="AL19" i="7"/>
  <c r="U20" i="6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U45" s="1"/>
  <c r="U46" s="1"/>
  <c r="U47" s="1"/>
  <c r="U48" s="1"/>
  <c r="U49" s="1"/>
  <c r="V19" i="7"/>
  <c r="L20" i="6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F19" i="7"/>
  <c r="C20" i="6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AT18"/>
  <c r="AS15" s="1"/>
  <c r="AK18"/>
  <c r="AJ15" s="1"/>
  <c r="AB18"/>
  <c r="AA15" s="1"/>
  <c r="BQ48" i="7"/>
  <c r="BS48" s="1"/>
  <c r="BA48"/>
  <c r="AK48"/>
  <c r="U48"/>
  <c r="E48"/>
  <c r="BQ47"/>
  <c r="BA47"/>
  <c r="AK47"/>
  <c r="U47"/>
  <c r="E47"/>
  <c r="BQ46"/>
  <c r="BA46"/>
  <c r="AK46"/>
  <c r="U46"/>
  <c r="E46"/>
  <c r="BQ45"/>
  <c r="BA45"/>
  <c r="AK45"/>
  <c r="U45"/>
  <c r="E45"/>
  <c r="BQ44"/>
  <c r="BS44" s="1"/>
  <c r="BA44"/>
  <c r="AK44"/>
  <c r="U44"/>
  <c r="E44"/>
  <c r="BQ43"/>
  <c r="BA43"/>
  <c r="AK43"/>
  <c r="U43"/>
  <c r="E43"/>
  <c r="BQ42"/>
  <c r="BA42"/>
  <c r="AK42"/>
  <c r="U42"/>
  <c r="E42"/>
  <c r="BQ41"/>
  <c r="BA41"/>
  <c r="AK41"/>
  <c r="U41"/>
  <c r="E41"/>
  <c r="BQ40"/>
  <c r="BS40" s="1"/>
  <c r="BA40"/>
  <c r="AK40"/>
  <c r="U40"/>
  <c r="E40"/>
  <c r="BQ39"/>
  <c r="BA39"/>
  <c r="AK39"/>
  <c r="U39"/>
  <c r="E39"/>
  <c r="BQ38"/>
  <c r="BA38"/>
  <c r="AK38"/>
  <c r="U38"/>
  <c r="E38"/>
  <c r="BQ37"/>
  <c r="BA37"/>
  <c r="AK37"/>
  <c r="U37"/>
  <c r="E37"/>
  <c r="BQ36"/>
  <c r="BS36" s="1"/>
  <c r="BA36"/>
  <c r="AK36"/>
  <c r="U36"/>
  <c r="E36"/>
  <c r="BQ35"/>
  <c r="BA35"/>
  <c r="AK35"/>
  <c r="U35"/>
  <c r="E35"/>
  <c r="BQ34"/>
  <c r="BA34"/>
  <c r="AK34"/>
  <c r="U34"/>
  <c r="E34"/>
  <c r="BQ33"/>
  <c r="BA33"/>
  <c r="AK33"/>
  <c r="U33"/>
  <c r="E33"/>
  <c r="BQ32"/>
  <c r="BS32" s="1"/>
  <c r="BA32"/>
  <c r="AK32"/>
  <c r="U32"/>
  <c r="E32"/>
  <c r="BQ31"/>
  <c r="BA31"/>
  <c r="AK31"/>
  <c r="U31"/>
  <c r="E31"/>
  <c r="BQ30"/>
  <c r="BA30"/>
  <c r="AK30"/>
  <c r="U30"/>
  <c r="E30"/>
  <c r="BQ29"/>
  <c r="BA29"/>
  <c r="AK29"/>
  <c r="U29"/>
  <c r="E29"/>
  <c r="BQ28"/>
  <c r="BS28" s="1"/>
  <c r="BA28"/>
  <c r="AK28"/>
  <c r="U28"/>
  <c r="E28"/>
  <c r="BQ27"/>
  <c r="BA27"/>
  <c r="AK27"/>
  <c r="U27"/>
  <c r="E27"/>
  <c r="BQ26"/>
  <c r="BA26"/>
  <c r="AK26"/>
  <c r="U26"/>
  <c r="E26"/>
  <c r="BQ25"/>
  <c r="BA25"/>
  <c r="AK25"/>
  <c r="U25"/>
  <c r="E25"/>
  <c r="BQ24"/>
  <c r="BS24" s="1"/>
  <c r="BA24"/>
  <c r="AK24"/>
  <c r="U24"/>
  <c r="E24"/>
  <c r="BQ23"/>
  <c r="BA23"/>
  <c r="AK23"/>
  <c r="U23"/>
  <c r="E23"/>
  <c r="BQ22"/>
  <c r="BA22"/>
  <c r="AK22"/>
  <c r="U22"/>
  <c r="L23" i="5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E22" i="7"/>
  <c r="BQ21"/>
  <c r="BA21"/>
  <c r="AK21"/>
  <c r="U21"/>
  <c r="E21"/>
  <c r="BQ20"/>
  <c r="AM21" i="5"/>
  <c r="AM22" s="1"/>
  <c r="AM23" s="1"/>
  <c r="AM24" s="1"/>
  <c r="AM25" s="1"/>
  <c r="AM26" s="1"/>
  <c r="AM27" s="1"/>
  <c r="AM28" s="1"/>
  <c r="AM29" s="1"/>
  <c r="AM30" s="1"/>
  <c r="AM31" s="1"/>
  <c r="AM32" s="1"/>
  <c r="AM33" s="1"/>
  <c r="AM34" s="1"/>
  <c r="AM35" s="1"/>
  <c r="AM36" s="1"/>
  <c r="AM37" s="1"/>
  <c r="AM38" s="1"/>
  <c r="AM39" s="1"/>
  <c r="AM40" s="1"/>
  <c r="AM41" s="1"/>
  <c r="AM42" s="1"/>
  <c r="AM43" s="1"/>
  <c r="AM44" s="1"/>
  <c r="AM45" s="1"/>
  <c r="AM46" s="1"/>
  <c r="AM47" s="1"/>
  <c r="AM48" s="1"/>
  <c r="AM49" s="1"/>
  <c r="BA20" i="7"/>
  <c r="AD21" i="5"/>
  <c r="AD22" s="1"/>
  <c r="AD23" s="1"/>
  <c r="AD24" s="1"/>
  <c r="AD25" s="1"/>
  <c r="AD26" s="1"/>
  <c r="AD27" s="1"/>
  <c r="AD28" s="1"/>
  <c r="AD29" s="1"/>
  <c r="AD30" s="1"/>
  <c r="AD31" s="1"/>
  <c r="AD32" s="1"/>
  <c r="AD33" s="1"/>
  <c r="AD34" s="1"/>
  <c r="AD35" s="1"/>
  <c r="AD36" s="1"/>
  <c r="AD37" s="1"/>
  <c r="AD38" s="1"/>
  <c r="AD39" s="1"/>
  <c r="AD40" s="1"/>
  <c r="AD41" s="1"/>
  <c r="AD42" s="1"/>
  <c r="AD43" s="1"/>
  <c r="AD44" s="1"/>
  <c r="AD45" s="1"/>
  <c r="AD46" s="1"/>
  <c r="AD47" s="1"/>
  <c r="AD48" s="1"/>
  <c r="AD49" s="1"/>
  <c r="AK20" i="7"/>
  <c r="U21" i="5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U45" s="1"/>
  <c r="U46" s="1"/>
  <c r="U47" s="1"/>
  <c r="U48" s="1"/>
  <c r="U49" s="1"/>
  <c r="U20" i="7"/>
  <c r="L21" i="5"/>
  <c r="L22" s="1"/>
  <c r="E20" i="7"/>
  <c r="C21" i="5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BQ19" i="7"/>
  <c r="BA19"/>
  <c r="AK19"/>
  <c r="U19"/>
  <c r="E19"/>
  <c r="BO19" i="4"/>
  <c r="AY19"/>
  <c r="AI19"/>
  <c r="S19"/>
  <c r="C19"/>
  <c r="C20" s="1"/>
  <c r="CC17"/>
  <c r="CB17"/>
  <c r="CA17"/>
  <c r="BZ17"/>
  <c r="BV17"/>
  <c r="BS17"/>
  <c r="BR17"/>
  <c r="BQ17"/>
  <c r="BM17"/>
  <c r="BL17"/>
  <c r="BK17"/>
  <c r="BJ17"/>
  <c r="BF17"/>
  <c r="BC17"/>
  <c r="BB17"/>
  <c r="BA17"/>
  <c r="AW17"/>
  <c r="AV17"/>
  <c r="AU17"/>
  <c r="AT17"/>
  <c r="AP17"/>
  <c r="AM17"/>
  <c r="AL17"/>
  <c r="AK17"/>
  <c r="AG17"/>
  <c r="AF17"/>
  <c r="AE17"/>
  <c r="AD17"/>
  <c r="Z17"/>
  <c r="W17"/>
  <c r="V17"/>
  <c r="U17"/>
  <c r="Q17"/>
  <c r="P17"/>
  <c r="O17"/>
  <c r="N17"/>
  <c r="J17"/>
  <c r="G17"/>
  <c r="F17"/>
  <c r="E17"/>
  <c r="CD13"/>
  <c r="BN13"/>
  <c r="AX13"/>
  <c r="AH13"/>
  <c r="R13"/>
  <c r="BR48"/>
  <c r="BB48"/>
  <c r="AL48"/>
  <c r="V48"/>
  <c r="F48"/>
  <c r="BR47"/>
  <c r="BB47"/>
  <c r="AL47"/>
  <c r="V47"/>
  <c r="F47"/>
  <c r="BR46"/>
  <c r="BB46"/>
  <c r="AL46"/>
  <c r="V46"/>
  <c r="F46"/>
  <c r="BR45"/>
  <c r="BB45"/>
  <c r="AL45"/>
  <c r="V45"/>
  <c r="F45"/>
  <c r="BR44"/>
  <c r="BB44"/>
  <c r="AL44"/>
  <c r="V44"/>
  <c r="F44"/>
  <c r="BR43"/>
  <c r="BB43"/>
  <c r="AL43"/>
  <c r="V43"/>
  <c r="F43"/>
  <c r="BR42"/>
  <c r="BB42"/>
  <c r="AL42"/>
  <c r="V42"/>
  <c r="F42"/>
  <c r="BR41"/>
  <c r="BB41"/>
  <c r="AL41"/>
  <c r="V41"/>
  <c r="F41"/>
  <c r="BR40"/>
  <c r="BB40"/>
  <c r="AL40"/>
  <c r="V40"/>
  <c r="F40"/>
  <c r="BR39"/>
  <c r="BB39"/>
  <c r="AL39"/>
  <c r="V39"/>
  <c r="F39"/>
  <c r="BR38"/>
  <c r="BB38"/>
  <c r="AL38"/>
  <c r="V38"/>
  <c r="F38"/>
  <c r="BR37"/>
  <c r="BB37"/>
  <c r="AL37"/>
  <c r="V37"/>
  <c r="F37"/>
  <c r="BR36"/>
  <c r="BB36"/>
  <c r="AL36"/>
  <c r="V36"/>
  <c r="F36"/>
  <c r="BR35"/>
  <c r="BB35"/>
  <c r="AL35"/>
  <c r="V35"/>
  <c r="F35"/>
  <c r="BR34"/>
  <c r="BB34"/>
  <c r="AL34"/>
  <c r="V34"/>
  <c r="F34"/>
  <c r="BR33"/>
  <c r="BB33"/>
  <c r="AL33"/>
  <c r="V33"/>
  <c r="F33"/>
  <c r="BR32"/>
  <c r="BB32"/>
  <c r="AL32"/>
  <c r="V32"/>
  <c r="F32"/>
  <c r="BR31"/>
  <c r="BB31"/>
  <c r="AL31"/>
  <c r="V31"/>
  <c r="F31"/>
  <c r="BR30"/>
  <c r="BB30"/>
  <c r="AL30"/>
  <c r="V30"/>
  <c r="F30"/>
  <c r="BR29"/>
  <c r="BB29"/>
  <c r="AL29"/>
  <c r="V29"/>
  <c r="F29"/>
  <c r="BR28"/>
  <c r="BB28"/>
  <c r="AL28"/>
  <c r="V28"/>
  <c r="F28"/>
  <c r="BR27"/>
  <c r="BB27"/>
  <c r="AL27"/>
  <c r="V27"/>
  <c r="F27"/>
  <c r="BR26"/>
  <c r="BB26"/>
  <c r="AL26"/>
  <c r="V26"/>
  <c r="F26"/>
  <c r="BR25"/>
  <c r="BB25"/>
  <c r="AL25"/>
  <c r="V25"/>
  <c r="F25"/>
  <c r="BR24"/>
  <c r="BB24"/>
  <c r="AL24"/>
  <c r="V24"/>
  <c r="F24"/>
  <c r="BR23"/>
  <c r="AL23"/>
  <c r="V23"/>
  <c r="F23"/>
  <c r="BR22"/>
  <c r="BB22"/>
  <c r="AL22"/>
  <c r="V22"/>
  <c r="F22"/>
  <c r="BR21"/>
  <c r="BB21"/>
  <c r="AL21"/>
  <c r="F21"/>
  <c r="BR20"/>
  <c r="BB20"/>
  <c r="V20"/>
  <c r="F20"/>
  <c r="AM20" i="3"/>
  <c r="AM21" s="1"/>
  <c r="AM22" s="1"/>
  <c r="AM23" s="1"/>
  <c r="AM24" s="1"/>
  <c r="AM25" s="1"/>
  <c r="AM26" s="1"/>
  <c r="AM27" s="1"/>
  <c r="AM28" s="1"/>
  <c r="AM29" s="1"/>
  <c r="AM30" s="1"/>
  <c r="AM31" s="1"/>
  <c r="AM32" s="1"/>
  <c r="AM33" s="1"/>
  <c r="AM34" s="1"/>
  <c r="AM35" s="1"/>
  <c r="AM36" s="1"/>
  <c r="AM37" s="1"/>
  <c r="AM38" s="1"/>
  <c r="AM39" s="1"/>
  <c r="AM40" s="1"/>
  <c r="AM41" s="1"/>
  <c r="AM42" s="1"/>
  <c r="AM43" s="1"/>
  <c r="AM44" s="1"/>
  <c r="AM45" s="1"/>
  <c r="AM46" s="1"/>
  <c r="AM47" s="1"/>
  <c r="AM48" s="1"/>
  <c r="AM49" s="1"/>
  <c r="BB19" i="4"/>
  <c r="AD20" i="3"/>
  <c r="AD21" s="1"/>
  <c r="AD22" s="1"/>
  <c r="AD23" s="1"/>
  <c r="AD24" s="1"/>
  <c r="AD25" s="1"/>
  <c r="AD26" s="1"/>
  <c r="AD27" s="1"/>
  <c r="AD28" s="1"/>
  <c r="AD29" s="1"/>
  <c r="AD30" s="1"/>
  <c r="AD31" s="1"/>
  <c r="AD32" s="1"/>
  <c r="AD33" s="1"/>
  <c r="AD34" s="1"/>
  <c r="AD35" s="1"/>
  <c r="AD36" s="1"/>
  <c r="AD37" s="1"/>
  <c r="AD38" s="1"/>
  <c r="AD39" s="1"/>
  <c r="AD40" s="1"/>
  <c r="AD41" s="1"/>
  <c r="AD42" s="1"/>
  <c r="AD43" s="1"/>
  <c r="AD44" s="1"/>
  <c r="AD45" s="1"/>
  <c r="AD46" s="1"/>
  <c r="AD47" s="1"/>
  <c r="AD48" s="1"/>
  <c r="AD49" s="1"/>
  <c r="AL19" i="4"/>
  <c r="U20" i="3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U45" s="1"/>
  <c r="U46" s="1"/>
  <c r="U47" s="1"/>
  <c r="U48" s="1"/>
  <c r="U49" s="1"/>
  <c r="V19" i="4"/>
  <c r="L20" i="3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C20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AT18"/>
  <c r="AS15" s="1"/>
  <c r="AK18"/>
  <c r="AJ15" s="1"/>
  <c r="BQ48" i="4"/>
  <c r="BA48"/>
  <c r="AK48"/>
  <c r="U48"/>
  <c r="E48"/>
  <c r="BQ47"/>
  <c r="BA47"/>
  <c r="AK47"/>
  <c r="U47"/>
  <c r="E47"/>
  <c r="BQ46"/>
  <c r="BA46"/>
  <c r="AK46"/>
  <c r="U46"/>
  <c r="E46"/>
  <c r="BQ45"/>
  <c r="BA45"/>
  <c r="AK45"/>
  <c r="U45"/>
  <c r="E45"/>
  <c r="BQ44"/>
  <c r="BA44"/>
  <c r="AK44"/>
  <c r="U44"/>
  <c r="E44"/>
  <c r="BQ43"/>
  <c r="BA43"/>
  <c r="AK43"/>
  <c r="U43"/>
  <c r="E43"/>
  <c r="BQ42"/>
  <c r="BA42"/>
  <c r="AK42"/>
  <c r="U42"/>
  <c r="E42"/>
  <c r="BQ41"/>
  <c r="BA41"/>
  <c r="AK41"/>
  <c r="U41"/>
  <c r="E41"/>
  <c r="BQ40"/>
  <c r="BA40"/>
  <c r="AK40"/>
  <c r="U40"/>
  <c r="E40"/>
  <c r="BQ39"/>
  <c r="BA39"/>
  <c r="AK39"/>
  <c r="U39"/>
  <c r="E39"/>
  <c r="BQ38"/>
  <c r="BA38"/>
  <c r="AK38"/>
  <c r="U38"/>
  <c r="E38"/>
  <c r="BQ37"/>
  <c r="BA37"/>
  <c r="AK37"/>
  <c r="U37"/>
  <c r="E37"/>
  <c r="BQ36"/>
  <c r="BA36"/>
  <c r="AK36"/>
  <c r="U36"/>
  <c r="E36"/>
  <c r="BQ35"/>
  <c r="BA35"/>
  <c r="AK35"/>
  <c r="U35"/>
  <c r="E35"/>
  <c r="BQ34"/>
  <c r="BA34"/>
  <c r="AK34"/>
  <c r="U34"/>
  <c r="E34"/>
  <c r="BQ33"/>
  <c r="BA33"/>
  <c r="AK33"/>
  <c r="U33"/>
  <c r="E33"/>
  <c r="BQ32"/>
  <c r="BA32"/>
  <c r="AK32"/>
  <c r="U32"/>
  <c r="E32"/>
  <c r="BQ31"/>
  <c r="BA31"/>
  <c r="AK31"/>
  <c r="U31"/>
  <c r="E31"/>
  <c r="BQ30"/>
  <c r="BA30"/>
  <c r="AK30"/>
  <c r="U30"/>
  <c r="E30"/>
  <c r="BQ29"/>
  <c r="BA29"/>
  <c r="AK29"/>
  <c r="U29"/>
  <c r="E29"/>
  <c r="BQ28"/>
  <c r="BA28"/>
  <c r="AK28"/>
  <c r="U28"/>
  <c r="E28"/>
  <c r="BQ27"/>
  <c r="BA27"/>
  <c r="AK27"/>
  <c r="U27"/>
  <c r="E27"/>
  <c r="BQ26"/>
  <c r="BA26"/>
  <c r="AK26"/>
  <c r="U26"/>
  <c r="E26"/>
  <c r="BQ25"/>
  <c r="BA25"/>
  <c r="AK25"/>
  <c r="U25"/>
  <c r="E25"/>
  <c r="BQ24"/>
  <c r="BA24"/>
  <c r="AK24"/>
  <c r="U24"/>
  <c r="E24"/>
  <c r="BQ23"/>
  <c r="BA23"/>
  <c r="AK23"/>
  <c r="U23"/>
  <c r="E23"/>
  <c r="BQ22"/>
  <c r="BA22"/>
  <c r="AK22"/>
  <c r="U22"/>
  <c r="E22"/>
  <c r="BQ21"/>
  <c r="BA21"/>
  <c r="AK21"/>
  <c r="U21"/>
  <c r="E21"/>
  <c r="BQ20"/>
  <c r="AM21" i="2"/>
  <c r="AM22" s="1"/>
  <c r="AM23" s="1"/>
  <c r="AM24" s="1"/>
  <c r="AM25" s="1"/>
  <c r="AM26" s="1"/>
  <c r="AM27" s="1"/>
  <c r="AM28" s="1"/>
  <c r="AM29" s="1"/>
  <c r="AM30" s="1"/>
  <c r="AM31" s="1"/>
  <c r="AM32" s="1"/>
  <c r="AM33" s="1"/>
  <c r="AM34" s="1"/>
  <c r="AM35" s="1"/>
  <c r="AM36" s="1"/>
  <c r="AM37" s="1"/>
  <c r="AM38" s="1"/>
  <c r="AM39" s="1"/>
  <c r="AM40" s="1"/>
  <c r="AM41" s="1"/>
  <c r="AM42" s="1"/>
  <c r="AM43" s="1"/>
  <c r="AM44" s="1"/>
  <c r="AM45" s="1"/>
  <c r="AM46" s="1"/>
  <c r="AM47" s="1"/>
  <c r="AM48" s="1"/>
  <c r="AM49" s="1"/>
  <c r="BA20" i="4"/>
  <c r="AD21" i="2"/>
  <c r="AD22" s="1"/>
  <c r="AD23" s="1"/>
  <c r="AD24" s="1"/>
  <c r="AD25" s="1"/>
  <c r="AD26" s="1"/>
  <c r="AD27" s="1"/>
  <c r="AD28" s="1"/>
  <c r="AD29" s="1"/>
  <c r="AD30" s="1"/>
  <c r="AD31" s="1"/>
  <c r="AD32" s="1"/>
  <c r="AD33" s="1"/>
  <c r="AD34" s="1"/>
  <c r="AD35" s="1"/>
  <c r="AD36" s="1"/>
  <c r="AD37" s="1"/>
  <c r="AD38" s="1"/>
  <c r="AD39" s="1"/>
  <c r="AD40" s="1"/>
  <c r="AD41" s="1"/>
  <c r="AD42" s="1"/>
  <c r="AD43" s="1"/>
  <c r="AD44" s="1"/>
  <c r="AD45" s="1"/>
  <c r="AD46" s="1"/>
  <c r="AD47" s="1"/>
  <c r="AD48" s="1"/>
  <c r="AD49" s="1"/>
  <c r="AK20" i="4"/>
  <c r="U21" i="2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U45" s="1"/>
  <c r="U46" s="1"/>
  <c r="U47" s="1"/>
  <c r="U48" s="1"/>
  <c r="U49" s="1"/>
  <c r="U20" i="4"/>
  <c r="L21" i="2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E20" i="4"/>
  <c r="C21" i="2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BQ19" i="4"/>
  <c r="BA19"/>
  <c r="AK19"/>
  <c r="U19"/>
  <c r="E19"/>
  <c r="CA21" i="10" l="1"/>
  <c r="BC19" i="7"/>
  <c r="BC25"/>
  <c r="BC29"/>
  <c r="BC33"/>
  <c r="BC37"/>
  <c r="BC41"/>
  <c r="BC45"/>
  <c r="BK19" i="10"/>
  <c r="G22"/>
  <c r="AM20"/>
  <c r="W21"/>
  <c r="BS22"/>
  <c r="BC23"/>
  <c r="AM24"/>
  <c r="W25"/>
  <c r="G26"/>
  <c r="BS26"/>
  <c r="BC27"/>
  <c r="AM28"/>
  <c r="W29"/>
  <c r="G30"/>
  <c r="BS30"/>
  <c r="BC31"/>
  <c r="AM32"/>
  <c r="W33"/>
  <c r="G34"/>
  <c r="BS34"/>
  <c r="BC35"/>
  <c r="AM36"/>
  <c r="W37"/>
  <c r="G38"/>
  <c r="BS38"/>
  <c r="BC39"/>
  <c r="AM40"/>
  <c r="W41"/>
  <c r="G42"/>
  <c r="BS42"/>
  <c r="BC43"/>
  <c r="AM44"/>
  <c r="W45"/>
  <c r="G46"/>
  <c r="BS46"/>
  <c r="BC47"/>
  <c r="AM48"/>
  <c r="AM19"/>
  <c r="G20"/>
  <c r="BS20"/>
  <c r="BC21"/>
  <c r="AM22"/>
  <c r="W23"/>
  <c r="G24"/>
  <c r="BS24"/>
  <c r="BC25"/>
  <c r="AM26"/>
  <c r="W27"/>
  <c r="G28"/>
  <c r="BS28"/>
  <c r="BC29"/>
  <c r="AM30"/>
  <c r="W31"/>
  <c r="G32"/>
  <c r="BS32"/>
  <c r="BC33"/>
  <c r="AM34"/>
  <c r="W35"/>
  <c r="G36"/>
  <c r="BS36"/>
  <c r="BC37"/>
  <c r="AM38"/>
  <c r="W39"/>
  <c r="G40"/>
  <c r="BS40"/>
  <c r="BC41"/>
  <c r="AM42"/>
  <c r="W43"/>
  <c r="G44"/>
  <c r="BS44"/>
  <c r="BC45"/>
  <c r="AM46"/>
  <c r="W47"/>
  <c r="G48"/>
  <c r="BS48"/>
  <c r="G19"/>
  <c r="BS19"/>
  <c r="BC20"/>
  <c r="AU20"/>
  <c r="O21"/>
  <c r="AM21"/>
  <c r="W22"/>
  <c r="G23"/>
  <c r="BS23"/>
  <c r="BC24"/>
  <c r="AM25"/>
  <c r="W26"/>
  <c r="G27"/>
  <c r="BS27"/>
  <c r="BC28"/>
  <c r="AM29"/>
  <c r="W30"/>
  <c r="G31"/>
  <c r="BS31"/>
  <c r="BC32"/>
  <c r="AM33"/>
  <c r="W34"/>
  <c r="G35"/>
  <c r="BS35"/>
  <c r="BC36"/>
  <c r="AM37"/>
  <c r="W38"/>
  <c r="G39"/>
  <c r="BS39"/>
  <c r="BC40"/>
  <c r="AM41"/>
  <c r="W42"/>
  <c r="G43"/>
  <c r="BS43"/>
  <c r="BC44"/>
  <c r="AM45"/>
  <c r="W46"/>
  <c r="G47"/>
  <c r="BS47"/>
  <c r="BC48"/>
  <c r="CA20"/>
  <c r="CA19"/>
  <c r="AD20"/>
  <c r="AT19"/>
  <c r="AT21"/>
  <c r="AM22" i="7"/>
  <c r="AM26"/>
  <c r="AM30"/>
  <c r="AM34"/>
  <c r="AM38"/>
  <c r="AM42"/>
  <c r="AM46"/>
  <c r="AT20"/>
  <c r="W44"/>
  <c r="W48"/>
  <c r="G45"/>
  <c r="BS21"/>
  <c r="BS41"/>
  <c r="BS45"/>
  <c r="BC42"/>
  <c r="BC46"/>
  <c r="AM43"/>
  <c r="AM47"/>
  <c r="W23"/>
  <c r="W27"/>
  <c r="W31"/>
  <c r="W35"/>
  <c r="W39"/>
  <c r="W43"/>
  <c r="W47"/>
  <c r="G21"/>
  <c r="G24"/>
  <c r="G28"/>
  <c r="G32"/>
  <c r="G36"/>
  <c r="G40"/>
  <c r="G44"/>
  <c r="G48"/>
  <c r="BC40"/>
  <c r="N20"/>
  <c r="W20"/>
  <c r="BC22"/>
  <c r="AM23"/>
  <c r="W24"/>
  <c r="G25"/>
  <c r="BS25"/>
  <c r="BC26"/>
  <c r="AM27"/>
  <c r="W28"/>
  <c r="G29"/>
  <c r="BS29"/>
  <c r="BC30"/>
  <c r="AM31"/>
  <c r="W32"/>
  <c r="G33"/>
  <c r="BS33"/>
  <c r="BC34"/>
  <c r="AM35"/>
  <c r="W36"/>
  <c r="G37"/>
  <c r="BS37"/>
  <c r="BC38"/>
  <c r="AM39"/>
  <c r="W40"/>
  <c r="G41"/>
  <c r="BS19"/>
  <c r="W21"/>
  <c r="BS22"/>
  <c r="BC23"/>
  <c r="AM24"/>
  <c r="W25"/>
  <c r="G26"/>
  <c r="BS26"/>
  <c r="BC27"/>
  <c r="AM28"/>
  <c r="W29"/>
  <c r="G30"/>
  <c r="BS30"/>
  <c r="BC31"/>
  <c r="AM32"/>
  <c r="W33"/>
  <c r="G34"/>
  <c r="BS34"/>
  <c r="BC35"/>
  <c r="AM36"/>
  <c r="W37"/>
  <c r="G38"/>
  <c r="BS38"/>
  <c r="BC39"/>
  <c r="AM40"/>
  <c r="W41"/>
  <c r="G42"/>
  <c r="BS42"/>
  <c r="BC43"/>
  <c r="AM44"/>
  <c r="W45"/>
  <c r="G46"/>
  <c r="BS46"/>
  <c r="BC47"/>
  <c r="AM48"/>
  <c r="G22"/>
  <c r="AM19"/>
  <c r="AM20"/>
  <c r="AM21"/>
  <c r="BC20"/>
  <c r="W19"/>
  <c r="G20"/>
  <c r="BS20"/>
  <c r="BC21"/>
  <c r="W22"/>
  <c r="G23"/>
  <c r="BS23"/>
  <c r="BC24"/>
  <c r="AM25"/>
  <c r="W26"/>
  <c r="G27"/>
  <c r="BS27"/>
  <c r="BC28"/>
  <c r="AM29"/>
  <c r="W30"/>
  <c r="G31"/>
  <c r="BS31"/>
  <c r="BC32"/>
  <c r="AM33"/>
  <c r="W34"/>
  <c r="G35"/>
  <c r="BS35"/>
  <c r="BC36"/>
  <c r="AM37"/>
  <c r="W38"/>
  <c r="G39"/>
  <c r="BS39"/>
  <c r="AM41"/>
  <c r="W42"/>
  <c r="G43"/>
  <c r="BS43"/>
  <c r="BC44"/>
  <c r="AM45"/>
  <c r="W46"/>
  <c r="G47"/>
  <c r="BS47"/>
  <c r="BC48"/>
  <c r="AU20"/>
  <c r="O19"/>
  <c r="N19"/>
  <c r="G19"/>
  <c r="BJ20"/>
  <c r="BZ19"/>
  <c r="AD19"/>
  <c r="AL20" i="4"/>
  <c r="BB23"/>
  <c r="BC23" s="1"/>
  <c r="V21"/>
  <c r="BS20"/>
  <c r="AM22"/>
  <c r="BS24"/>
  <c r="AM26"/>
  <c r="BS28"/>
  <c r="AM30"/>
  <c r="BC33"/>
  <c r="W35"/>
  <c r="BS36"/>
  <c r="G40"/>
  <c r="AM42"/>
  <c r="BS44"/>
  <c r="G48"/>
  <c r="F19"/>
  <c r="G19" s="1"/>
  <c r="BR19"/>
  <c r="BS19" s="1"/>
  <c r="AM19"/>
  <c r="BC21"/>
  <c r="W23"/>
  <c r="BC25"/>
  <c r="BC29"/>
  <c r="BS32"/>
  <c r="AM34"/>
  <c r="G36"/>
  <c r="W39"/>
  <c r="BS40"/>
  <c r="BC41"/>
  <c r="G44"/>
  <c r="BC45"/>
  <c r="W47"/>
  <c r="BS48"/>
  <c r="W20"/>
  <c r="W22"/>
  <c r="G23"/>
  <c r="BS23"/>
  <c r="BC24"/>
  <c r="BS27"/>
  <c r="BC28"/>
  <c r="BS31"/>
  <c r="BC32"/>
  <c r="G35"/>
  <c r="BS35"/>
  <c r="BC36"/>
  <c r="AM37"/>
  <c r="W38"/>
  <c r="G39"/>
  <c r="BS39"/>
  <c r="BC40"/>
  <c r="W42"/>
  <c r="G43"/>
  <c r="BS43"/>
  <c r="W46"/>
  <c r="G47"/>
  <c r="BS47"/>
  <c r="BC19"/>
  <c r="G21"/>
  <c r="BS21"/>
  <c r="BC22"/>
  <c r="AM23"/>
  <c r="W24"/>
  <c r="G25"/>
  <c r="AM27"/>
  <c r="W28"/>
  <c r="G29"/>
  <c r="AM31"/>
  <c r="W32"/>
  <c r="G33"/>
  <c r="AM35"/>
  <c r="BS37"/>
  <c r="BC38"/>
  <c r="AM39"/>
  <c r="W40"/>
  <c r="G41"/>
  <c r="BS41"/>
  <c r="BC42"/>
  <c r="AM43"/>
  <c r="BC46"/>
  <c r="AM47"/>
  <c r="AM20"/>
  <c r="BC20"/>
  <c r="W21"/>
  <c r="G22"/>
  <c r="BS22"/>
  <c r="AM24"/>
  <c r="W25"/>
  <c r="G26"/>
  <c r="BS26"/>
  <c r="AM28"/>
  <c r="W29"/>
  <c r="G30"/>
  <c r="BS30"/>
  <c r="AM32"/>
  <c r="W33"/>
  <c r="G34"/>
  <c r="BS34"/>
  <c r="BC35"/>
  <c r="W37"/>
  <c r="G38"/>
  <c r="BC39"/>
  <c r="AM40"/>
  <c r="BC43"/>
  <c r="AM44"/>
  <c r="W45"/>
  <c r="G46"/>
  <c r="BC47"/>
  <c r="AM48"/>
  <c r="AE19" i="7"/>
  <c r="AQ21"/>
  <c r="AR21" s="1"/>
  <c r="AT21" s="1"/>
  <c r="AA19" i="4"/>
  <c r="AB19" s="1"/>
  <c r="AE19" s="1"/>
  <c r="BG19"/>
  <c r="BH19" s="1"/>
  <c r="BK19" s="1"/>
  <c r="CA19" i="7"/>
  <c r="AU21" i="10"/>
  <c r="O20" i="7"/>
  <c r="BK20"/>
  <c r="AQ19" i="4"/>
  <c r="AR19" s="1"/>
  <c r="AU19" s="1"/>
  <c r="AI20"/>
  <c r="AI21" s="1"/>
  <c r="AQ21" s="1"/>
  <c r="AR21" s="1"/>
  <c r="AU21" s="1"/>
  <c r="BK19" i="7"/>
  <c r="BJ19"/>
  <c r="J15" i="2"/>
  <c r="BW19" i="4"/>
  <c r="BX19" s="1"/>
  <c r="BO20"/>
  <c r="O19" i="10"/>
  <c r="N19"/>
  <c r="AT19" i="7"/>
  <c r="AU19"/>
  <c r="K20" i="4"/>
  <c r="L20" s="1"/>
  <c r="O20" s="1"/>
  <c r="BZ19" i="10"/>
  <c r="W34" i="4"/>
  <c r="W36"/>
  <c r="AM45"/>
  <c r="BO21" i="7"/>
  <c r="BW20"/>
  <c r="BX20" s="1"/>
  <c r="S20" i="4"/>
  <c r="W30"/>
  <c r="G31"/>
  <c r="AM38"/>
  <c r="BS42"/>
  <c r="K19"/>
  <c r="L19" s="1"/>
  <c r="G20"/>
  <c r="AY20"/>
  <c r="AM21"/>
  <c r="W26"/>
  <c r="BC26"/>
  <c r="G27"/>
  <c r="G37"/>
  <c r="BC44"/>
  <c r="BC34"/>
  <c r="AM41"/>
  <c r="BC30"/>
  <c r="W19"/>
  <c r="C21"/>
  <c r="AM36"/>
  <c r="BS38"/>
  <c r="G24"/>
  <c r="AM29"/>
  <c r="BS29"/>
  <c r="W31"/>
  <c r="BC31"/>
  <c r="G32"/>
  <c r="W43"/>
  <c r="BS45"/>
  <c r="AM25"/>
  <c r="BS25"/>
  <c r="W27"/>
  <c r="BC27"/>
  <c r="G28"/>
  <c r="AM33"/>
  <c r="BS33"/>
  <c r="BC37"/>
  <c r="G45"/>
  <c r="G42"/>
  <c r="N21" i="7"/>
  <c r="O21"/>
  <c r="AD20"/>
  <c r="AE20"/>
  <c r="O20" i="10"/>
  <c r="N20"/>
  <c r="BK20"/>
  <c r="BJ20"/>
  <c r="W41" i="4"/>
  <c r="W44"/>
  <c r="BS46"/>
  <c r="AM46"/>
  <c r="AE19" i="10"/>
  <c r="AD19"/>
  <c r="W48" i="4"/>
  <c r="BC48"/>
  <c r="AU19" i="10"/>
  <c r="C23"/>
  <c r="K22"/>
  <c r="L22" s="1"/>
  <c r="AQ22"/>
  <c r="AR22" s="1"/>
  <c r="AI23"/>
  <c r="BJ19"/>
  <c r="BL19" s="1"/>
  <c r="BM19" s="1"/>
  <c r="N21"/>
  <c r="AE20"/>
  <c r="AY22"/>
  <c r="BG21"/>
  <c r="BH21" s="1"/>
  <c r="BW22"/>
  <c r="BX22" s="1"/>
  <c r="BO23"/>
  <c r="BZ20"/>
  <c r="S22"/>
  <c r="AA21"/>
  <c r="AB21" s="1"/>
  <c r="BZ21"/>
  <c r="CB21" s="1"/>
  <c r="AT20"/>
  <c r="C23" i="7"/>
  <c r="K22"/>
  <c r="L22" s="1"/>
  <c r="S22"/>
  <c r="AA21"/>
  <c r="AB21" s="1"/>
  <c r="AI23"/>
  <c r="AQ22"/>
  <c r="AR22" s="1"/>
  <c r="AY22"/>
  <c r="BG21"/>
  <c r="BH21" s="1"/>
  <c r="AG13" l="1"/>
  <c r="K14" i="11" s="1"/>
  <c r="AW13" i="4"/>
  <c r="K9" i="11" s="1"/>
  <c r="AG13" i="4"/>
  <c r="K8" i="11" s="1"/>
  <c r="CC13" i="10"/>
  <c r="K23" i="11" s="1"/>
  <c r="CC13" i="4"/>
  <c r="K11" i="11" s="1"/>
  <c r="BM13" i="4"/>
  <c r="K10" i="11" s="1"/>
  <c r="BH13" i="7"/>
  <c r="G16" i="11" s="1"/>
  <c r="BM13" i="7"/>
  <c r="K16" i="11" s="1"/>
  <c r="CC13" i="7"/>
  <c r="K17" i="11" s="1"/>
  <c r="AG13" i="10"/>
  <c r="K20" i="11" s="1"/>
  <c r="AV19" i="10"/>
  <c r="AW19" s="1"/>
  <c r="AW13"/>
  <c r="K21" i="11" s="1"/>
  <c r="BM13" i="10"/>
  <c r="K22" i="11" s="1"/>
  <c r="CB20" i="10"/>
  <c r="BX13"/>
  <c r="G23" i="11" s="1"/>
  <c r="AV20" i="10"/>
  <c r="BH13"/>
  <c r="G22" i="11" s="1"/>
  <c r="Q13" i="10"/>
  <c r="K19" i="11" s="1"/>
  <c r="AB13" i="10"/>
  <c r="G20" i="11" s="1"/>
  <c r="CB19" i="10"/>
  <c r="CC19" s="1"/>
  <c r="AR13"/>
  <c r="G21" i="11" s="1"/>
  <c r="L13" i="10"/>
  <c r="G19" i="11" s="1"/>
  <c r="P21" i="10"/>
  <c r="AV21"/>
  <c r="AF20"/>
  <c r="AW13" i="7"/>
  <c r="AR13"/>
  <c r="G15" i="11" s="1"/>
  <c r="AV20" i="7"/>
  <c r="P19"/>
  <c r="Q19" s="1"/>
  <c r="Q13"/>
  <c r="K13" i="11" s="1"/>
  <c r="P20" i="7"/>
  <c r="BX13"/>
  <c r="G17" i="11" s="1"/>
  <c r="CA19" i="4"/>
  <c r="O19"/>
  <c r="K15" i="11"/>
  <c r="AB13" i="7"/>
  <c r="G14" i="11" s="1"/>
  <c r="L13" i="7"/>
  <c r="G13" i="11" s="1"/>
  <c r="CB19" i="7"/>
  <c r="CC19" s="1"/>
  <c r="BL20"/>
  <c r="AF19"/>
  <c r="AG19" s="1"/>
  <c r="AU21"/>
  <c r="AV21" s="1"/>
  <c r="AI22" i="4"/>
  <c r="AI23" s="1"/>
  <c r="AD19"/>
  <c r="AF19" s="1"/>
  <c r="AG19" s="1"/>
  <c r="AT21"/>
  <c r="AV21" s="1"/>
  <c r="BJ19"/>
  <c r="BL19" s="1"/>
  <c r="BM19" s="1"/>
  <c r="P19" i="10"/>
  <c r="Q19" s="1"/>
  <c r="BL20"/>
  <c r="BM20" s="1"/>
  <c r="AF20" i="7"/>
  <c r="AF19" i="10"/>
  <c r="AG19" s="1"/>
  <c r="AG20" s="1"/>
  <c r="AQ20" i="4"/>
  <c r="AR20" s="1"/>
  <c r="AU20" s="1"/>
  <c r="BL19" i="7"/>
  <c r="BM19" s="1"/>
  <c r="P20" i="10"/>
  <c r="BH13" i="4"/>
  <c r="G10" i="11" s="1"/>
  <c r="BZ19" i="4"/>
  <c r="AV19" i="7"/>
  <c r="AW19" s="1"/>
  <c r="BO21" i="4"/>
  <c r="BW20"/>
  <c r="BX20" s="1"/>
  <c r="AR13"/>
  <c r="G9" i="11" s="1"/>
  <c r="P21" i="7"/>
  <c r="N20" i="4"/>
  <c r="P20" s="1"/>
  <c r="N19"/>
  <c r="BX13"/>
  <c r="G11" i="11" s="1"/>
  <c r="AT19" i="4"/>
  <c r="AV19" s="1"/>
  <c r="AW19" s="1"/>
  <c r="AW20" i="10"/>
  <c r="S21" i="4"/>
  <c r="AA20"/>
  <c r="AB20" s="1"/>
  <c r="AB13"/>
  <c r="G8" i="11" s="1"/>
  <c r="AY21" i="4"/>
  <c r="BG20"/>
  <c r="BH20" s="1"/>
  <c r="CA20" i="7"/>
  <c r="BZ20"/>
  <c r="C22" i="4"/>
  <c r="K21"/>
  <c r="L21" s="1"/>
  <c r="AQ22"/>
  <c r="AR22" s="1"/>
  <c r="BW21" i="7"/>
  <c r="BX21" s="1"/>
  <c r="BO22"/>
  <c r="L13" i="4"/>
  <c r="G7" i="11" s="1"/>
  <c r="Q13" i="4"/>
  <c r="K7" i="11" s="1"/>
  <c r="CA22" i="10"/>
  <c r="BZ22"/>
  <c r="O22"/>
  <c r="N22"/>
  <c r="BK21"/>
  <c r="BJ21"/>
  <c r="C24"/>
  <c r="K23"/>
  <c r="L23" s="1"/>
  <c r="AE21"/>
  <c r="AD21"/>
  <c r="AY23"/>
  <c r="BG22"/>
  <c r="BH22" s="1"/>
  <c r="AI24"/>
  <c r="AQ23"/>
  <c r="AR23" s="1"/>
  <c r="S23"/>
  <c r="AA22"/>
  <c r="AB22" s="1"/>
  <c r="BO24"/>
  <c r="BW23"/>
  <c r="BX23" s="1"/>
  <c r="AU22"/>
  <c r="AT22"/>
  <c r="K23" i="7"/>
  <c r="L23" s="1"/>
  <c r="C24"/>
  <c r="AD21"/>
  <c r="AE21"/>
  <c r="BJ21"/>
  <c r="BK21"/>
  <c r="BG22"/>
  <c r="BH22" s="1"/>
  <c r="AY23"/>
  <c r="AT22"/>
  <c r="AU22"/>
  <c r="AI24"/>
  <c r="AQ23"/>
  <c r="AR23" s="1"/>
  <c r="AA22"/>
  <c r="AB22" s="1"/>
  <c r="S23"/>
  <c r="N22"/>
  <c r="O22"/>
  <c r="Q20" l="1"/>
  <c r="AW20"/>
  <c r="AW21" s="1"/>
  <c r="CC20" i="10"/>
  <c r="CC21" s="1"/>
  <c r="AW21"/>
  <c r="CB19" i="4"/>
  <c r="CC19" s="1"/>
  <c r="P19"/>
  <c r="Q19" s="1"/>
  <c r="Q20" s="1"/>
  <c r="AG20" i="7"/>
  <c r="BM20"/>
  <c r="Q21"/>
  <c r="AT20" i="4"/>
  <c r="AV20" s="1"/>
  <c r="AW20" s="1"/>
  <c r="AW21" s="1"/>
  <c r="Q20" i="10"/>
  <c r="Q21" s="1"/>
  <c r="CA20" i="4"/>
  <c r="BZ20"/>
  <c r="BW21"/>
  <c r="BX21" s="1"/>
  <c r="BO22"/>
  <c r="AU22"/>
  <c r="AT22"/>
  <c r="K22"/>
  <c r="L22" s="1"/>
  <c r="C23"/>
  <c r="AI24"/>
  <c r="AQ23"/>
  <c r="AR23" s="1"/>
  <c r="BK20"/>
  <c r="BJ20"/>
  <c r="AF21" i="10"/>
  <c r="AG21" s="1"/>
  <c r="P22"/>
  <c r="BO23" i="7"/>
  <c r="BW22"/>
  <c r="BX22" s="1"/>
  <c r="CB20"/>
  <c r="CC20" s="1"/>
  <c r="BG21" i="4"/>
  <c r="BH21" s="1"/>
  <c r="AY22"/>
  <c r="AE20"/>
  <c r="AD20"/>
  <c r="BL21" i="10"/>
  <c r="BM21" s="1"/>
  <c r="BZ21" i="7"/>
  <c r="CA21"/>
  <c r="O21" i="4"/>
  <c r="N21"/>
  <c r="AA21"/>
  <c r="AB21" s="1"/>
  <c r="S22"/>
  <c r="AA23" i="10"/>
  <c r="AB23" s="1"/>
  <c r="S24"/>
  <c r="BG23"/>
  <c r="BH23" s="1"/>
  <c r="AY24"/>
  <c r="K24"/>
  <c r="L24" s="1"/>
  <c r="C25"/>
  <c r="CA23"/>
  <c r="BZ23"/>
  <c r="AU23"/>
  <c r="AT23"/>
  <c r="BW24"/>
  <c r="BX24" s="1"/>
  <c r="BO25"/>
  <c r="AQ24"/>
  <c r="AR24" s="1"/>
  <c r="AI25"/>
  <c r="AV22"/>
  <c r="AE22"/>
  <c r="AD22"/>
  <c r="BK22"/>
  <c r="BJ22"/>
  <c r="O23"/>
  <c r="N23"/>
  <c r="CB22"/>
  <c r="CC22" s="1"/>
  <c r="BL21" i="7"/>
  <c r="AV22"/>
  <c r="P22"/>
  <c r="C25"/>
  <c r="K24"/>
  <c r="L24" s="1"/>
  <c r="AQ24"/>
  <c r="AR24" s="1"/>
  <c r="AI25"/>
  <c r="S24"/>
  <c r="AA23"/>
  <c r="AB23" s="1"/>
  <c r="AY24"/>
  <c r="BG23"/>
  <c r="BH23" s="1"/>
  <c r="AD22"/>
  <c r="AE22"/>
  <c r="BJ22"/>
  <c r="BK22"/>
  <c r="N23"/>
  <c r="O23"/>
  <c r="AT23"/>
  <c r="AU23"/>
  <c r="AF21"/>
  <c r="AW22" i="10" l="1"/>
  <c r="Q22" i="7"/>
  <c r="AW22"/>
  <c r="AG21"/>
  <c r="BM21"/>
  <c r="AF22" i="10"/>
  <c r="AG22" s="1"/>
  <c r="Q22"/>
  <c r="CB21" i="7"/>
  <c r="CC21" s="1"/>
  <c r="AF20" i="4"/>
  <c r="AG20" s="1"/>
  <c r="CB20"/>
  <c r="CC20" s="1"/>
  <c r="BO23"/>
  <c r="BW22"/>
  <c r="BX22" s="1"/>
  <c r="BL22" i="7"/>
  <c r="P21" i="4"/>
  <c r="Q21" s="1"/>
  <c r="CA21"/>
  <c r="BZ21"/>
  <c r="BL20"/>
  <c r="BM20" s="1"/>
  <c r="AE21"/>
  <c r="AD21"/>
  <c r="C24"/>
  <c r="K23"/>
  <c r="L23" s="1"/>
  <c r="O22"/>
  <c r="N22"/>
  <c r="BL22" i="10"/>
  <c r="BM22" s="1"/>
  <c r="AY23" i="4"/>
  <c r="BG22"/>
  <c r="BH22" s="1"/>
  <c r="CA22" i="7"/>
  <c r="BZ22"/>
  <c r="AU23" i="4"/>
  <c r="AT23"/>
  <c r="AV22"/>
  <c r="AW22" s="1"/>
  <c r="AV23" i="10"/>
  <c r="AW23" s="1"/>
  <c r="S23" i="4"/>
  <c r="AA22"/>
  <c r="AB22" s="1"/>
  <c r="BK21"/>
  <c r="BJ21"/>
  <c r="BW23" i="7"/>
  <c r="BX23" s="1"/>
  <c r="BO24"/>
  <c r="AQ24" i="4"/>
  <c r="AR24" s="1"/>
  <c r="AI25"/>
  <c r="CB23" i="10"/>
  <c r="CC23" s="1"/>
  <c r="P23"/>
  <c r="CA24"/>
  <c r="BZ24"/>
  <c r="AU24"/>
  <c r="AT24"/>
  <c r="BK23"/>
  <c r="BJ23"/>
  <c r="BO26"/>
  <c r="BW25"/>
  <c r="BX25" s="1"/>
  <c r="C26"/>
  <c r="K25"/>
  <c r="L25" s="1"/>
  <c r="S25"/>
  <c r="AA24"/>
  <c r="AB24" s="1"/>
  <c r="O24"/>
  <c r="N24"/>
  <c r="AE23"/>
  <c r="AD23"/>
  <c r="AI26"/>
  <c r="AQ25"/>
  <c r="AR25" s="1"/>
  <c r="AY25"/>
  <c r="BG24"/>
  <c r="BH24" s="1"/>
  <c r="AY25" i="7"/>
  <c r="BG24"/>
  <c r="BH24" s="1"/>
  <c r="C26"/>
  <c r="K25"/>
  <c r="L25" s="1"/>
  <c r="AD23"/>
  <c r="AE23"/>
  <c r="AI26"/>
  <c r="AQ25"/>
  <c r="AR25" s="1"/>
  <c r="P23"/>
  <c r="S25"/>
  <c r="AA24"/>
  <c r="AB24" s="1"/>
  <c r="AT24"/>
  <c r="AU24"/>
  <c r="AV23"/>
  <c r="AF22"/>
  <c r="BJ23"/>
  <c r="BK23"/>
  <c r="N24"/>
  <c r="O24"/>
  <c r="BM22" l="1"/>
  <c r="Q23" i="10"/>
  <c r="Q23" i="7"/>
  <c r="AW23"/>
  <c r="AG22"/>
  <c r="AF23" i="10"/>
  <c r="AG23" s="1"/>
  <c r="CB21" i="4"/>
  <c r="CC21" s="1"/>
  <c r="CA22"/>
  <c r="BZ22"/>
  <c r="BO24"/>
  <c r="BW23"/>
  <c r="BX23" s="1"/>
  <c r="AU24"/>
  <c r="AT24"/>
  <c r="AA23"/>
  <c r="AB23" s="1"/>
  <c r="S24"/>
  <c r="BK22"/>
  <c r="BJ22"/>
  <c r="BO25" i="7"/>
  <c r="BW24"/>
  <c r="BX24" s="1"/>
  <c r="BG23" i="4"/>
  <c r="BH23" s="1"/>
  <c r="AY24"/>
  <c r="O23"/>
  <c r="N23"/>
  <c r="P24" i="10"/>
  <c r="BL23"/>
  <c r="BM23" s="1"/>
  <c r="BZ23" i="7"/>
  <c r="CA23"/>
  <c r="CB22"/>
  <c r="CC22" s="1"/>
  <c r="P22" i="4"/>
  <c r="Q22" s="1"/>
  <c r="K24"/>
  <c r="L24" s="1"/>
  <c r="C25"/>
  <c r="AF21"/>
  <c r="AG21" s="1"/>
  <c r="AI26"/>
  <c r="AQ25"/>
  <c r="AR25" s="1"/>
  <c r="BL21"/>
  <c r="BM21" s="1"/>
  <c r="AE22"/>
  <c r="AD22"/>
  <c r="AV23"/>
  <c r="AW23" s="1"/>
  <c r="CB24" i="10"/>
  <c r="CC24" s="1"/>
  <c r="AI27"/>
  <c r="AQ26"/>
  <c r="AR26" s="1"/>
  <c r="AA25"/>
  <c r="AB25" s="1"/>
  <c r="S26"/>
  <c r="BO27"/>
  <c r="BW26"/>
  <c r="BX26" s="1"/>
  <c r="BK24"/>
  <c r="BJ24"/>
  <c r="O25"/>
  <c r="N25"/>
  <c r="BG25"/>
  <c r="BH25" s="1"/>
  <c r="AY26"/>
  <c r="K26"/>
  <c r="L26" s="1"/>
  <c r="C27"/>
  <c r="AU25"/>
  <c r="AT25"/>
  <c r="AE24"/>
  <c r="AD24"/>
  <c r="CA25"/>
  <c r="BZ25"/>
  <c r="AV24"/>
  <c r="AW24" s="1"/>
  <c r="P24" i="7"/>
  <c r="AA25"/>
  <c r="AB25" s="1"/>
  <c r="S26"/>
  <c r="AQ26"/>
  <c r="AR26" s="1"/>
  <c r="AI27"/>
  <c r="K26"/>
  <c r="L26" s="1"/>
  <c r="C27"/>
  <c r="BK24"/>
  <c r="BJ24"/>
  <c r="BL23"/>
  <c r="AV24"/>
  <c r="AF23"/>
  <c r="BG25"/>
  <c r="BH25" s="1"/>
  <c r="AY26"/>
  <c r="AD24"/>
  <c r="AE24"/>
  <c r="AU25"/>
  <c r="AT25"/>
  <c r="O25"/>
  <c r="N25"/>
  <c r="AW24" l="1"/>
  <c r="BM23"/>
  <c r="Q24" i="10"/>
  <c r="AG23" i="7"/>
  <c r="Q24"/>
  <c r="BL22" i="4"/>
  <c r="BM22" s="1"/>
  <c r="AV24"/>
  <c r="AW24" s="1"/>
  <c r="CB22"/>
  <c r="CC22" s="1"/>
  <c r="CB25" i="10"/>
  <c r="CC25" s="1"/>
  <c r="AV25"/>
  <c r="AW25" s="1"/>
  <c r="P23" i="4"/>
  <c r="Q23" s="1"/>
  <c r="BZ23"/>
  <c r="CA23"/>
  <c r="BW24"/>
  <c r="BX24" s="1"/>
  <c r="BO25"/>
  <c r="O24"/>
  <c r="N24"/>
  <c r="AY25"/>
  <c r="BG24"/>
  <c r="BH24" s="1"/>
  <c r="BO26" i="7"/>
  <c r="BW25"/>
  <c r="BX25" s="1"/>
  <c r="S25" i="4"/>
  <c r="AA24"/>
  <c r="AB24" s="1"/>
  <c r="AV25" i="7"/>
  <c r="C26" i="4"/>
  <c r="K25"/>
  <c r="L25" s="1"/>
  <c r="CB23" i="7"/>
  <c r="CC23" s="1"/>
  <c r="AE23" i="4"/>
  <c r="AD23"/>
  <c r="AU25"/>
  <c r="AT25"/>
  <c r="AF22"/>
  <c r="AG22" s="1"/>
  <c r="AI27"/>
  <c r="AQ26"/>
  <c r="AR26" s="1"/>
  <c r="BK23"/>
  <c r="BJ23"/>
  <c r="BZ24" i="7"/>
  <c r="CA24"/>
  <c r="AF24" i="10"/>
  <c r="AG24" s="1"/>
  <c r="P25"/>
  <c r="K27"/>
  <c r="L27" s="1"/>
  <c r="C28"/>
  <c r="S27"/>
  <c r="AA26"/>
  <c r="AB26" s="1"/>
  <c r="O26"/>
  <c r="N26"/>
  <c r="AE25"/>
  <c r="AD25"/>
  <c r="BG26"/>
  <c r="BH26" s="1"/>
  <c r="AY27"/>
  <c r="CA26"/>
  <c r="BZ26"/>
  <c r="AU26"/>
  <c r="AT26"/>
  <c r="BK25"/>
  <c r="BJ25"/>
  <c r="BL24"/>
  <c r="BM24" s="1"/>
  <c r="BW27"/>
  <c r="BX27" s="1"/>
  <c r="BO28"/>
  <c r="AQ27"/>
  <c r="AR27" s="1"/>
  <c r="AI28"/>
  <c r="AF24" i="7"/>
  <c r="S27"/>
  <c r="AA26"/>
  <c r="AB26" s="1"/>
  <c r="AT26"/>
  <c r="AU26"/>
  <c r="AY27"/>
  <c r="BG26"/>
  <c r="BH26" s="1"/>
  <c r="C28"/>
  <c r="K27"/>
  <c r="L27" s="1"/>
  <c r="BJ25"/>
  <c r="BK25"/>
  <c r="N26"/>
  <c r="O26"/>
  <c r="AD25"/>
  <c r="AE25"/>
  <c r="P25"/>
  <c r="Q25" s="1"/>
  <c r="BL24"/>
  <c r="BM24" s="1"/>
  <c r="AI28"/>
  <c r="AQ27"/>
  <c r="AR27" s="1"/>
  <c r="AW25" l="1"/>
  <c r="AG24"/>
  <c r="Q25" i="10"/>
  <c r="AV26"/>
  <c r="AW26" s="1"/>
  <c r="P26"/>
  <c r="AV25" i="4"/>
  <c r="AW25" s="1"/>
  <c r="CB23"/>
  <c r="CC23" s="1"/>
  <c r="CA24"/>
  <c r="BZ24"/>
  <c r="P24"/>
  <c r="Q24" s="1"/>
  <c r="BO26"/>
  <c r="BW25"/>
  <c r="BX25" s="1"/>
  <c r="AD24"/>
  <c r="AE24"/>
  <c r="C27"/>
  <c r="K26"/>
  <c r="L26" s="1"/>
  <c r="S26"/>
  <c r="AA25"/>
  <c r="AB25" s="1"/>
  <c r="BL25" i="10"/>
  <c r="BM25" s="1"/>
  <c r="CB26"/>
  <c r="CC26" s="1"/>
  <c r="CB24" i="7"/>
  <c r="CC24" s="1"/>
  <c r="AT26" i="4"/>
  <c r="AU26"/>
  <c r="AF23"/>
  <c r="AG23" s="1"/>
  <c r="CA25" i="7"/>
  <c r="BZ25"/>
  <c r="BJ24" i="4"/>
  <c r="BK24"/>
  <c r="N25"/>
  <c r="O25"/>
  <c r="BL23"/>
  <c r="BM23" s="1"/>
  <c r="AI28"/>
  <c r="AQ27"/>
  <c r="AR27" s="1"/>
  <c r="BW26" i="7"/>
  <c r="BX26" s="1"/>
  <c r="BO27"/>
  <c r="AY26" i="4"/>
  <c r="BG25"/>
  <c r="BH25" s="1"/>
  <c r="AF25" i="10"/>
  <c r="AG25" s="1"/>
  <c r="CA27"/>
  <c r="BZ27"/>
  <c r="AY28"/>
  <c r="BG27"/>
  <c r="BH27" s="1"/>
  <c r="S28"/>
  <c r="AA27"/>
  <c r="AB27" s="1"/>
  <c r="AI29"/>
  <c r="AQ28"/>
  <c r="AR28" s="1"/>
  <c r="BK26"/>
  <c r="BJ26"/>
  <c r="C29"/>
  <c r="K28"/>
  <c r="L28" s="1"/>
  <c r="AU27"/>
  <c r="AT27"/>
  <c r="O27"/>
  <c r="N27"/>
  <c r="BO29"/>
  <c r="BW28"/>
  <c r="BX28" s="1"/>
  <c r="AE26"/>
  <c r="AD26"/>
  <c r="BL25" i="7"/>
  <c r="BM25" s="1"/>
  <c r="P26"/>
  <c r="Q26" s="1"/>
  <c r="AQ28"/>
  <c r="AR28" s="1"/>
  <c r="AI29"/>
  <c r="BK26"/>
  <c r="BJ26"/>
  <c r="O27"/>
  <c r="N27"/>
  <c r="BG27"/>
  <c r="BH27" s="1"/>
  <c r="AY28"/>
  <c r="AF25"/>
  <c r="K28"/>
  <c r="L28" s="1"/>
  <c r="C29"/>
  <c r="AE26"/>
  <c r="AD26"/>
  <c r="AU27"/>
  <c r="AT27"/>
  <c r="AV26"/>
  <c r="AA27"/>
  <c r="AB27" s="1"/>
  <c r="S28"/>
  <c r="AW26" l="1"/>
  <c r="AG25"/>
  <c r="Q26" i="10"/>
  <c r="BL24" i="4"/>
  <c r="BM24" s="1"/>
  <c r="P25"/>
  <c r="Q25" s="1"/>
  <c r="P27" i="7"/>
  <c r="Q27" s="1"/>
  <c r="P27" i="10"/>
  <c r="Q27" s="1"/>
  <c r="AF24" i="4"/>
  <c r="AG24" s="1"/>
  <c r="CB24"/>
  <c r="CC24" s="1"/>
  <c r="CA25"/>
  <c r="BZ25"/>
  <c r="BL26" i="7"/>
  <c r="BM26" s="1"/>
  <c r="AV26" i="4"/>
  <c r="AW26" s="1"/>
  <c r="BO27"/>
  <c r="BW26"/>
  <c r="BX26" s="1"/>
  <c r="BZ26" i="7"/>
  <c r="CA26"/>
  <c r="AU27" i="4"/>
  <c r="AT27"/>
  <c r="O26"/>
  <c r="N26"/>
  <c r="AF26" i="7"/>
  <c r="AG26" s="1"/>
  <c r="BK25" i="4"/>
  <c r="BJ25"/>
  <c r="AQ28"/>
  <c r="AR28" s="1"/>
  <c r="AI29"/>
  <c r="K27"/>
  <c r="L27" s="1"/>
  <c r="C28"/>
  <c r="BG26"/>
  <c r="BH26" s="1"/>
  <c r="AY27"/>
  <c r="AE25"/>
  <c r="AD25"/>
  <c r="AV27" i="7"/>
  <c r="AW27" s="1"/>
  <c r="BO28"/>
  <c r="BW27"/>
  <c r="BX27" s="1"/>
  <c r="CB25"/>
  <c r="CC25" s="1"/>
  <c r="AA26" i="4"/>
  <c r="AB26" s="1"/>
  <c r="S27"/>
  <c r="CB27" i="10"/>
  <c r="CC27" s="1"/>
  <c r="BL26"/>
  <c r="BM26" s="1"/>
  <c r="AF26"/>
  <c r="AG26" s="1"/>
  <c r="BW29"/>
  <c r="BX29" s="1"/>
  <c r="BO30"/>
  <c r="AQ29"/>
  <c r="AR29" s="1"/>
  <c r="AI30"/>
  <c r="BG28"/>
  <c r="BH28" s="1"/>
  <c r="AY29"/>
  <c r="AE27"/>
  <c r="AD27"/>
  <c r="O28"/>
  <c r="N28"/>
  <c r="AA28"/>
  <c r="AB28" s="1"/>
  <c r="S29"/>
  <c r="CA28"/>
  <c r="BZ28"/>
  <c r="AV27"/>
  <c r="AW27" s="1"/>
  <c r="K29"/>
  <c r="L29" s="1"/>
  <c r="C30"/>
  <c r="AU28"/>
  <c r="AT28"/>
  <c r="BK27"/>
  <c r="BJ27"/>
  <c r="S29" i="7"/>
  <c r="AA28"/>
  <c r="AB28" s="1"/>
  <c r="C30"/>
  <c r="K29"/>
  <c r="L29" s="1"/>
  <c r="BJ27"/>
  <c r="BK27"/>
  <c r="AT28"/>
  <c r="AU28"/>
  <c r="AD27"/>
  <c r="AE27"/>
  <c r="N28"/>
  <c r="O28"/>
  <c r="AY29"/>
  <c r="BG28"/>
  <c r="BH28" s="1"/>
  <c r="AI30"/>
  <c r="AQ29"/>
  <c r="AR29" s="1"/>
  <c r="AF25" i="4" l="1"/>
  <c r="AG25" s="1"/>
  <c r="AF27" i="10"/>
  <c r="AG27" s="1"/>
  <c r="BZ26" i="4"/>
  <c r="CA26"/>
  <c r="P26"/>
  <c r="Q26" s="1"/>
  <c r="BO28"/>
  <c r="BW27"/>
  <c r="BX27" s="1"/>
  <c r="CB25"/>
  <c r="CC25" s="1"/>
  <c r="AE26"/>
  <c r="AD26"/>
  <c r="CA27" i="7"/>
  <c r="BZ27"/>
  <c r="BG27" i="4"/>
  <c r="BH27" s="1"/>
  <c r="AY28"/>
  <c r="AQ29"/>
  <c r="AR29" s="1"/>
  <c r="AI30"/>
  <c r="BO29" i="7"/>
  <c r="BW28"/>
  <c r="BX28" s="1"/>
  <c r="BK26" i="4"/>
  <c r="BJ26"/>
  <c r="AU28"/>
  <c r="AT28"/>
  <c r="P28" i="10"/>
  <c r="Q28" s="1"/>
  <c r="K28" i="4"/>
  <c r="L28" s="1"/>
  <c r="C29"/>
  <c r="BL25"/>
  <c r="BM25" s="1"/>
  <c r="CB26" i="7"/>
  <c r="CC26" s="1"/>
  <c r="AA27" i="4"/>
  <c r="AB27" s="1"/>
  <c r="S28"/>
  <c r="O27"/>
  <c r="N27"/>
  <c r="AV27"/>
  <c r="AW27" s="1"/>
  <c r="CB28" i="10"/>
  <c r="CC28" s="1"/>
  <c r="BL27"/>
  <c r="BM27" s="1"/>
  <c r="AY30"/>
  <c r="BG29"/>
  <c r="BH29" s="1"/>
  <c r="BO31"/>
  <c r="BW30"/>
  <c r="BX30" s="1"/>
  <c r="C31"/>
  <c r="K30"/>
  <c r="L30" s="1"/>
  <c r="BJ28"/>
  <c r="BK28"/>
  <c r="CA29"/>
  <c r="BZ29"/>
  <c r="CB29" s="1"/>
  <c r="N29"/>
  <c r="O29"/>
  <c r="S30"/>
  <c r="AA29"/>
  <c r="AB29" s="1"/>
  <c r="AI31"/>
  <c r="AQ30"/>
  <c r="AR30" s="1"/>
  <c r="AV28"/>
  <c r="AW28"/>
  <c r="AE28"/>
  <c r="AD28"/>
  <c r="AU29"/>
  <c r="AT29"/>
  <c r="AU29" i="7"/>
  <c r="AT29"/>
  <c r="BG29"/>
  <c r="BH29" s="1"/>
  <c r="AY30"/>
  <c r="O29"/>
  <c r="N29"/>
  <c r="AQ30"/>
  <c r="AR30" s="1"/>
  <c r="AI31"/>
  <c r="AF27"/>
  <c r="AG27" s="1"/>
  <c r="BL27"/>
  <c r="BM27" s="1"/>
  <c r="K30"/>
  <c r="L30" s="1"/>
  <c r="C31"/>
  <c r="AE28"/>
  <c r="AD28"/>
  <c r="BK28"/>
  <c r="BJ28"/>
  <c r="P28"/>
  <c r="Q28" s="1"/>
  <c r="AV28"/>
  <c r="AW28" s="1"/>
  <c r="AA29"/>
  <c r="AB29" s="1"/>
  <c r="S30"/>
  <c r="AV29" i="10" l="1"/>
  <c r="AW29" s="1"/>
  <c r="BL28" i="7"/>
  <c r="BM28" s="1"/>
  <c r="AV28" i="4"/>
  <c r="AW28" s="1"/>
  <c r="AF26"/>
  <c r="AG26" s="1"/>
  <c r="BW28"/>
  <c r="BX28" s="1"/>
  <c r="BO29"/>
  <c r="CA27"/>
  <c r="BZ27"/>
  <c r="CB26"/>
  <c r="CC26" s="1"/>
  <c r="AE27"/>
  <c r="AD27"/>
  <c r="AU29"/>
  <c r="AT29"/>
  <c r="CC29" i="10"/>
  <c r="BZ28" i="7"/>
  <c r="CA28"/>
  <c r="AY29" i="4"/>
  <c r="BG28"/>
  <c r="BH28" s="1"/>
  <c r="P27"/>
  <c r="Q27" s="1"/>
  <c r="BW29" i="7"/>
  <c r="BX29" s="1"/>
  <c r="BO30"/>
  <c r="BK27" i="4"/>
  <c r="BJ27"/>
  <c r="O28"/>
  <c r="N28"/>
  <c r="AF28" i="7"/>
  <c r="AG28" s="1"/>
  <c r="P29"/>
  <c r="Q29" s="1"/>
  <c r="AV29"/>
  <c r="AW29" s="1"/>
  <c r="AF28" i="10"/>
  <c r="AG28" s="1"/>
  <c r="S29" i="4"/>
  <c r="AA28"/>
  <c r="AB28" s="1"/>
  <c r="C30"/>
  <c r="K29"/>
  <c r="L29" s="1"/>
  <c r="BL26"/>
  <c r="BM26" s="1"/>
  <c r="AI31"/>
  <c r="AQ30"/>
  <c r="AR30" s="1"/>
  <c r="CB27" i="7"/>
  <c r="CC27" s="1"/>
  <c r="AE29" i="10"/>
  <c r="AD29"/>
  <c r="O30"/>
  <c r="N30"/>
  <c r="BK29"/>
  <c r="BJ29"/>
  <c r="AA30"/>
  <c r="AB30" s="1"/>
  <c r="S31"/>
  <c r="C32"/>
  <c r="K31"/>
  <c r="L31" s="1"/>
  <c r="BG30"/>
  <c r="BH30" s="1"/>
  <c r="AY31"/>
  <c r="AU30"/>
  <c r="AT30"/>
  <c r="CA30"/>
  <c r="BZ30"/>
  <c r="AI32"/>
  <c r="AQ31"/>
  <c r="AR31" s="1"/>
  <c r="P29"/>
  <c r="Q29" s="1"/>
  <c r="BL28"/>
  <c r="BM28" s="1"/>
  <c r="BW31"/>
  <c r="BX31" s="1"/>
  <c r="BO32"/>
  <c r="N30" i="7"/>
  <c r="O30"/>
  <c r="S31"/>
  <c r="AA30"/>
  <c r="AB30" s="1"/>
  <c r="AI32"/>
  <c r="AQ31"/>
  <c r="AR31" s="1"/>
  <c r="AD29"/>
  <c r="AE29"/>
  <c r="AT30"/>
  <c r="AU30"/>
  <c r="AY31"/>
  <c r="BG30"/>
  <c r="BH30" s="1"/>
  <c r="C32"/>
  <c r="K31"/>
  <c r="L31" s="1"/>
  <c r="BJ29"/>
  <c r="BK29"/>
  <c r="BL27" i="4" l="1"/>
  <c r="BM27" s="1"/>
  <c r="CB28" i="7"/>
  <c r="CC28" s="1"/>
  <c r="CB27" i="4"/>
  <c r="CC27" s="1"/>
  <c r="CA28"/>
  <c r="BZ28"/>
  <c r="AV29"/>
  <c r="AW29" s="1"/>
  <c r="BW29"/>
  <c r="BX29" s="1"/>
  <c r="BO30"/>
  <c r="AT30"/>
  <c r="AU30"/>
  <c r="S30"/>
  <c r="AA29"/>
  <c r="AB29" s="1"/>
  <c r="BJ28"/>
  <c r="BK28"/>
  <c r="AI32"/>
  <c r="AQ31"/>
  <c r="AR31" s="1"/>
  <c r="N29"/>
  <c r="O29"/>
  <c r="AY30"/>
  <c r="BG29"/>
  <c r="BH29" s="1"/>
  <c r="P30" i="10"/>
  <c r="Q30" s="1"/>
  <c r="C31" i="4"/>
  <c r="K30"/>
  <c r="L30" s="1"/>
  <c r="P28"/>
  <c r="Q28" s="1"/>
  <c r="BO31" i="7"/>
  <c r="BW30"/>
  <c r="BX30" s="1"/>
  <c r="AF27" i="4"/>
  <c r="AG27" s="1"/>
  <c r="AD28"/>
  <c r="AE28"/>
  <c r="CA29" i="7"/>
  <c r="BZ29"/>
  <c r="CB30" i="10"/>
  <c r="CC30" s="1"/>
  <c r="BZ31"/>
  <c r="CA31"/>
  <c r="AI33"/>
  <c r="AQ32"/>
  <c r="AR32" s="1"/>
  <c r="C33"/>
  <c r="K32"/>
  <c r="L32" s="1"/>
  <c r="AY32"/>
  <c r="BG31"/>
  <c r="BH31" s="1"/>
  <c r="S32"/>
  <c r="AA31"/>
  <c r="AB31" s="1"/>
  <c r="BK30"/>
  <c r="BJ30"/>
  <c r="AD30"/>
  <c r="AE30"/>
  <c r="BO33"/>
  <c r="BW32"/>
  <c r="BX32" s="1"/>
  <c r="AU31"/>
  <c r="AT31"/>
  <c r="AV30"/>
  <c r="AW30" s="1"/>
  <c r="O31"/>
  <c r="N31"/>
  <c r="BL29"/>
  <c r="BM29" s="1"/>
  <c r="AF29"/>
  <c r="AG29" s="1"/>
  <c r="P30" i="7"/>
  <c r="Q30" s="1"/>
  <c r="BG31"/>
  <c r="BH31" s="1"/>
  <c r="AY32"/>
  <c r="AE30"/>
  <c r="AD30"/>
  <c r="BL29"/>
  <c r="BM29" s="1"/>
  <c r="AV30"/>
  <c r="AW30" s="1"/>
  <c r="AU31"/>
  <c r="AT31"/>
  <c r="O31"/>
  <c r="N31"/>
  <c r="BK30"/>
  <c r="BJ30"/>
  <c r="AQ32"/>
  <c r="AR32" s="1"/>
  <c r="AI33"/>
  <c r="K32"/>
  <c r="L32" s="1"/>
  <c r="C33"/>
  <c r="AF29"/>
  <c r="AG29" s="1"/>
  <c r="S32"/>
  <c r="AA31"/>
  <c r="AB31" s="1"/>
  <c r="AV31" i="10" l="1"/>
  <c r="AW31" s="1"/>
  <c r="CB28" i="4"/>
  <c r="CC28" s="1"/>
  <c r="CA29"/>
  <c r="BZ29"/>
  <c r="BL28"/>
  <c r="BM28" s="1"/>
  <c r="AV30"/>
  <c r="AW30" s="1"/>
  <c r="BO31"/>
  <c r="BW30"/>
  <c r="BX30" s="1"/>
  <c r="BO32" i="7"/>
  <c r="BW31"/>
  <c r="BX31" s="1"/>
  <c r="AQ32" i="4"/>
  <c r="AR32" s="1"/>
  <c r="AI33"/>
  <c r="AF28"/>
  <c r="AG28" s="1"/>
  <c r="BK29"/>
  <c r="BJ29"/>
  <c r="AA30"/>
  <c r="AB30" s="1"/>
  <c r="S31"/>
  <c r="AF30" i="7"/>
  <c r="AG30" s="1"/>
  <c r="BL30" i="10"/>
  <c r="BM30" s="1"/>
  <c r="CB29" i="7"/>
  <c r="CC29" s="1"/>
  <c r="O30" i="4"/>
  <c r="N30"/>
  <c r="BG30"/>
  <c r="BH30" s="1"/>
  <c r="AY31"/>
  <c r="P29"/>
  <c r="Q29" s="1"/>
  <c r="AE29"/>
  <c r="AD29"/>
  <c r="BZ30" i="7"/>
  <c r="CA30"/>
  <c r="K31" i="4"/>
  <c r="L31" s="1"/>
  <c r="C32"/>
  <c r="AU31"/>
  <c r="AT31"/>
  <c r="CA32" i="10"/>
  <c r="BZ32"/>
  <c r="AE31"/>
  <c r="AD31"/>
  <c r="AQ33"/>
  <c r="AR33" s="1"/>
  <c r="AI34"/>
  <c r="BW33"/>
  <c r="BX33" s="1"/>
  <c r="BO34"/>
  <c r="AA32"/>
  <c r="AB32" s="1"/>
  <c r="S33"/>
  <c r="O32"/>
  <c r="N32"/>
  <c r="BK31"/>
  <c r="BJ31"/>
  <c r="K33"/>
  <c r="L33" s="1"/>
  <c r="C34"/>
  <c r="CB31"/>
  <c r="CC31" s="1"/>
  <c r="P31"/>
  <c r="Q31" s="1"/>
  <c r="AF30"/>
  <c r="AG30" s="1"/>
  <c r="BG32"/>
  <c r="BH32" s="1"/>
  <c r="AY33"/>
  <c r="AU32"/>
  <c r="AT32"/>
  <c r="AD31" i="7"/>
  <c r="AE31"/>
  <c r="O32"/>
  <c r="N32"/>
  <c r="BL30"/>
  <c r="BM30" s="1"/>
  <c r="C34"/>
  <c r="K33"/>
  <c r="L33" s="1"/>
  <c r="S33"/>
  <c r="AA32"/>
  <c r="AB32" s="1"/>
  <c r="AI34"/>
  <c r="AQ33"/>
  <c r="AR33" s="1"/>
  <c r="AY33"/>
  <c r="BG32"/>
  <c r="BH32" s="1"/>
  <c r="AU32"/>
  <c r="AT32"/>
  <c r="P31"/>
  <c r="Q31" s="1"/>
  <c r="AV31"/>
  <c r="AW31" s="1"/>
  <c r="BK31"/>
  <c r="BJ31"/>
  <c r="P32" i="10" l="1"/>
  <c r="Q32" s="1"/>
  <c r="BL29" i="4"/>
  <c r="BM29" s="1"/>
  <c r="AV32" i="10"/>
  <c r="AW32" s="1"/>
  <c r="AV32" i="7"/>
  <c r="AW32" s="1"/>
  <c r="CB29" i="4"/>
  <c r="CC29" s="1"/>
  <c r="CB30" i="7"/>
  <c r="CC30" s="1"/>
  <c r="BZ30" i="4"/>
  <c r="CA30"/>
  <c r="AF29"/>
  <c r="AG29" s="1"/>
  <c r="BO32"/>
  <c r="BW31"/>
  <c r="BX31" s="1"/>
  <c r="O31"/>
  <c r="N31"/>
  <c r="BK30"/>
  <c r="BJ30"/>
  <c r="AE30"/>
  <c r="AD30"/>
  <c r="AU32"/>
  <c r="AT32"/>
  <c r="BO33" i="7"/>
  <c r="BW32"/>
  <c r="BX32" s="1"/>
  <c r="CB32" i="10"/>
  <c r="CC32" s="1"/>
  <c r="P30" i="4"/>
  <c r="Q30" s="1"/>
  <c r="BL31" i="10"/>
  <c r="BM31" s="1"/>
  <c r="AV31" i="4"/>
  <c r="AW31" s="1"/>
  <c r="K32"/>
  <c r="L32" s="1"/>
  <c r="C33"/>
  <c r="BG31"/>
  <c r="BH31" s="1"/>
  <c r="AY32"/>
  <c r="AA31"/>
  <c r="AB31" s="1"/>
  <c r="S32"/>
  <c r="AI34"/>
  <c r="AQ33"/>
  <c r="AR33" s="1"/>
  <c r="CA31" i="7"/>
  <c r="BZ31"/>
  <c r="BJ32" i="10"/>
  <c r="BK32"/>
  <c r="C35"/>
  <c r="K34"/>
  <c r="L34" s="1"/>
  <c r="AD32"/>
  <c r="AE32"/>
  <c r="AI35"/>
  <c r="AQ34"/>
  <c r="AR34" s="1"/>
  <c r="N33"/>
  <c r="O33"/>
  <c r="BO35"/>
  <c r="BW34"/>
  <c r="BX34" s="1"/>
  <c r="AT33"/>
  <c r="AU33"/>
  <c r="BZ33"/>
  <c r="CA33"/>
  <c r="AY34"/>
  <c r="BG33"/>
  <c r="BH33" s="1"/>
  <c r="S34"/>
  <c r="AA33"/>
  <c r="AB33" s="1"/>
  <c r="AF31"/>
  <c r="AG31" s="1"/>
  <c r="BK32" i="7"/>
  <c r="BJ32"/>
  <c r="AA33"/>
  <c r="AB33" s="1"/>
  <c r="S34"/>
  <c r="BG33"/>
  <c r="BH33" s="1"/>
  <c r="AY34"/>
  <c r="AU33"/>
  <c r="AT33"/>
  <c r="O33"/>
  <c r="N33"/>
  <c r="AQ34"/>
  <c r="AR34" s="1"/>
  <c r="AI35"/>
  <c r="K34"/>
  <c r="L34" s="1"/>
  <c r="C35"/>
  <c r="AF31"/>
  <c r="AG31" s="1"/>
  <c r="BL31"/>
  <c r="BM31" s="1"/>
  <c r="AE32"/>
  <c r="AD32"/>
  <c r="P32"/>
  <c r="Q32" s="1"/>
  <c r="AV32" i="4" l="1"/>
  <c r="AW32" s="1"/>
  <c r="BL30"/>
  <c r="BM30" s="1"/>
  <c r="CB31" i="7"/>
  <c r="CC31" s="1"/>
  <c r="CA31" i="4"/>
  <c r="BZ31"/>
  <c r="BW32"/>
  <c r="BX32" s="1"/>
  <c r="BO33"/>
  <c r="CB30"/>
  <c r="CC30" s="1"/>
  <c r="C34"/>
  <c r="K33"/>
  <c r="L33" s="1"/>
  <c r="AE31"/>
  <c r="AD31"/>
  <c r="O32"/>
  <c r="N32"/>
  <c r="AF32" i="7"/>
  <c r="AG32" s="1"/>
  <c r="AU33" i="4"/>
  <c r="AT33"/>
  <c r="AY33"/>
  <c r="BG32"/>
  <c r="BH32" s="1"/>
  <c r="S33"/>
  <c r="AA32"/>
  <c r="AB32" s="1"/>
  <c r="BW33" i="7"/>
  <c r="BX33" s="1"/>
  <c r="BO34"/>
  <c r="BL32"/>
  <c r="BM32" s="1"/>
  <c r="AQ34" i="4"/>
  <c r="AR34" s="1"/>
  <c r="AI35"/>
  <c r="BK31"/>
  <c r="BJ31"/>
  <c r="BZ32" i="7"/>
  <c r="CA32"/>
  <c r="AF30" i="4"/>
  <c r="AG30" s="1"/>
  <c r="P31"/>
  <c r="Q31" s="1"/>
  <c r="AV33" i="10"/>
  <c r="AW33" s="1"/>
  <c r="AF32"/>
  <c r="AG32" s="1"/>
  <c r="P33"/>
  <c r="Q33" s="1"/>
  <c r="AA34"/>
  <c r="AB34" s="1"/>
  <c r="S35"/>
  <c r="CA34"/>
  <c r="BZ34"/>
  <c r="AU34"/>
  <c r="AT34"/>
  <c r="BL32"/>
  <c r="BM32" s="1"/>
  <c r="BK33"/>
  <c r="BJ33"/>
  <c r="CB33"/>
  <c r="CC33" s="1"/>
  <c r="BW35"/>
  <c r="BX35" s="1"/>
  <c r="BO36"/>
  <c r="AQ35"/>
  <c r="AR35" s="1"/>
  <c r="AI36"/>
  <c r="O34"/>
  <c r="N34"/>
  <c r="AE33"/>
  <c r="AD33"/>
  <c r="BG34"/>
  <c r="BH34" s="1"/>
  <c r="AY35"/>
  <c r="K35"/>
  <c r="L35" s="1"/>
  <c r="C36"/>
  <c r="P33" i="7"/>
  <c r="Q33" s="1"/>
  <c r="AU34"/>
  <c r="AT34"/>
  <c r="C36"/>
  <c r="K35"/>
  <c r="L35" s="1"/>
  <c r="AY35"/>
  <c r="BG34"/>
  <c r="BH34" s="1"/>
  <c r="O34"/>
  <c r="N34"/>
  <c r="BK33"/>
  <c r="BJ33"/>
  <c r="S35"/>
  <c r="AA34"/>
  <c r="AB34" s="1"/>
  <c r="AI36"/>
  <c r="AQ35"/>
  <c r="AR35" s="1"/>
  <c r="AV33"/>
  <c r="AW33" s="1"/>
  <c r="AE33"/>
  <c r="AD33"/>
  <c r="BL33" i="10" l="1"/>
  <c r="BM33" s="1"/>
  <c r="BL31" i="4"/>
  <c r="BM31" s="1"/>
  <c r="BZ32"/>
  <c r="CA32"/>
  <c r="BO34"/>
  <c r="BW33"/>
  <c r="BX33" s="1"/>
  <c r="CB31"/>
  <c r="CC31" s="1"/>
  <c r="AI36"/>
  <c r="AQ35"/>
  <c r="AR35" s="1"/>
  <c r="BZ33" i="7"/>
  <c r="CA33"/>
  <c r="S34" i="4"/>
  <c r="AA33"/>
  <c r="AB33" s="1"/>
  <c r="AY34"/>
  <c r="BG33"/>
  <c r="BH33" s="1"/>
  <c r="C35"/>
  <c r="K34"/>
  <c r="L34" s="1"/>
  <c r="AV34" i="7"/>
  <c r="AW34" s="1"/>
  <c r="AV34" i="10"/>
  <c r="AW34" s="1"/>
  <c r="CB32" i="7"/>
  <c r="CC32" s="1"/>
  <c r="AT34" i="4"/>
  <c r="AU34"/>
  <c r="AV33"/>
  <c r="AW33" s="1"/>
  <c r="AF31"/>
  <c r="AG31" s="1"/>
  <c r="BO35" i="7"/>
  <c r="BW34"/>
  <c r="BX34" s="1"/>
  <c r="AD32" i="4"/>
  <c r="AE32"/>
  <c r="BJ32"/>
  <c r="BK32"/>
  <c r="P32"/>
  <c r="Q32" s="1"/>
  <c r="N33"/>
  <c r="O33"/>
  <c r="AF33" i="10"/>
  <c r="AG33" s="1"/>
  <c r="BJ34"/>
  <c r="BK34"/>
  <c r="BZ35"/>
  <c r="CA35"/>
  <c r="AD34"/>
  <c r="AE34"/>
  <c r="C37"/>
  <c r="K36"/>
  <c r="L36" s="1"/>
  <c r="AI37"/>
  <c r="AQ36"/>
  <c r="AR36" s="1"/>
  <c r="N35"/>
  <c r="O35"/>
  <c r="AT35"/>
  <c r="AU35"/>
  <c r="AY36"/>
  <c r="BG35"/>
  <c r="BH35" s="1"/>
  <c r="P34"/>
  <c r="Q34" s="1"/>
  <c r="BO37"/>
  <c r="BW36"/>
  <c r="BX36" s="1"/>
  <c r="CB34"/>
  <c r="CC34" s="1"/>
  <c r="S36"/>
  <c r="AA35"/>
  <c r="AB35" s="1"/>
  <c r="AF33" i="7"/>
  <c r="AG33" s="1"/>
  <c r="P34"/>
  <c r="Q34" s="1"/>
  <c r="BG35"/>
  <c r="BH35" s="1"/>
  <c r="AY36"/>
  <c r="AE34"/>
  <c r="AD34"/>
  <c r="AU35"/>
  <c r="AT35"/>
  <c r="AA35"/>
  <c r="AB35" s="1"/>
  <c r="S36"/>
  <c r="O35"/>
  <c r="N35"/>
  <c r="AQ36"/>
  <c r="AR36" s="1"/>
  <c r="AI37"/>
  <c r="BL33"/>
  <c r="BM33" s="1"/>
  <c r="BK34"/>
  <c r="BJ34"/>
  <c r="K36"/>
  <c r="L36" s="1"/>
  <c r="C37"/>
  <c r="AF34" l="1"/>
  <c r="AG34" s="1"/>
  <c r="CB33"/>
  <c r="CC33" s="1"/>
  <c r="AF32" i="4"/>
  <c r="AG32" s="1"/>
  <c r="BZ33"/>
  <c r="CA33"/>
  <c r="AV34"/>
  <c r="AW34" s="1"/>
  <c r="BO35"/>
  <c r="BW34"/>
  <c r="BX34" s="1"/>
  <c r="CB32"/>
  <c r="CC32" s="1"/>
  <c r="CA34" i="7"/>
  <c r="BZ34"/>
  <c r="O34" i="4"/>
  <c r="N34"/>
  <c r="AU35"/>
  <c r="AT35"/>
  <c r="BL32"/>
  <c r="BM32" s="1"/>
  <c r="BW35" i="7"/>
  <c r="BX35" s="1"/>
  <c r="BO36"/>
  <c r="C36" i="4"/>
  <c r="K35"/>
  <c r="L35" s="1"/>
  <c r="S35"/>
  <c r="AA34"/>
  <c r="AB34" s="1"/>
  <c r="AQ36"/>
  <c r="AR36" s="1"/>
  <c r="AI37"/>
  <c r="P33"/>
  <c r="Q33" s="1"/>
  <c r="BK33"/>
  <c r="BJ33"/>
  <c r="AE33"/>
  <c r="AD33"/>
  <c r="AY35"/>
  <c r="BG34"/>
  <c r="BH34" s="1"/>
  <c r="BK35" i="10"/>
  <c r="BJ35"/>
  <c r="O36"/>
  <c r="N36"/>
  <c r="CA36"/>
  <c r="BZ36"/>
  <c r="BG36"/>
  <c r="BH36" s="1"/>
  <c r="AY37"/>
  <c r="P35"/>
  <c r="Q35" s="1"/>
  <c r="K37"/>
  <c r="L37" s="1"/>
  <c r="C38"/>
  <c r="CB35"/>
  <c r="CC35" s="1"/>
  <c r="AE35"/>
  <c r="AD35"/>
  <c r="BW37"/>
  <c r="BX37" s="1"/>
  <c r="BO38"/>
  <c r="AU36"/>
  <c r="AT36"/>
  <c r="AA36"/>
  <c r="AB36" s="1"/>
  <c r="S37"/>
  <c r="AV35"/>
  <c r="AW35" s="1"/>
  <c r="AQ37"/>
  <c r="AR37" s="1"/>
  <c r="AI38"/>
  <c r="AF34"/>
  <c r="AG34" s="1"/>
  <c r="BL34"/>
  <c r="BM34" s="1"/>
  <c r="BL34" i="7"/>
  <c r="BM34" s="1"/>
  <c r="AV35"/>
  <c r="AW35" s="1"/>
  <c r="P35"/>
  <c r="Q35" s="1"/>
  <c r="C38"/>
  <c r="K37"/>
  <c r="L37" s="1"/>
  <c r="O36"/>
  <c r="N36"/>
  <c r="AI38"/>
  <c r="AQ37"/>
  <c r="AR37" s="1"/>
  <c r="AY37"/>
  <c r="BG36"/>
  <c r="BH36" s="1"/>
  <c r="AT36"/>
  <c r="AU36"/>
  <c r="S37"/>
  <c r="AA36"/>
  <c r="AB36" s="1"/>
  <c r="BJ35"/>
  <c r="BK35"/>
  <c r="AD35"/>
  <c r="AE35"/>
  <c r="CB33" i="4" l="1"/>
  <c r="CC33" s="1"/>
  <c r="BW35"/>
  <c r="BX35" s="1"/>
  <c r="BO36"/>
  <c r="CA34"/>
  <c r="BZ34"/>
  <c r="AF35" i="7"/>
  <c r="AG35" s="1"/>
  <c r="AV35" i="4"/>
  <c r="AW35" s="1"/>
  <c r="CB34" i="7"/>
  <c r="CC34" s="1"/>
  <c r="AU36" i="4"/>
  <c r="AT36"/>
  <c r="BK34"/>
  <c r="BJ34"/>
  <c r="AE34"/>
  <c r="AD34"/>
  <c r="AY36"/>
  <c r="BG35"/>
  <c r="BH35" s="1"/>
  <c r="AF33"/>
  <c r="AG33" s="1"/>
  <c r="BL33"/>
  <c r="BM33" s="1"/>
  <c r="AA35"/>
  <c r="AB35" s="1"/>
  <c r="S36"/>
  <c r="BW36" i="7"/>
  <c r="BX36" s="1"/>
  <c r="BO37"/>
  <c r="C37" i="4"/>
  <c r="K36"/>
  <c r="L36" s="1"/>
  <c r="AV36" i="10"/>
  <c r="AW36" s="1"/>
  <c r="AF35"/>
  <c r="AG35" s="1"/>
  <c r="CB36"/>
  <c r="CC36" s="1"/>
  <c r="BL35"/>
  <c r="BM35" s="1"/>
  <c r="AI38" i="4"/>
  <c r="AQ37"/>
  <c r="AR37" s="1"/>
  <c r="N35"/>
  <c r="O35"/>
  <c r="CA35" i="7"/>
  <c r="BZ35"/>
  <c r="P34" i="4"/>
  <c r="Q34" s="1"/>
  <c r="AT37" i="10"/>
  <c r="AU37"/>
  <c r="AD36"/>
  <c r="AE36"/>
  <c r="BZ37"/>
  <c r="CA37"/>
  <c r="C39"/>
  <c r="K38"/>
  <c r="L38" s="1"/>
  <c r="BJ36"/>
  <c r="BK36"/>
  <c r="N37"/>
  <c r="O37"/>
  <c r="AI39"/>
  <c r="AQ38"/>
  <c r="AR38" s="1"/>
  <c r="S38"/>
  <c r="AA37"/>
  <c r="AB37" s="1"/>
  <c r="BO39"/>
  <c r="BW38"/>
  <c r="BX38" s="1"/>
  <c r="AY38"/>
  <c r="BG37"/>
  <c r="BH37" s="1"/>
  <c r="P36"/>
  <c r="Q36" s="1"/>
  <c r="P36" i="7"/>
  <c r="Q36" s="1"/>
  <c r="AU37"/>
  <c r="AT37"/>
  <c r="AV36"/>
  <c r="AW36" s="1"/>
  <c r="AQ38"/>
  <c r="AR38" s="1"/>
  <c r="AI39"/>
  <c r="O37"/>
  <c r="N37"/>
  <c r="AE36"/>
  <c r="AD36"/>
  <c r="BK36"/>
  <c r="BJ36"/>
  <c r="K38"/>
  <c r="L38" s="1"/>
  <c r="C39"/>
  <c r="BL35"/>
  <c r="BM35" s="1"/>
  <c r="AA37"/>
  <c r="AB37" s="1"/>
  <c r="S38"/>
  <c r="BG37"/>
  <c r="BH37" s="1"/>
  <c r="AY38"/>
  <c r="CB34" i="4" l="1"/>
  <c r="CC34" s="1"/>
  <c r="AF36" i="7"/>
  <c r="AG36" s="1"/>
  <c r="BO37" i="4"/>
  <c r="BW36"/>
  <c r="BX36" s="1"/>
  <c r="CB35" i="7"/>
  <c r="CC35" s="1"/>
  <c r="AF34" i="4"/>
  <c r="AG34" s="1"/>
  <c r="CA35"/>
  <c r="BZ35"/>
  <c r="O36"/>
  <c r="N36"/>
  <c r="K37"/>
  <c r="L37" s="1"/>
  <c r="C38"/>
  <c r="BK35"/>
  <c r="BJ35"/>
  <c r="AU37"/>
  <c r="AT37"/>
  <c r="AE35"/>
  <c r="AD35"/>
  <c r="BG36"/>
  <c r="BH36" s="1"/>
  <c r="AY37"/>
  <c r="AV36"/>
  <c r="AW36" s="1"/>
  <c r="CA36" i="7"/>
  <c r="BZ36"/>
  <c r="P35" i="4"/>
  <c r="Q35" s="1"/>
  <c r="AA36"/>
  <c r="AB36" s="1"/>
  <c r="S37"/>
  <c r="AQ38"/>
  <c r="AR38" s="1"/>
  <c r="AI39"/>
  <c r="BO38" i="7"/>
  <c r="BW37"/>
  <c r="BX37" s="1"/>
  <c r="BL34" i="4"/>
  <c r="BM34" s="1"/>
  <c r="AF36" i="10"/>
  <c r="AG36" s="1"/>
  <c r="BG38"/>
  <c r="BH38" s="1"/>
  <c r="AY39"/>
  <c r="AA38"/>
  <c r="AB38" s="1"/>
  <c r="S39"/>
  <c r="K39"/>
  <c r="L39" s="1"/>
  <c r="C40"/>
  <c r="CA38"/>
  <c r="BZ38"/>
  <c r="AU38"/>
  <c r="AT38"/>
  <c r="BW39"/>
  <c r="BX39" s="1"/>
  <c r="BO40"/>
  <c r="AI40"/>
  <c r="AQ39"/>
  <c r="AR39" s="1"/>
  <c r="P37"/>
  <c r="Q37" s="1"/>
  <c r="BL36"/>
  <c r="BM36" s="1"/>
  <c r="CB37"/>
  <c r="CC37" s="1"/>
  <c r="AV37"/>
  <c r="AW37" s="1"/>
  <c r="BK37"/>
  <c r="BJ37"/>
  <c r="AE37"/>
  <c r="AD37"/>
  <c r="O38"/>
  <c r="N38"/>
  <c r="AY39" i="7"/>
  <c r="BG38"/>
  <c r="BH38" s="1"/>
  <c r="BJ37"/>
  <c r="BK37"/>
  <c r="C40"/>
  <c r="K39"/>
  <c r="L39" s="1"/>
  <c r="AI40"/>
  <c r="AQ39"/>
  <c r="AR39" s="1"/>
  <c r="S39"/>
  <c r="AA38"/>
  <c r="AB38" s="1"/>
  <c r="N38"/>
  <c r="O38"/>
  <c r="AU38"/>
  <c r="AT38"/>
  <c r="AD37"/>
  <c r="AE37"/>
  <c r="BL36"/>
  <c r="BM36" s="1"/>
  <c r="P37"/>
  <c r="Q37" s="1"/>
  <c r="AV37"/>
  <c r="AW37" s="1"/>
  <c r="CB36" l="1"/>
  <c r="CC36" s="1"/>
  <c r="AV38"/>
  <c r="AW38" s="1"/>
  <c r="AF37" i="10"/>
  <c r="AG37" s="1"/>
  <c r="AV38"/>
  <c r="AW38" s="1"/>
  <c r="AF35" i="4"/>
  <c r="AG35" s="1"/>
  <c r="BL35"/>
  <c r="BM35" s="1"/>
  <c r="P36"/>
  <c r="Q36" s="1"/>
  <c r="AV37"/>
  <c r="AW37" s="1"/>
  <c r="BO38"/>
  <c r="BW37"/>
  <c r="BX37" s="1"/>
  <c r="CA36"/>
  <c r="BZ36"/>
  <c r="CB35"/>
  <c r="CC35" s="1"/>
  <c r="AI40"/>
  <c r="AQ39"/>
  <c r="AR39" s="1"/>
  <c r="AU38"/>
  <c r="AT38"/>
  <c r="BZ37" i="7"/>
  <c r="CA37"/>
  <c r="C39" i="4"/>
  <c r="K38"/>
  <c r="L38" s="1"/>
  <c r="AE36"/>
  <c r="AD36"/>
  <c r="BK36"/>
  <c r="BJ36"/>
  <c r="P38" i="10"/>
  <c r="Q38" s="1"/>
  <c r="BL37"/>
  <c r="BM37" s="1"/>
  <c r="BO39" i="7"/>
  <c r="BW38"/>
  <c r="BX38" s="1"/>
  <c r="S38" i="4"/>
  <c r="AA37"/>
  <c r="AB37" s="1"/>
  <c r="AY38"/>
  <c r="BG37"/>
  <c r="BH37" s="1"/>
  <c r="O37"/>
  <c r="N37"/>
  <c r="CB38" i="10"/>
  <c r="CC38" s="1"/>
  <c r="AT39"/>
  <c r="AU39"/>
  <c r="K40"/>
  <c r="L40" s="1"/>
  <c r="C41"/>
  <c r="AD38"/>
  <c r="AE38"/>
  <c r="AQ40"/>
  <c r="AR40" s="1"/>
  <c r="AI41"/>
  <c r="N39"/>
  <c r="O39"/>
  <c r="BG39"/>
  <c r="BH39" s="1"/>
  <c r="AY40"/>
  <c r="BW40"/>
  <c r="BX40" s="1"/>
  <c r="BO41"/>
  <c r="BJ38"/>
  <c r="BK38"/>
  <c r="BZ39"/>
  <c r="CA39"/>
  <c r="S40"/>
  <c r="AA39"/>
  <c r="AB39" s="1"/>
  <c r="P38" i="7"/>
  <c r="Q38" s="1"/>
  <c r="K40"/>
  <c r="L40" s="1"/>
  <c r="C41"/>
  <c r="BG39"/>
  <c r="BH39" s="1"/>
  <c r="AY40"/>
  <c r="AE38"/>
  <c r="AD38"/>
  <c r="AU39"/>
  <c r="AT39"/>
  <c r="AA39"/>
  <c r="AB39" s="1"/>
  <c r="S40"/>
  <c r="AQ40"/>
  <c r="AR40" s="1"/>
  <c r="AI41"/>
  <c r="BL37"/>
  <c r="BM37" s="1"/>
  <c r="AF37"/>
  <c r="AG37" s="1"/>
  <c r="O39"/>
  <c r="N39"/>
  <c r="BK38"/>
  <c r="BJ38"/>
  <c r="BL36" i="4" l="1"/>
  <c r="BM36" s="1"/>
  <c r="AV38"/>
  <c r="AW38" s="1"/>
  <c r="CB37" i="7"/>
  <c r="CC37" s="1"/>
  <c r="AV39" i="10"/>
  <c r="AW39" s="1"/>
  <c r="AV39" i="7"/>
  <c r="AW39" s="1"/>
  <c r="BO39" i="4"/>
  <c r="BW38"/>
  <c r="BX38" s="1"/>
  <c r="CB36"/>
  <c r="CC36" s="1"/>
  <c r="BZ37"/>
  <c r="CA37"/>
  <c r="BZ38" i="7"/>
  <c r="CA38"/>
  <c r="AY39" i="4"/>
  <c r="BG38"/>
  <c r="BH38" s="1"/>
  <c r="O38"/>
  <c r="N38"/>
  <c r="AE37"/>
  <c r="AD37"/>
  <c r="C40"/>
  <c r="K39"/>
  <c r="L39" s="1"/>
  <c r="BK37"/>
  <c r="BJ37"/>
  <c r="AI41"/>
  <c r="AQ40"/>
  <c r="AR40" s="1"/>
  <c r="BO40" i="7"/>
  <c r="BW39"/>
  <c r="BX39" s="1"/>
  <c r="BL38"/>
  <c r="BM38" s="1"/>
  <c r="P37" i="4"/>
  <c r="Q37" s="1"/>
  <c r="S39"/>
  <c r="AA38"/>
  <c r="AB38" s="1"/>
  <c r="AF36"/>
  <c r="AG36" s="1"/>
  <c r="AU39"/>
  <c r="AT39"/>
  <c r="BL38" i="10"/>
  <c r="BM38" s="1"/>
  <c r="AF38"/>
  <c r="AG38" s="1"/>
  <c r="AA40"/>
  <c r="AB40" s="1"/>
  <c r="S41"/>
  <c r="BG40"/>
  <c r="BH40" s="1"/>
  <c r="AY41"/>
  <c r="AQ41"/>
  <c r="AR41" s="1"/>
  <c r="AI42"/>
  <c r="BO42"/>
  <c r="BW41"/>
  <c r="BX41" s="1"/>
  <c r="BK39"/>
  <c r="BJ39"/>
  <c r="AT40"/>
  <c r="AU40"/>
  <c r="C42"/>
  <c r="K41"/>
  <c r="L41" s="1"/>
  <c r="CB39"/>
  <c r="CC39" s="1"/>
  <c r="CA40"/>
  <c r="BZ40"/>
  <c r="O40"/>
  <c r="N40"/>
  <c r="AE39"/>
  <c r="AD39"/>
  <c r="P39"/>
  <c r="Q39" s="1"/>
  <c r="P39" i="7"/>
  <c r="Q39" s="1"/>
  <c r="AU40"/>
  <c r="AT40"/>
  <c r="AA40"/>
  <c r="AB40" s="1"/>
  <c r="S41"/>
  <c r="BG40"/>
  <c r="BH40" s="1"/>
  <c r="AY41"/>
  <c r="K41"/>
  <c r="L41" s="1"/>
  <c r="C42"/>
  <c r="AE39"/>
  <c r="AD39"/>
  <c r="BK39"/>
  <c r="BJ39"/>
  <c r="O40"/>
  <c r="N40"/>
  <c r="AQ41"/>
  <c r="AR41" s="1"/>
  <c r="AI42"/>
  <c r="AF38"/>
  <c r="AG38" s="1"/>
  <c r="CB37" i="4" l="1"/>
  <c r="CC37" s="1"/>
  <c r="CB38" i="7"/>
  <c r="CC38" s="1"/>
  <c r="CA38" i="4"/>
  <c r="BZ38"/>
  <c r="AF39" i="7"/>
  <c r="AG39" s="1"/>
  <c r="BL39" i="10"/>
  <c r="BM39" s="1"/>
  <c r="AV39" i="4"/>
  <c r="AW39" s="1"/>
  <c r="BL37"/>
  <c r="BM37" s="1"/>
  <c r="AF37"/>
  <c r="AG37" s="1"/>
  <c r="BO40"/>
  <c r="BW39"/>
  <c r="BX39" s="1"/>
  <c r="S40"/>
  <c r="AA39"/>
  <c r="AB39" s="1"/>
  <c r="CA39" i="7"/>
  <c r="BZ39"/>
  <c r="O39" i="4"/>
  <c r="N39"/>
  <c r="AY40"/>
  <c r="BG39"/>
  <c r="BH39" s="1"/>
  <c r="BW40" i="7"/>
  <c r="BX40" s="1"/>
  <c r="BO41"/>
  <c r="K40" i="4"/>
  <c r="L40" s="1"/>
  <c r="C41"/>
  <c r="P38"/>
  <c r="Q38" s="1"/>
  <c r="AU40"/>
  <c r="AT40"/>
  <c r="AV40" i="7"/>
  <c r="AW40" s="1"/>
  <c r="AF39" i="10"/>
  <c r="AG39" s="1"/>
  <c r="CB40"/>
  <c r="AE38" i="4"/>
  <c r="AD38"/>
  <c r="AQ41"/>
  <c r="AR41" s="1"/>
  <c r="AI42"/>
  <c r="BK38"/>
  <c r="BJ38"/>
  <c r="N41" i="10"/>
  <c r="O41"/>
  <c r="AQ42"/>
  <c r="AR42" s="1"/>
  <c r="AI43"/>
  <c r="AA41"/>
  <c r="AB41" s="1"/>
  <c r="S42"/>
  <c r="K42"/>
  <c r="L42" s="1"/>
  <c r="C43"/>
  <c r="AT41"/>
  <c r="AU41"/>
  <c r="AD40"/>
  <c r="AE40"/>
  <c r="BZ41"/>
  <c r="CA41"/>
  <c r="BG41"/>
  <c r="BH41" s="1"/>
  <c r="AY42"/>
  <c r="P40"/>
  <c r="Q40" s="1"/>
  <c r="CC40"/>
  <c r="AV40"/>
  <c r="AW40" s="1"/>
  <c r="BW42"/>
  <c r="BX42" s="1"/>
  <c r="BO43"/>
  <c r="BJ40"/>
  <c r="BK40"/>
  <c r="P40" i="7"/>
  <c r="Q40" s="1"/>
  <c r="AT41"/>
  <c r="AU41"/>
  <c r="C43"/>
  <c r="K42"/>
  <c r="L42" s="1"/>
  <c r="AA41"/>
  <c r="AB41" s="1"/>
  <c r="S42"/>
  <c r="N41"/>
  <c r="O41"/>
  <c r="AE40"/>
  <c r="AD40"/>
  <c r="BG41"/>
  <c r="BH41" s="1"/>
  <c r="AY42"/>
  <c r="AQ42"/>
  <c r="AR42" s="1"/>
  <c r="AI43"/>
  <c r="BL39"/>
  <c r="BM39" s="1"/>
  <c r="BJ40"/>
  <c r="BK40"/>
  <c r="CB38" i="4" l="1"/>
  <c r="CC38" s="1"/>
  <c r="BW40"/>
  <c r="BX40" s="1"/>
  <c r="BO41"/>
  <c r="BZ39"/>
  <c r="CA39"/>
  <c r="BJ39"/>
  <c r="BK39"/>
  <c r="N40"/>
  <c r="O40"/>
  <c r="CA40" i="7"/>
  <c r="BZ40"/>
  <c r="BG40" i="4"/>
  <c r="BH40" s="1"/>
  <c r="AY41"/>
  <c r="AA40"/>
  <c r="AB40" s="1"/>
  <c r="S41"/>
  <c r="BL38"/>
  <c r="BM38" s="1"/>
  <c r="AF38"/>
  <c r="AG38" s="1"/>
  <c r="P39"/>
  <c r="CB39" i="7"/>
  <c r="CC39" s="1"/>
  <c r="AQ42" i="4"/>
  <c r="AR42" s="1"/>
  <c r="AI43"/>
  <c r="C42"/>
  <c r="K41"/>
  <c r="L41" s="1"/>
  <c r="BW41" i="7"/>
  <c r="BX41" s="1"/>
  <c r="BO42"/>
  <c r="AD39" i="4"/>
  <c r="AE39"/>
  <c r="AU41"/>
  <c r="AT41"/>
  <c r="Q39"/>
  <c r="AV40"/>
  <c r="AW40" s="1"/>
  <c r="BO44" i="10"/>
  <c r="BW43"/>
  <c r="BX43" s="1"/>
  <c r="AA42"/>
  <c r="AB42" s="1"/>
  <c r="S43"/>
  <c r="CA42"/>
  <c r="BZ42"/>
  <c r="CB41"/>
  <c r="CC41" s="1"/>
  <c r="AV41"/>
  <c r="AW41" s="1"/>
  <c r="AE41"/>
  <c r="AD41"/>
  <c r="P41"/>
  <c r="Q41" s="1"/>
  <c r="AY43"/>
  <c r="BG42"/>
  <c r="BH42" s="1"/>
  <c r="C44"/>
  <c r="K43"/>
  <c r="L43" s="1"/>
  <c r="AI44"/>
  <c r="AQ43"/>
  <c r="AR43" s="1"/>
  <c r="BL40"/>
  <c r="BM40" s="1"/>
  <c r="BK41"/>
  <c r="BJ41"/>
  <c r="AF40"/>
  <c r="AG40" s="1"/>
  <c r="N42"/>
  <c r="O42"/>
  <c r="AU42"/>
  <c r="AT42"/>
  <c r="BL40" i="7"/>
  <c r="BM40" s="1"/>
  <c r="AT42"/>
  <c r="AU42"/>
  <c r="BJ41"/>
  <c r="BK41"/>
  <c r="AA42"/>
  <c r="AB42" s="1"/>
  <c r="S43"/>
  <c r="AD41"/>
  <c r="AE41"/>
  <c r="AV41"/>
  <c r="AW41" s="1"/>
  <c r="P41"/>
  <c r="Q41" s="1"/>
  <c r="N42"/>
  <c r="O42"/>
  <c r="AQ43"/>
  <c r="AR43" s="1"/>
  <c r="AI44"/>
  <c r="BG42"/>
  <c r="BH42" s="1"/>
  <c r="AY43"/>
  <c r="AF40"/>
  <c r="AG40" s="1"/>
  <c r="K43"/>
  <c r="L43" s="1"/>
  <c r="C44"/>
  <c r="AV41" i="4" l="1"/>
  <c r="AW41" s="1"/>
  <c r="CB39"/>
  <c r="CC39" s="1"/>
  <c r="BL39"/>
  <c r="BM39" s="1"/>
  <c r="CA40"/>
  <c r="BZ40"/>
  <c r="BW41"/>
  <c r="BX41" s="1"/>
  <c r="BO42"/>
  <c r="BL41" i="10"/>
  <c r="BM41" s="1"/>
  <c r="AF39" i="4"/>
  <c r="AG39" s="1"/>
  <c r="BO43" i="7"/>
  <c r="BW42"/>
  <c r="BX42" s="1"/>
  <c r="AI44" i="4"/>
  <c r="AQ43"/>
  <c r="AR43" s="1"/>
  <c r="BK40"/>
  <c r="BJ40"/>
  <c r="P40"/>
  <c r="Q40" s="1"/>
  <c r="CA41" i="7"/>
  <c r="BZ41"/>
  <c r="AU42" i="4"/>
  <c r="AT42"/>
  <c r="S42"/>
  <c r="AA41"/>
  <c r="AB41" s="1"/>
  <c r="CB40" i="7"/>
  <c r="CC40" s="1"/>
  <c r="C43" i="4"/>
  <c r="K42"/>
  <c r="L42" s="1"/>
  <c r="AY42"/>
  <c r="BG41"/>
  <c r="BH41" s="1"/>
  <c r="AV42" i="10"/>
  <c r="AW42" s="1"/>
  <c r="AF41"/>
  <c r="AG41" s="1"/>
  <c r="CB42"/>
  <c r="CC42" s="1"/>
  <c r="O41" i="4"/>
  <c r="N41"/>
  <c r="AE40"/>
  <c r="AD40"/>
  <c r="K44" i="10"/>
  <c r="L44" s="1"/>
  <c r="C45"/>
  <c r="AD42"/>
  <c r="AE42"/>
  <c r="AT43"/>
  <c r="AU43"/>
  <c r="BJ42"/>
  <c r="BK42"/>
  <c r="BZ43"/>
  <c r="CA43"/>
  <c r="AQ44"/>
  <c r="AR44" s="1"/>
  <c r="AI45"/>
  <c r="BG43"/>
  <c r="BH43" s="1"/>
  <c r="AY44"/>
  <c r="BW44"/>
  <c r="BX44" s="1"/>
  <c r="BO45"/>
  <c r="P42"/>
  <c r="Q42" s="1"/>
  <c r="N43"/>
  <c r="O43"/>
  <c r="AA43"/>
  <c r="AB43" s="1"/>
  <c r="S44"/>
  <c r="AV42" i="7"/>
  <c r="AW42" s="1"/>
  <c r="AY44"/>
  <c r="BG43"/>
  <c r="BH43" s="1"/>
  <c r="AD42"/>
  <c r="AE42"/>
  <c r="K44"/>
  <c r="L44" s="1"/>
  <c r="C45"/>
  <c r="BK42"/>
  <c r="BJ42"/>
  <c r="P42"/>
  <c r="Q42" s="1"/>
  <c r="N43"/>
  <c r="O43"/>
  <c r="AQ44"/>
  <c r="AR44" s="1"/>
  <c r="AI45"/>
  <c r="BL41"/>
  <c r="BM41" s="1"/>
  <c r="AT43"/>
  <c r="AU43"/>
  <c r="AF41"/>
  <c r="AG41" s="1"/>
  <c r="AA43"/>
  <c r="AB43" s="1"/>
  <c r="S44"/>
  <c r="AF40" i="4" l="1"/>
  <c r="AG40" s="1"/>
  <c r="P41"/>
  <c r="Q41" s="1"/>
  <c r="CB41" i="7"/>
  <c r="CC41" s="1"/>
  <c r="AV42" i="4"/>
  <c r="AW42" s="1"/>
  <c r="BW42"/>
  <c r="BX42" s="1"/>
  <c r="BO43"/>
  <c r="BL40"/>
  <c r="BM40" s="1"/>
  <c r="CA41"/>
  <c r="BZ41"/>
  <c r="CB40"/>
  <c r="CC40" s="1"/>
  <c r="AE41"/>
  <c r="AD41"/>
  <c r="O42"/>
  <c r="N42"/>
  <c r="S43"/>
  <c r="AA42"/>
  <c r="AB42" s="1"/>
  <c r="BO44" i="7"/>
  <c r="BW43"/>
  <c r="BX43" s="1"/>
  <c r="C44" i="4"/>
  <c r="K43"/>
  <c r="L43" s="1"/>
  <c r="AU43"/>
  <c r="AT43"/>
  <c r="AY43"/>
  <c r="BG42"/>
  <c r="BH42" s="1"/>
  <c r="CA42" i="7"/>
  <c r="BZ42"/>
  <c r="BK41" i="4"/>
  <c r="BJ41"/>
  <c r="AI45"/>
  <c r="AQ44"/>
  <c r="AR44" s="1"/>
  <c r="BW45" i="10"/>
  <c r="BX45" s="1"/>
  <c r="BO46"/>
  <c r="AI46"/>
  <c r="AQ45"/>
  <c r="AR45" s="1"/>
  <c r="CA44"/>
  <c r="BZ44"/>
  <c r="AU44"/>
  <c r="AT44"/>
  <c r="BL42"/>
  <c r="BM42" s="1"/>
  <c r="AF42"/>
  <c r="AG42" s="1"/>
  <c r="AA44"/>
  <c r="AB44" s="1"/>
  <c r="S45"/>
  <c r="P43"/>
  <c r="Q43" s="1"/>
  <c r="AY45"/>
  <c r="BG44"/>
  <c r="BH44" s="1"/>
  <c r="K45"/>
  <c r="L45" s="1"/>
  <c r="C46"/>
  <c r="AE43"/>
  <c r="AD43"/>
  <c r="BJ43"/>
  <c r="BK43"/>
  <c r="CB43"/>
  <c r="CC43" s="1"/>
  <c r="AV43"/>
  <c r="AW43" s="1"/>
  <c r="N44"/>
  <c r="O44"/>
  <c r="AF42" i="7"/>
  <c r="AG42" s="1"/>
  <c r="AT44"/>
  <c r="AU44"/>
  <c r="BG44"/>
  <c r="BH44" s="1"/>
  <c r="AY45"/>
  <c r="K45"/>
  <c r="L45" s="1"/>
  <c r="C46"/>
  <c r="AA44"/>
  <c r="AB44" s="1"/>
  <c r="S45"/>
  <c r="AV43"/>
  <c r="AW43" s="1"/>
  <c r="P43"/>
  <c r="Q43" s="1"/>
  <c r="N44"/>
  <c r="O44"/>
  <c r="AD43"/>
  <c r="AE43"/>
  <c r="AQ45"/>
  <c r="AR45" s="1"/>
  <c r="AI46"/>
  <c r="BL42"/>
  <c r="BM42" s="1"/>
  <c r="BJ43"/>
  <c r="BK43"/>
  <c r="CB41" i="4" l="1"/>
  <c r="CC41" s="1"/>
  <c r="AF41"/>
  <c r="AG41" s="1"/>
  <c r="BO44"/>
  <c r="BW43"/>
  <c r="BX43" s="1"/>
  <c r="BZ42"/>
  <c r="CA42"/>
  <c r="CB44" i="10"/>
  <c r="CC44" s="1"/>
  <c r="BK42" i="4"/>
  <c r="BJ42"/>
  <c r="K44"/>
  <c r="L44" s="1"/>
  <c r="C45"/>
  <c r="AF43" i="7"/>
  <c r="AG43" s="1"/>
  <c r="CB42"/>
  <c r="CC42" s="1"/>
  <c r="CA43"/>
  <c r="BZ43"/>
  <c r="P42" i="4"/>
  <c r="Q42" s="1"/>
  <c r="AQ45"/>
  <c r="AR45" s="1"/>
  <c r="AI46"/>
  <c r="AE42"/>
  <c r="AD42"/>
  <c r="BG43"/>
  <c r="BH43" s="1"/>
  <c r="AY44"/>
  <c r="AA43"/>
  <c r="AB43" s="1"/>
  <c r="S44"/>
  <c r="AT44"/>
  <c r="AU44"/>
  <c r="BL41"/>
  <c r="BM41" s="1"/>
  <c r="AV43"/>
  <c r="AW43" s="1"/>
  <c r="N43"/>
  <c r="O43"/>
  <c r="BO45" i="7"/>
  <c r="BW44"/>
  <c r="BX44" s="1"/>
  <c r="AV44" i="10"/>
  <c r="AW44" s="1"/>
  <c r="BG45"/>
  <c r="BH45" s="1"/>
  <c r="AY46"/>
  <c r="BW46"/>
  <c r="BX46" s="1"/>
  <c r="BO47"/>
  <c r="K46"/>
  <c r="L46" s="1"/>
  <c r="C47"/>
  <c r="BZ45"/>
  <c r="CA45"/>
  <c r="P44"/>
  <c r="Q44" s="1"/>
  <c r="BL43"/>
  <c r="BM43" s="1"/>
  <c r="N45"/>
  <c r="O45"/>
  <c r="AA45"/>
  <c r="AB45" s="1"/>
  <c r="S46"/>
  <c r="AT45"/>
  <c r="AU45"/>
  <c r="AF43"/>
  <c r="AG43" s="1"/>
  <c r="BJ44"/>
  <c r="BK44"/>
  <c r="AD44"/>
  <c r="AE44"/>
  <c r="AQ46"/>
  <c r="AR46" s="1"/>
  <c r="AI47"/>
  <c r="P44" i="7"/>
  <c r="Q44" s="1"/>
  <c r="AA45"/>
  <c r="AB45" s="1"/>
  <c r="S46"/>
  <c r="K46"/>
  <c r="L46" s="1"/>
  <c r="C47"/>
  <c r="BJ44"/>
  <c r="BK44"/>
  <c r="AQ46"/>
  <c r="AR46" s="1"/>
  <c r="AI47"/>
  <c r="AD44"/>
  <c r="AE44"/>
  <c r="N45"/>
  <c r="O45"/>
  <c r="AT45"/>
  <c r="AU45"/>
  <c r="AV44"/>
  <c r="AW44" s="1"/>
  <c r="BL43"/>
  <c r="BM43" s="1"/>
  <c r="BG45"/>
  <c r="BH45" s="1"/>
  <c r="AY46"/>
  <c r="AV45" l="1"/>
  <c r="AW45" s="1"/>
  <c r="CB42" i="4"/>
  <c r="CC42" s="1"/>
  <c r="CB43" i="7"/>
  <c r="CC43" s="1"/>
  <c r="BW44" i="4"/>
  <c r="BX44" s="1"/>
  <c r="BO45"/>
  <c r="BL42"/>
  <c r="BM42" s="1"/>
  <c r="BZ43"/>
  <c r="CA43"/>
  <c r="CA44" i="7"/>
  <c r="BZ44"/>
  <c r="S45" i="4"/>
  <c r="AA44"/>
  <c r="AB44" s="1"/>
  <c r="BK43"/>
  <c r="BJ43"/>
  <c r="C46"/>
  <c r="K45"/>
  <c r="L45" s="1"/>
  <c r="BO46" i="7"/>
  <c r="BW45"/>
  <c r="BX45" s="1"/>
  <c r="AE43" i="4"/>
  <c r="AD43"/>
  <c r="AI47"/>
  <c r="AQ46"/>
  <c r="AR46" s="1"/>
  <c r="O44"/>
  <c r="N44"/>
  <c r="AU45"/>
  <c r="AT45"/>
  <c r="P43"/>
  <c r="Q43" s="1"/>
  <c r="AV44"/>
  <c r="AW44" s="1"/>
  <c r="AY45"/>
  <c r="BG44"/>
  <c r="BH44" s="1"/>
  <c r="AF42"/>
  <c r="AG42" s="1"/>
  <c r="AQ47" i="10"/>
  <c r="AR47" s="1"/>
  <c r="AI48"/>
  <c r="AQ48" s="1"/>
  <c r="AR48" s="1"/>
  <c r="N46"/>
  <c r="O46"/>
  <c r="BG46"/>
  <c r="BH46" s="1"/>
  <c r="AY47"/>
  <c r="AU46"/>
  <c r="AT46"/>
  <c r="BL44"/>
  <c r="BM44" s="1"/>
  <c r="AV45"/>
  <c r="P45"/>
  <c r="Q45" s="1"/>
  <c r="CB45"/>
  <c r="CC45" s="1"/>
  <c r="BW47"/>
  <c r="BX47" s="1"/>
  <c r="BO48"/>
  <c r="BW48" s="1"/>
  <c r="BX48" s="1"/>
  <c r="BK45"/>
  <c r="BJ45"/>
  <c r="S47"/>
  <c r="AA46"/>
  <c r="AB46" s="1"/>
  <c r="CA46"/>
  <c r="BZ46"/>
  <c r="AF44"/>
  <c r="AG44" s="1"/>
  <c r="AW45"/>
  <c r="AE45"/>
  <c r="AD45"/>
  <c r="C48"/>
  <c r="K48" s="1"/>
  <c r="L48" s="1"/>
  <c r="K47"/>
  <c r="L47" s="1"/>
  <c r="BL44" i="7"/>
  <c r="BM44" s="1"/>
  <c r="AF44"/>
  <c r="AG44" s="1"/>
  <c r="AD45"/>
  <c r="AE45"/>
  <c r="BG46"/>
  <c r="BH46" s="1"/>
  <c r="AY47"/>
  <c r="AQ47"/>
  <c r="AR47" s="1"/>
  <c r="AI48"/>
  <c r="AQ48" s="1"/>
  <c r="AR48" s="1"/>
  <c r="K47"/>
  <c r="L47" s="1"/>
  <c r="C48"/>
  <c r="K48" s="1"/>
  <c r="L48" s="1"/>
  <c r="BJ45"/>
  <c r="BK45"/>
  <c r="P45"/>
  <c r="Q45" s="1"/>
  <c r="AT46"/>
  <c r="AU46"/>
  <c r="N46"/>
  <c r="O46"/>
  <c r="AA46"/>
  <c r="AB46" s="1"/>
  <c r="S47"/>
  <c r="BW45" i="4" l="1"/>
  <c r="BX45" s="1"/>
  <c r="BO46"/>
  <c r="BZ44"/>
  <c r="CA44"/>
  <c r="AF43"/>
  <c r="AG43" s="1"/>
  <c r="CB43"/>
  <c r="CC43" s="1"/>
  <c r="AV46" i="7"/>
  <c r="AW46" s="1"/>
  <c r="BL43" i="4"/>
  <c r="BM43" s="1"/>
  <c r="CB44" i="7"/>
  <c r="CC44" s="1"/>
  <c r="BW46"/>
  <c r="BX46" s="1"/>
  <c r="BO47"/>
  <c r="S46" i="4"/>
  <c r="AA45"/>
  <c r="AB45" s="1"/>
  <c r="AF45" i="10"/>
  <c r="AG45" s="1"/>
  <c r="BL45"/>
  <c r="BM45" s="1"/>
  <c r="AV46"/>
  <c r="AW46" s="1"/>
  <c r="AY46" i="4"/>
  <c r="BG45"/>
  <c r="BH45" s="1"/>
  <c r="P44"/>
  <c r="Q44" s="1"/>
  <c r="AU46"/>
  <c r="AT46"/>
  <c r="C47"/>
  <c r="K46"/>
  <c r="L46" s="1"/>
  <c r="BK44"/>
  <c r="BJ44"/>
  <c r="O45"/>
  <c r="N45"/>
  <c r="AV45"/>
  <c r="AW45" s="1"/>
  <c r="AI48"/>
  <c r="AQ48" s="1"/>
  <c r="AR48" s="1"/>
  <c r="AQ47"/>
  <c r="AR47" s="1"/>
  <c r="BZ45" i="7"/>
  <c r="CA45"/>
  <c r="AE44" i="4"/>
  <c r="AD44"/>
  <c r="CB46" i="10"/>
  <c r="CC46" s="1"/>
  <c r="O48"/>
  <c r="N48"/>
  <c r="AA47"/>
  <c r="AB47" s="1"/>
  <c r="S48"/>
  <c r="AA48" s="1"/>
  <c r="AB48" s="1"/>
  <c r="BZ47"/>
  <c r="CA47"/>
  <c r="BJ46"/>
  <c r="BK46"/>
  <c r="AT47"/>
  <c r="AU47"/>
  <c r="P46"/>
  <c r="Q46" s="1"/>
  <c r="N47"/>
  <c r="O47"/>
  <c r="AD46"/>
  <c r="AE46"/>
  <c r="BZ48"/>
  <c r="CA48"/>
  <c r="BG47"/>
  <c r="BH47" s="1"/>
  <c r="AY48"/>
  <c r="BG48" s="1"/>
  <c r="BH48" s="1"/>
  <c r="AT48"/>
  <c r="AU48"/>
  <c r="BL45" i="7"/>
  <c r="BM45" s="1"/>
  <c r="AD46"/>
  <c r="AE46"/>
  <c r="AT47"/>
  <c r="AU47"/>
  <c r="BJ46"/>
  <c r="BK46"/>
  <c r="N48"/>
  <c r="O48"/>
  <c r="P46"/>
  <c r="Q46" s="1"/>
  <c r="N47"/>
  <c r="O47"/>
  <c r="AF45"/>
  <c r="AG45" s="1"/>
  <c r="AA47"/>
  <c r="AB47" s="1"/>
  <c r="S48"/>
  <c r="AA48" s="1"/>
  <c r="AB48" s="1"/>
  <c r="AT48"/>
  <c r="AU48"/>
  <c r="BG47"/>
  <c r="BH47" s="1"/>
  <c r="AY48"/>
  <c r="BG48" s="1"/>
  <c r="BH48" s="1"/>
  <c r="AF44" i="4" l="1"/>
  <c r="AG44" s="1"/>
  <c r="P48" i="10"/>
  <c r="P45" i="4"/>
  <c r="Q45" s="1"/>
  <c r="CB44"/>
  <c r="CC44" s="1"/>
  <c r="BO47"/>
  <c r="BW46"/>
  <c r="BX46" s="1"/>
  <c r="BL44"/>
  <c r="BM44" s="1"/>
  <c r="CA45"/>
  <c r="BZ45"/>
  <c r="AE45"/>
  <c r="AD45"/>
  <c r="S47"/>
  <c r="AA46"/>
  <c r="AB46" s="1"/>
  <c r="AU47"/>
  <c r="AT47"/>
  <c r="BK45"/>
  <c r="BJ45"/>
  <c r="BO48" i="7"/>
  <c r="BW48" s="1"/>
  <c r="BX48" s="1"/>
  <c r="BW47"/>
  <c r="BX47" s="1"/>
  <c r="O46" i="4"/>
  <c r="N46"/>
  <c r="CB45" i="7"/>
  <c r="CC45" s="1"/>
  <c r="C48" i="4"/>
  <c r="K48" s="1"/>
  <c r="L48" s="1"/>
  <c r="K47"/>
  <c r="L47" s="1"/>
  <c r="AU48"/>
  <c r="AT48"/>
  <c r="AV46"/>
  <c r="AW46" s="1"/>
  <c r="AY47"/>
  <c r="BG46"/>
  <c r="BH46" s="1"/>
  <c r="BZ46" i="7"/>
  <c r="CA46"/>
  <c r="P47" i="10"/>
  <c r="Q47" s="1"/>
  <c r="BJ48"/>
  <c r="BK48"/>
  <c r="BK47"/>
  <c r="BJ47"/>
  <c r="AF46"/>
  <c r="AG46" s="1"/>
  <c r="AV47"/>
  <c r="AW47" s="1"/>
  <c r="CB47"/>
  <c r="CC47" s="1"/>
  <c r="AD48"/>
  <c r="AE48"/>
  <c r="AV48"/>
  <c r="CB48"/>
  <c r="BL46"/>
  <c r="BM46" s="1"/>
  <c r="AE47"/>
  <c r="AD47"/>
  <c r="P47" i="7"/>
  <c r="Q47" s="1"/>
  <c r="P48"/>
  <c r="BJ47"/>
  <c r="BK47"/>
  <c r="AD47"/>
  <c r="AE47"/>
  <c r="BL46"/>
  <c r="BM46" s="1"/>
  <c r="AF46"/>
  <c r="AG46" s="1"/>
  <c r="AV48"/>
  <c r="BJ48"/>
  <c r="BK48"/>
  <c r="AD48"/>
  <c r="AE48"/>
  <c r="AV47"/>
  <c r="AW47" s="1"/>
  <c r="Q48" i="10" l="1"/>
  <c r="AV48" i="4"/>
  <c r="P46"/>
  <c r="Q46" s="1"/>
  <c r="BL45"/>
  <c r="BM45" s="1"/>
  <c r="Q48" i="7"/>
  <c r="CB45" i="4"/>
  <c r="CC45" s="1"/>
  <c r="BO48"/>
  <c r="BW48" s="1"/>
  <c r="BX48" s="1"/>
  <c r="BW47"/>
  <c r="BX47" s="1"/>
  <c r="CA46"/>
  <c r="BZ46"/>
  <c r="AF47" i="10"/>
  <c r="AG47" s="1"/>
  <c r="AW48"/>
  <c r="AD46" i="4"/>
  <c r="AE46"/>
  <c r="CB46" i="7"/>
  <c r="CC46" s="1"/>
  <c r="N47" i="4"/>
  <c r="O47"/>
  <c r="AV47"/>
  <c r="AW47" s="1"/>
  <c r="AW48" s="1"/>
  <c r="AA47"/>
  <c r="AB47" s="1"/>
  <c r="S48"/>
  <c r="AA48" s="1"/>
  <c r="AB48" s="1"/>
  <c r="BG47"/>
  <c r="BH47" s="1"/>
  <c r="AY48"/>
  <c r="BG48" s="1"/>
  <c r="BH48" s="1"/>
  <c r="CA48" i="7"/>
  <c r="BZ48"/>
  <c r="BL48"/>
  <c r="BL47" i="10"/>
  <c r="BM47" s="1"/>
  <c r="BJ46" i="4"/>
  <c r="BK46"/>
  <c r="O48"/>
  <c r="N48"/>
  <c r="BZ47" i="7"/>
  <c r="CA47"/>
  <c r="AF45" i="4"/>
  <c r="AG45" s="1"/>
  <c r="CC48" i="10"/>
  <c r="AF48"/>
  <c r="BL48"/>
  <c r="AF47" i="7"/>
  <c r="AG47" s="1"/>
  <c r="AF48"/>
  <c r="AW48"/>
  <c r="BL47"/>
  <c r="BM47" s="1"/>
  <c r="BM48" l="1"/>
  <c r="CB47"/>
  <c r="CC47" s="1"/>
  <c r="BL46" i="4"/>
  <c r="BM46" s="1"/>
  <c r="CA47"/>
  <c r="BZ47"/>
  <c r="AF46"/>
  <c r="AG46" s="1"/>
  <c r="CB46"/>
  <c r="CC46" s="1"/>
  <c r="CA48"/>
  <c r="BZ48"/>
  <c r="AE47"/>
  <c r="AD47"/>
  <c r="BK47"/>
  <c r="BJ47"/>
  <c r="CB48" i="7"/>
  <c r="AE48" i="4"/>
  <c r="AD48"/>
  <c r="P47"/>
  <c r="Q47" s="1"/>
  <c r="P48"/>
  <c r="BK48"/>
  <c r="BJ48"/>
  <c r="AG48" i="10"/>
  <c r="BM48"/>
  <c r="AG48" i="7"/>
  <c r="CC48" l="1"/>
  <c r="CB48" i="4"/>
  <c r="AF47"/>
  <c r="AG47" s="1"/>
  <c r="CB47"/>
  <c r="CC47" s="1"/>
  <c r="BL48"/>
  <c r="Q48"/>
  <c r="BL47"/>
  <c r="BM47" s="1"/>
  <c r="AF48"/>
  <c r="CC48" l="1"/>
  <c r="AG48"/>
  <c r="BM48"/>
</calcChain>
</file>

<file path=xl/sharedStrings.xml><?xml version="1.0" encoding="utf-8"?>
<sst xmlns="http://schemas.openxmlformats.org/spreadsheetml/2006/main" count="834" uniqueCount="139">
  <si>
    <t>Cost Benefit Analysis Template</t>
  </si>
  <si>
    <t>© agripol - network for policy advice GbR  - Steffen Noleppa and Gerald Schwarz</t>
  </si>
  <si>
    <t>General instructions for users</t>
  </si>
  <si>
    <t>Year</t>
  </si>
  <si>
    <t>Cost element</t>
  </si>
  <si>
    <t>Element 1</t>
  </si>
  <si>
    <t>Element 2</t>
  </si>
  <si>
    <t>Element 3</t>
  </si>
  <si>
    <t>Element 4</t>
  </si>
  <si>
    <t>Element 5</t>
  </si>
  <si>
    <t>Comment</t>
  </si>
  <si>
    <t>Total</t>
  </si>
  <si>
    <t>Unit</t>
  </si>
  <si>
    <t>Step 1: Cost quantification</t>
  </si>
  <si>
    <t>Benefit element</t>
  </si>
  <si>
    <t>Unit or description</t>
  </si>
  <si>
    <t>Instructions</t>
  </si>
  <si>
    <t>Automatic calculation</t>
  </si>
  <si>
    <t>Blocked cells</t>
  </si>
  <si>
    <t>Cell design / colours:</t>
  </si>
  <si>
    <t>Step 2: Benefit quantification</t>
  </si>
  <si>
    <t>Changeable cells</t>
  </si>
  <si>
    <t>Step 3: Cost Benefit Analysis</t>
  </si>
  <si>
    <t>Cost</t>
  </si>
  <si>
    <t>Benefit</t>
  </si>
  <si>
    <t>Net Cash flow</t>
  </si>
  <si>
    <t>Discount factors</t>
  </si>
  <si>
    <t>Discount rate</t>
  </si>
  <si>
    <t>Base year</t>
  </si>
  <si>
    <t>Year index</t>
  </si>
  <si>
    <t>Discount factor</t>
  </si>
  <si>
    <t>Discounted flows</t>
  </si>
  <si>
    <t>Net</t>
  </si>
  <si>
    <t>Cumulative</t>
  </si>
  <si>
    <t>Elements</t>
  </si>
  <si>
    <t>Undiscounted flows (from cost and benefit sheets)</t>
  </si>
  <si>
    <t>$</t>
  </si>
  <si>
    <t>Currency</t>
  </si>
  <si>
    <t>Net Present Value (NPV):</t>
  </si>
  <si>
    <t>Internal Rate of Return (IRR):</t>
  </si>
  <si>
    <t>Alternative I</t>
  </si>
  <si>
    <t>Alternative II</t>
  </si>
  <si>
    <t>Alternative III</t>
  </si>
  <si>
    <t>Step 4: Comparison of results</t>
  </si>
  <si>
    <t>Sensitivity analysis 1</t>
  </si>
  <si>
    <t>Sensitivity analysis 2</t>
  </si>
  <si>
    <t>Sensitivity analysis 3</t>
  </si>
  <si>
    <t>Sensitivity analysis 4</t>
  </si>
  <si>
    <t>Sensitivity analysis 5</t>
  </si>
  <si>
    <t>Net Present Value (NPV) (in SLC)</t>
  </si>
  <si>
    <t>Internal Rate of Return (IRR) (in %)</t>
  </si>
  <si>
    <r>
      <t>1. Enter the</t>
    </r>
    <r>
      <rPr>
        <b/>
        <sz val="11"/>
        <color indexed="8"/>
        <rFont val="Calibri"/>
        <family val="2"/>
      </rPr>
      <t xml:space="preserve"> base year </t>
    </r>
    <r>
      <rPr>
        <sz val="11"/>
        <color indexed="8"/>
        <rFont val="Calibri"/>
        <family val="2"/>
      </rPr>
      <t>in your calculation sheet in the first cell of each table in row 20. The following years will be filled in automatically.</t>
    </r>
  </si>
  <si>
    <t xml:space="preserve">    above each table. The values of the rightmost column are automatically transferred to respective cost column in the summary sheet.</t>
  </si>
  <si>
    <r>
      <t xml:space="preserve">This template is designed to </t>
    </r>
    <r>
      <rPr>
        <b/>
        <sz val="11"/>
        <color indexed="8"/>
        <rFont val="Calibri"/>
        <family val="2"/>
      </rPr>
      <t>compare up to three adaptation options</t>
    </r>
    <r>
      <rPr>
        <sz val="11"/>
        <color indexed="8"/>
        <rFont val="Calibri"/>
        <family val="2"/>
      </rPr>
      <t xml:space="preserve"> according to their </t>
    </r>
    <r>
      <rPr>
        <b/>
        <sz val="11"/>
        <color indexed="8"/>
        <rFont val="Calibri"/>
        <family val="2"/>
      </rPr>
      <t xml:space="preserve">Net Present </t>
    </r>
  </si>
  <si>
    <r>
      <rPr>
        <b/>
        <sz val="11"/>
        <color indexed="8"/>
        <rFont val="Calibri"/>
        <family val="2"/>
      </rPr>
      <t xml:space="preserve">Value (NPV) </t>
    </r>
    <r>
      <rPr>
        <sz val="11"/>
        <color indexed="8"/>
        <rFont val="Calibri"/>
        <family val="2"/>
      </rPr>
      <t>and their</t>
    </r>
    <r>
      <rPr>
        <b/>
        <sz val="11"/>
        <color indexed="8"/>
        <rFont val="Calibri"/>
        <family val="2"/>
      </rPr>
      <t xml:space="preserve"> Internal Rate of Return (IRR)</t>
    </r>
    <r>
      <rPr>
        <sz val="11"/>
        <color indexed="8"/>
        <rFont val="Calibri"/>
        <family val="2"/>
      </rPr>
      <t xml:space="preserve">. In case the costs and benefits cannot be quantified </t>
    </r>
  </si>
  <si>
    <r>
      <t>with certainty the template allows to enter</t>
    </r>
    <r>
      <rPr>
        <b/>
        <sz val="11"/>
        <color indexed="8"/>
        <rFont val="Calibri"/>
        <family val="2"/>
      </rPr>
      <t xml:space="preserve"> up to five different cost and benefit schemes</t>
    </r>
    <r>
      <rPr>
        <sz val="11"/>
        <color indexed="8"/>
        <rFont val="Calibri"/>
        <family val="2"/>
      </rPr>
      <t xml:space="preserve"> for each option. </t>
    </r>
  </si>
  <si>
    <r>
      <rPr>
        <sz val="11"/>
        <color indexed="8"/>
        <rFont val="Calibri"/>
        <family val="2"/>
      </rPr>
      <t xml:space="preserve">Such a so called </t>
    </r>
    <r>
      <rPr>
        <b/>
        <sz val="11"/>
        <color indexed="8"/>
        <rFont val="Calibri"/>
        <family val="2"/>
      </rPr>
      <t>sensitivity analysis</t>
    </r>
    <r>
      <rPr>
        <sz val="11"/>
        <color indexed="8"/>
        <rFont val="Calibri"/>
        <family val="2"/>
      </rPr>
      <t xml:space="preserve"> shows the effect different cost and benefit estimations have on the</t>
    </r>
  </si>
  <si>
    <t>Data needed to complete the CBA</t>
  </si>
  <si>
    <r>
      <t xml:space="preserve">1. </t>
    </r>
    <r>
      <rPr>
        <b/>
        <sz val="11"/>
        <color indexed="8"/>
        <rFont val="Calibri"/>
        <family val="2"/>
      </rPr>
      <t>Enter the names</t>
    </r>
    <r>
      <rPr>
        <sz val="11"/>
        <color indexed="8"/>
        <rFont val="Calibri"/>
        <family val="2"/>
      </rPr>
      <t xml:space="preserve"> of the benefit elements in row 17 (cell E17, G17, I17, etc.) replacing 'Element 1', 'Element 2', etc. If desired, enter the unit or a more</t>
    </r>
  </si>
  <si>
    <r>
      <t xml:space="preserve">3. </t>
    </r>
    <r>
      <rPr>
        <b/>
        <sz val="11"/>
        <color indexed="8"/>
        <rFont val="Calibri"/>
        <family val="2"/>
      </rPr>
      <t>Total benefits</t>
    </r>
    <r>
      <rPr>
        <sz val="11"/>
        <color indexed="8"/>
        <rFont val="Calibri"/>
        <family val="2"/>
      </rPr>
      <t xml:space="preserve"> for each year are automatically added up in the rightmost column of each table and the </t>
    </r>
    <r>
      <rPr>
        <b/>
        <sz val="11"/>
        <color indexed="8"/>
        <rFont val="Calibri"/>
        <family val="2"/>
      </rPr>
      <t>overall project benefit</t>
    </r>
    <r>
      <rPr>
        <sz val="11"/>
        <color indexed="8"/>
        <rFont val="Calibri"/>
        <family val="2"/>
      </rPr>
      <t xml:space="preserve"> is shown in the green box</t>
    </r>
  </si>
  <si>
    <r>
      <t xml:space="preserve">4. </t>
    </r>
    <r>
      <rPr>
        <b/>
        <sz val="11"/>
        <color indexed="8"/>
        <rFont val="Calibri"/>
        <family val="2"/>
      </rPr>
      <t>Sensitivity analysis</t>
    </r>
    <r>
      <rPr>
        <sz val="11"/>
        <color indexed="8"/>
        <rFont val="Calibri"/>
        <family val="2"/>
      </rPr>
      <t>: If there is uncertainty about future benefits you can add different benefit values for the same adaptation option in each of the five</t>
    </r>
  </si>
  <si>
    <r>
      <t xml:space="preserve">4. </t>
    </r>
    <r>
      <rPr>
        <b/>
        <sz val="11"/>
        <color indexed="8"/>
        <rFont val="Calibri"/>
        <family val="2"/>
      </rPr>
      <t>Total cost for each year</t>
    </r>
    <r>
      <rPr>
        <sz val="11"/>
        <color indexed="8"/>
        <rFont val="Calibri"/>
        <family val="2"/>
      </rPr>
      <t xml:space="preserve"> are automatically added up in the rightmost column of each table and the </t>
    </r>
    <r>
      <rPr>
        <b/>
        <sz val="11"/>
        <color indexed="8"/>
        <rFont val="Calibri"/>
        <family val="2"/>
      </rPr>
      <t xml:space="preserve">overall project cost </t>
    </r>
    <r>
      <rPr>
        <sz val="11"/>
        <color indexed="8"/>
        <rFont val="Calibri"/>
        <family val="2"/>
      </rPr>
      <t xml:space="preserve">are shown in the green box </t>
    </r>
  </si>
  <si>
    <r>
      <t xml:space="preserve">5. </t>
    </r>
    <r>
      <rPr>
        <b/>
        <sz val="11"/>
        <color indexed="8"/>
        <rFont val="Calibri"/>
        <family val="2"/>
      </rPr>
      <t>Sensitivity analysis</t>
    </r>
    <r>
      <rPr>
        <sz val="11"/>
        <color indexed="8"/>
        <rFont val="Calibri"/>
        <family val="2"/>
      </rPr>
      <t>: If there is uncertainty about future costs you can add different cost values for the same adaptation option in each of the five tables.</t>
    </r>
  </si>
  <si>
    <r>
      <t xml:space="preserve">3. The template will then </t>
    </r>
    <r>
      <rPr>
        <b/>
        <sz val="11"/>
        <color indexed="8"/>
        <rFont val="Calibri"/>
        <family val="2"/>
      </rPr>
      <t>automatically calculate</t>
    </r>
    <r>
      <rPr>
        <sz val="11"/>
        <color indexed="8"/>
        <rFont val="Calibri"/>
        <family val="2"/>
      </rPr>
      <t xml:space="preserve"> the discounted flows and the internal rate of return and net present value of your project.</t>
    </r>
  </si>
  <si>
    <r>
      <t>6. If you want to test the</t>
    </r>
    <r>
      <rPr>
        <b/>
        <sz val="11"/>
        <color indexed="8"/>
        <rFont val="Calibri"/>
        <family val="2"/>
      </rPr>
      <t xml:space="preserve"> effects of different discount rates</t>
    </r>
    <r>
      <rPr>
        <sz val="11"/>
        <color indexed="8"/>
        <rFont val="Calibri"/>
        <family val="2"/>
      </rPr>
      <t xml:space="preserve"> add the same costs into two or more of the tables below and then vary their disount rate in the summary sheet.</t>
    </r>
  </si>
  <si>
    <t xml:space="preserve">and benefits entered under the cost and benefit sheets are identical. If you have already used the cost and benefit schemes to enter different cost </t>
  </si>
  <si>
    <r>
      <t xml:space="preserve">2. Add the </t>
    </r>
    <r>
      <rPr>
        <b/>
        <sz val="11"/>
        <color indexed="8"/>
        <rFont val="Calibri"/>
        <family val="2"/>
      </rPr>
      <t>currency</t>
    </r>
    <r>
      <rPr>
        <sz val="11"/>
        <color indexed="8"/>
        <rFont val="Calibri"/>
        <family val="2"/>
      </rPr>
      <t xml:space="preserve"> in cell O18 (and respective cells in the other tables) and enter the unit or a more detailed description of the cost elements in row 18.</t>
    </r>
  </si>
  <si>
    <r>
      <t xml:space="preserve">3. Enter the (undiscounted) </t>
    </r>
    <r>
      <rPr>
        <b/>
        <sz val="11"/>
        <color indexed="8"/>
        <rFont val="Calibri"/>
        <family val="2"/>
      </rPr>
      <t>costs</t>
    </r>
    <r>
      <rPr>
        <sz val="11"/>
        <color indexed="8"/>
        <rFont val="Calibri"/>
        <family val="2"/>
      </rPr>
      <t xml:space="preserve"> in the years in which they occur for the relevant timeframe considered in your analysis. You can either enter the total</t>
    </r>
  </si>
  <si>
    <t xml:space="preserve">     costs per year under element 1 or enter up to five costs components separately in the respective columns.</t>
  </si>
  <si>
    <t xml:space="preserve">     This allows a comparison of the outcomes of the CBA under different cost scenarios. Results are shown in the Summary sheet.</t>
  </si>
  <si>
    <t xml:space="preserve">    benefits per year under element 1 or enter up to five benefit components separately in the columns.</t>
  </si>
  <si>
    <r>
      <t xml:space="preserve">2. Enter the (undiscounted) </t>
    </r>
    <r>
      <rPr>
        <b/>
        <sz val="11"/>
        <color indexed="8"/>
        <rFont val="Calibri"/>
        <family val="2"/>
      </rPr>
      <t>benefits</t>
    </r>
    <r>
      <rPr>
        <sz val="11"/>
        <color indexed="8"/>
        <rFont val="Calibri"/>
        <family val="2"/>
      </rPr>
      <t xml:space="preserve"> in the years in which they occur for the relevant timeframe considered in your analysis. You can either enter the total</t>
    </r>
  </si>
  <si>
    <t>Table I-1 Costs</t>
  </si>
  <si>
    <t>Table I-2 Costs</t>
  </si>
  <si>
    <t>Table I-3 Costs</t>
  </si>
  <si>
    <t>Table I-4 Costs</t>
  </si>
  <si>
    <t>Table I-5 Costs</t>
  </si>
  <si>
    <t>Table II-5 Costs</t>
  </si>
  <si>
    <t>Table III-5 Costs</t>
  </si>
  <si>
    <t>Table I-1 Benefits</t>
  </si>
  <si>
    <t>Table I-2 Benefits</t>
  </si>
  <si>
    <t>Table I-3 Benefits</t>
  </si>
  <si>
    <t>Table I-4 Benefits</t>
  </si>
  <si>
    <t>Table I-5 Benefits</t>
  </si>
  <si>
    <t>Table II-5 Benefits</t>
  </si>
  <si>
    <t>Table II-4 Benefits</t>
  </si>
  <si>
    <t>Table II-3 Benefits</t>
  </si>
  <si>
    <t>Table II-2 Benefits</t>
  </si>
  <si>
    <t>Table II-1 Benefits</t>
  </si>
  <si>
    <t>Table III-1 Benefits</t>
  </si>
  <si>
    <t>Table III-2 Benefits</t>
  </si>
  <si>
    <t>Table III-3 Benefits</t>
  </si>
  <si>
    <t>Table III-4 Benefits</t>
  </si>
  <si>
    <t>Table III-5 Benefits</t>
  </si>
  <si>
    <t>Table III-4 Costs</t>
  </si>
  <si>
    <t>Table III-3 Costs</t>
  </si>
  <si>
    <t>Table III-2 Costs</t>
  </si>
  <si>
    <t>Table III-1 Costs</t>
  </si>
  <si>
    <t>Table III-1 Summary</t>
  </si>
  <si>
    <t>Table I-1 Summary</t>
  </si>
  <si>
    <t>Table I-2 Summary</t>
  </si>
  <si>
    <t>Table I-3 Summary</t>
  </si>
  <si>
    <t>Table I-4 Summary</t>
  </si>
  <si>
    <t>Table I-5 Summary</t>
  </si>
  <si>
    <t>Table II-5 Summary</t>
  </si>
  <si>
    <t>Table II-4 Summary</t>
  </si>
  <si>
    <t>Table II-3 Summary</t>
  </si>
  <si>
    <t>Table II-2 Summary</t>
  </si>
  <si>
    <t>Table II-1 Summary</t>
  </si>
  <si>
    <t>Table III-2 Summary</t>
  </si>
  <si>
    <t>Table III-3 Summary</t>
  </si>
  <si>
    <t>Table III-4 Summary</t>
  </si>
  <si>
    <t>Table III-5 Summary</t>
  </si>
  <si>
    <t>Table II-4 Costs</t>
  </si>
  <si>
    <t>Table II-3 Costs</t>
  </si>
  <si>
    <t>Table II-2 Costs</t>
  </si>
  <si>
    <t>Table II-1 Costs</t>
  </si>
  <si>
    <t xml:space="preserve">    above each table. The values of the rightmost column are automatically transferred to the respective benefit column in the summary sheet.</t>
  </si>
  <si>
    <r>
      <t>5. If you want to test the</t>
    </r>
    <r>
      <rPr>
        <b/>
        <sz val="11"/>
        <color indexed="8"/>
        <rFont val="Calibri"/>
        <family val="2"/>
      </rPr>
      <t xml:space="preserve"> effects of different discount rates</t>
    </r>
    <r>
      <rPr>
        <sz val="11"/>
        <color indexed="8"/>
        <rFont val="Calibri"/>
        <family val="2"/>
      </rPr>
      <t xml:space="preserve"> add the same benefits into two or more of the tables below and then vary their disount rate in the summary sheet.</t>
    </r>
  </si>
  <si>
    <t xml:space="preserve">    detailed description of the benefit elements in row 18. The base year in row 19 will be automatically taken from the cost sheet.</t>
  </si>
  <si>
    <t xml:space="preserve">   transferred from the cost and benefit sheets to calculate the net cash flow in column 'G' and respective columns in alternative tables.</t>
  </si>
  <si>
    <t xml:space="preserve">     tables. This allows a comparison of the outcomes of the CBA under different benefit scenarios. Results are shown in the Summary sheet.</t>
  </si>
  <si>
    <r>
      <t>1. You</t>
    </r>
    <r>
      <rPr>
        <b/>
        <sz val="11"/>
        <color indexed="8"/>
        <rFont val="Calibri"/>
        <family val="2"/>
      </rPr>
      <t xml:space="preserve"> do NOT need to enter any of the undiscounted costs and benefits again</t>
    </r>
    <r>
      <rPr>
        <sz val="11"/>
        <color indexed="8"/>
        <rFont val="Calibri"/>
        <family val="2"/>
      </rPr>
      <t>. The total costs and benefits in each year will be automatically</t>
    </r>
  </si>
  <si>
    <r>
      <t xml:space="preserve">2. Enter your </t>
    </r>
    <r>
      <rPr>
        <b/>
        <sz val="11"/>
        <color indexed="8"/>
        <rFont val="Calibri"/>
        <family val="2"/>
      </rPr>
      <t xml:space="preserve">discount rate </t>
    </r>
    <r>
      <rPr>
        <sz val="11"/>
        <color indexed="8"/>
        <rFont val="Calibri"/>
        <family val="2"/>
      </rPr>
      <t>in cell I 17.</t>
    </r>
  </si>
  <si>
    <r>
      <t xml:space="preserve">4. </t>
    </r>
    <r>
      <rPr>
        <b/>
        <sz val="11"/>
        <color indexed="8"/>
        <rFont val="Calibri"/>
        <family val="2"/>
      </rPr>
      <t>Sensitivity analysis</t>
    </r>
    <r>
      <rPr>
        <sz val="11"/>
        <color indexed="8"/>
        <rFont val="Calibri"/>
        <family val="2"/>
      </rPr>
      <t xml:space="preserve">:  To demonstrate the </t>
    </r>
    <r>
      <rPr>
        <b/>
        <sz val="11"/>
        <color indexed="8"/>
        <rFont val="Calibri"/>
        <family val="2"/>
      </rPr>
      <t>effect of different discount rates</t>
    </r>
    <r>
      <rPr>
        <sz val="11"/>
        <color indexed="8"/>
        <rFont val="Calibri"/>
        <family val="2"/>
      </rPr>
      <t xml:space="preserve"> you can add different rates in the five tables AS LONG AS their costs</t>
    </r>
  </si>
  <si>
    <t xml:space="preserve">and/or benefit scenarios then you need to use the same discount rate for the associated tables or else the effetcs of changed costs/benefits and </t>
  </si>
  <si>
    <t>changed discount rate will be mixed up.</t>
  </si>
  <si>
    <r>
      <t xml:space="preserve">                  </t>
    </r>
    <r>
      <rPr>
        <sz val="11"/>
        <color indexed="8"/>
        <rFont val="Arial"/>
        <family val="2"/>
      </rPr>
      <t>●</t>
    </r>
    <r>
      <rPr>
        <sz val="11"/>
        <color indexed="8"/>
        <rFont val="Calibri"/>
        <family val="2"/>
        <scheme val="minor"/>
      </rPr>
      <t xml:space="preserve"> one sheet for </t>
    </r>
    <r>
      <rPr>
        <b/>
        <sz val="11"/>
        <color indexed="8"/>
        <rFont val="Calibri"/>
        <family val="2"/>
        <scheme val="minor"/>
      </rPr>
      <t>costs</t>
    </r>
    <r>
      <rPr>
        <sz val="11"/>
        <color indexed="8"/>
        <rFont val="Calibri"/>
        <family val="2"/>
        <scheme val="minor"/>
      </rPr>
      <t xml:space="preserve"> ("Cost-Alternative I/II/III"),</t>
    </r>
  </si>
  <si>
    <r>
      <rPr>
        <sz val="11"/>
        <color indexed="8"/>
        <rFont val="Arial"/>
        <family val="2"/>
      </rPr>
      <t xml:space="preserve">             ●</t>
    </r>
    <r>
      <rPr>
        <sz val="11"/>
        <color indexed="8"/>
        <rFont val="Calibri"/>
        <family val="2"/>
      </rPr>
      <t xml:space="preserve"> a</t>
    </r>
    <r>
      <rPr>
        <b/>
        <sz val="11"/>
        <color indexed="8"/>
        <rFont val="Calibri"/>
        <family val="2"/>
      </rPr>
      <t xml:space="preserve"> summary</t>
    </r>
    <r>
      <rPr>
        <sz val="11"/>
        <color indexed="8"/>
        <rFont val="Calibri"/>
        <family val="2"/>
      </rPr>
      <t xml:space="preserve"> showing the results of each individual option ("Summary-Alternative I/II/III"). </t>
    </r>
  </si>
  <si>
    <r>
      <t xml:space="preserve">                  </t>
    </r>
    <r>
      <rPr>
        <sz val="11"/>
        <color indexed="8"/>
        <rFont val="Arial"/>
        <family val="2"/>
      </rPr>
      <t>●</t>
    </r>
    <r>
      <rPr>
        <sz val="11"/>
        <color indexed="8"/>
        <rFont val="Calibri"/>
        <family val="2"/>
      </rPr>
      <t xml:space="preserve"> one for </t>
    </r>
    <r>
      <rPr>
        <b/>
        <sz val="11"/>
        <color indexed="8"/>
        <rFont val="Calibri"/>
        <family val="2"/>
      </rPr>
      <t>benefits</t>
    </r>
    <r>
      <rPr>
        <sz val="11"/>
        <color indexed="8"/>
        <rFont val="Calibri"/>
        <family val="2"/>
      </rPr>
      <t xml:space="preserve"> ("Cost-Alternative I/II/III"),</t>
    </r>
  </si>
  <si>
    <r>
      <t xml:space="preserve">For each of the up three adaptation options to be compared </t>
    </r>
    <r>
      <rPr>
        <b/>
        <sz val="11"/>
        <color indexed="8"/>
        <rFont val="Calibri"/>
        <family val="2"/>
      </rPr>
      <t>the template includes:</t>
    </r>
  </si>
  <si>
    <t>outcome parameters of the CBA, namely on the NPV and the IRR.</t>
  </si>
  <si>
    <r>
      <rPr>
        <sz val="11"/>
        <color indexed="8"/>
        <rFont val="Calibri"/>
        <family val="2"/>
        <scheme val="minor"/>
      </rPr>
      <t>A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comparison of the results of all three options</t>
    </r>
    <r>
      <rPr>
        <sz val="11"/>
        <color indexed="8"/>
        <rFont val="Calibri"/>
        <family val="2"/>
      </rPr>
      <t xml:space="preserve"> is shown in the final sheet ("Results Overview").</t>
    </r>
  </si>
  <si>
    <r>
      <rPr>
        <b/>
        <sz val="11"/>
        <color indexed="8"/>
        <rFont val="Calibri"/>
        <family val="2"/>
      </rPr>
      <t>Detailed instructions</t>
    </r>
    <r>
      <rPr>
        <sz val="11"/>
        <color indexed="8"/>
        <rFont val="Calibri"/>
        <family val="2"/>
      </rPr>
      <t xml:space="preserve"> on how to complete the sheets are provided at the top of every sheet.</t>
    </r>
  </si>
  <si>
    <t>Undiscounted total cost:</t>
  </si>
  <si>
    <t>Undiscounted total benefit:</t>
  </si>
  <si>
    <r>
      <rPr>
        <b/>
        <sz val="11"/>
        <color indexed="8"/>
        <rFont val="Arial"/>
        <family val="2"/>
      </rPr>
      <t xml:space="preserve">  ●</t>
    </r>
    <r>
      <rPr>
        <b/>
        <sz val="11"/>
        <color indexed="8"/>
        <rFont val="Calibri"/>
        <family val="2"/>
      </rPr>
      <t xml:space="preserve"> Costs per year in monetary value</t>
    </r>
  </si>
  <si>
    <r>
      <rPr>
        <b/>
        <sz val="11"/>
        <color indexed="8"/>
        <rFont val="Arial"/>
        <family val="2"/>
      </rPr>
      <t xml:space="preserve">  ● </t>
    </r>
    <r>
      <rPr>
        <b/>
        <sz val="11"/>
        <color indexed="8"/>
        <rFont val="Calibri"/>
        <family val="2"/>
      </rPr>
      <t>Benefits per year in monetary value</t>
    </r>
  </si>
  <si>
    <r>
      <rPr>
        <b/>
        <sz val="11"/>
        <color indexed="8"/>
        <rFont val="Arial"/>
        <family val="2"/>
      </rPr>
      <t xml:space="preserve">  ●</t>
    </r>
    <r>
      <rPr>
        <b/>
        <sz val="11"/>
        <color indexed="8"/>
        <rFont val="Calibri"/>
        <family val="2"/>
      </rPr>
      <t xml:space="preserve"> Discount rate (to compare costs and benefits which occur at different points in time)</t>
    </r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</si>
</sst>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22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20"/>
      <name val="Calibri"/>
      <family val="2"/>
    </font>
    <font>
      <b/>
      <u/>
      <sz val="11"/>
      <color indexed="8"/>
      <name val="Calibri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i/>
      <u/>
      <sz val="14"/>
      <color indexed="8"/>
      <name val="Calibri"/>
      <family val="2"/>
    </font>
    <font>
      <b/>
      <i/>
      <sz val="14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3" borderId="9" xfId="0" applyFont="1" applyFill="1" applyBorder="1" applyAlignment="1" applyProtection="1">
      <alignment horizontal="center"/>
      <protection hidden="1"/>
    </xf>
    <xf numFmtId="2" fontId="12" fillId="3" borderId="13" xfId="0" applyNumberFormat="1" applyFont="1" applyFill="1" applyBorder="1" applyProtection="1">
      <protection hidden="1"/>
    </xf>
    <xf numFmtId="164" fontId="13" fillId="3" borderId="26" xfId="0" applyNumberFormat="1" applyFont="1" applyFill="1" applyBorder="1" applyProtection="1">
      <protection hidden="1"/>
    </xf>
    <xf numFmtId="9" fontId="13" fillId="3" borderId="13" xfId="0" applyNumberFormat="1" applyFont="1" applyFill="1" applyBorder="1" applyProtection="1">
      <protection hidden="1"/>
    </xf>
    <xf numFmtId="0" fontId="0" fillId="4" borderId="0" xfId="0" applyFill="1"/>
    <xf numFmtId="2" fontId="1" fillId="4" borderId="10" xfId="0" applyNumberFormat="1" applyFont="1" applyFill="1" applyBorder="1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2" fontId="1" fillId="4" borderId="39" xfId="0" applyNumberFormat="1" applyFont="1" applyFill="1" applyBorder="1" applyAlignment="1" applyProtection="1">
      <alignment horizontal="center"/>
      <protection hidden="1"/>
    </xf>
    <xf numFmtId="49" fontId="1" fillId="4" borderId="39" xfId="0" applyNumberFormat="1" applyFont="1" applyFill="1" applyBorder="1" applyAlignment="1" applyProtection="1">
      <alignment horizontal="center"/>
      <protection hidden="1"/>
    </xf>
    <xf numFmtId="49" fontId="1" fillId="4" borderId="14" xfId="0" applyNumberFormat="1" applyFont="1" applyFill="1" applyBorder="1" applyAlignment="1" applyProtection="1">
      <alignment horizontal="center"/>
      <protection hidden="1"/>
    </xf>
    <xf numFmtId="2" fontId="1" fillId="4" borderId="6" xfId="0" applyNumberFormat="1" applyFont="1" applyFill="1" applyBorder="1" applyAlignment="1" applyProtection="1">
      <alignment horizontal="center"/>
      <protection hidden="1"/>
    </xf>
    <xf numFmtId="2" fontId="1" fillId="4" borderId="7" xfId="0" applyNumberFormat="1" applyFont="1" applyFill="1" applyBorder="1" applyAlignment="1" applyProtection="1">
      <alignment horizontal="center"/>
      <protection hidden="1"/>
    </xf>
    <xf numFmtId="2" fontId="1" fillId="4" borderId="20" xfId="0" applyNumberFormat="1" applyFont="1" applyFill="1" applyBorder="1" applyAlignment="1" applyProtection="1">
      <alignment horizontal="center"/>
      <protection hidden="1"/>
    </xf>
    <xf numFmtId="0" fontId="1" fillId="4" borderId="23" xfId="0" applyFont="1" applyFill="1" applyBorder="1" applyProtection="1">
      <protection hidden="1"/>
    </xf>
    <xf numFmtId="0" fontId="1" fillId="4" borderId="11" xfId="0" applyFont="1" applyFill="1" applyBorder="1" applyProtection="1">
      <protection hidden="1"/>
    </xf>
    <xf numFmtId="0" fontId="1" fillId="4" borderId="12" xfId="0" applyFont="1" applyFill="1" applyBorder="1" applyProtection="1">
      <protection hidden="1"/>
    </xf>
    <xf numFmtId="0" fontId="1" fillId="4" borderId="3" xfId="0" applyFont="1" applyFill="1" applyBorder="1" applyProtection="1">
      <protection hidden="1"/>
    </xf>
    <xf numFmtId="0" fontId="1" fillId="4" borderId="4" xfId="0" applyFont="1" applyFill="1" applyBorder="1" applyProtection="1">
      <protection hidden="1"/>
    </xf>
    <xf numFmtId="0" fontId="1" fillId="4" borderId="5" xfId="0" applyFont="1" applyFill="1" applyBorder="1" applyProtection="1">
      <protection hidden="1"/>
    </xf>
    <xf numFmtId="0" fontId="1" fillId="4" borderId="6" xfId="0" applyFont="1" applyFill="1" applyBorder="1" applyProtection="1">
      <protection hidden="1"/>
    </xf>
    <xf numFmtId="0" fontId="1" fillId="4" borderId="7" xfId="0" applyFont="1" applyFill="1" applyBorder="1" applyProtection="1">
      <protection hidden="1"/>
    </xf>
    <xf numFmtId="0" fontId="1" fillId="4" borderId="8" xfId="0" applyFont="1" applyFill="1" applyBorder="1" applyProtection="1">
      <protection hidden="1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0" fontId="9" fillId="3" borderId="17" xfId="0" applyFont="1" applyFill="1" applyBorder="1" applyProtection="1">
      <protection hidden="1"/>
    </xf>
    <xf numFmtId="0" fontId="9" fillId="3" borderId="33" xfId="0" applyFont="1" applyFill="1" applyBorder="1" applyProtection="1">
      <protection hidden="1"/>
    </xf>
    <xf numFmtId="0" fontId="9" fillId="3" borderId="32" xfId="0" applyFont="1" applyFill="1" applyBorder="1" applyProtection="1">
      <protection hidden="1"/>
    </xf>
    <xf numFmtId="1" fontId="1" fillId="2" borderId="3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0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30" xfId="0" applyFont="1" applyFill="1" applyBorder="1" applyAlignment="1" applyProtection="1">
      <alignment horizontal="center" vertical="center"/>
      <protection hidden="1"/>
    </xf>
    <xf numFmtId="0" fontId="14" fillId="4" borderId="0" xfId="0" applyFont="1" applyFill="1"/>
    <xf numFmtId="2" fontId="14" fillId="3" borderId="46" xfId="0" applyNumberFormat="1" applyFont="1" applyFill="1" applyBorder="1" applyProtection="1">
      <protection hidden="1"/>
    </xf>
    <xf numFmtId="0" fontId="1" fillId="4" borderId="12" xfId="0" applyFont="1" applyFill="1" applyBorder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" fillId="5" borderId="0" xfId="0" applyFont="1" applyFill="1" applyBorder="1" applyAlignment="1" applyProtection="1">
      <alignment horizontal="center"/>
      <protection hidden="1"/>
    </xf>
    <xf numFmtId="0" fontId="1" fillId="4" borderId="0" xfId="0" applyFont="1" applyFill="1" applyProtection="1">
      <protection hidden="1"/>
    </xf>
    <xf numFmtId="0" fontId="1" fillId="4" borderId="42" xfId="0" applyFont="1" applyFill="1" applyBorder="1" applyAlignment="1" applyProtection="1">
      <alignment horizontal="center"/>
      <protection hidden="1"/>
    </xf>
    <xf numFmtId="0" fontId="10" fillId="4" borderId="0" xfId="0" applyFont="1" applyFill="1" applyBorder="1" applyAlignment="1" applyProtection="1">
      <alignment horizontal="center"/>
      <protection hidden="1"/>
    </xf>
    <xf numFmtId="0" fontId="11" fillId="4" borderId="0" xfId="0" applyFont="1" applyFill="1" applyBorder="1" applyAlignment="1" applyProtection="1">
      <alignment horizontal="center"/>
      <protection hidden="1"/>
    </xf>
    <xf numFmtId="0" fontId="0" fillId="4" borderId="29" xfId="0" applyFill="1" applyBorder="1" applyProtection="1">
      <protection hidden="1"/>
    </xf>
    <xf numFmtId="0" fontId="1" fillId="4" borderId="11" xfId="0" applyFont="1" applyFill="1" applyBorder="1" applyAlignment="1" applyProtection="1">
      <alignment horizontal="center"/>
      <protection hidden="1"/>
    </xf>
    <xf numFmtId="0" fontId="0" fillId="4" borderId="35" xfId="0" applyFill="1" applyBorder="1" applyProtection="1">
      <protection hidden="1"/>
    </xf>
    <xf numFmtId="0" fontId="9" fillId="4" borderId="31" xfId="0" applyFont="1" applyFill="1" applyBorder="1" applyAlignment="1" applyProtection="1">
      <alignment horizontal="center"/>
      <protection hidden="1"/>
    </xf>
    <xf numFmtId="0" fontId="9" fillId="4" borderId="24" xfId="0" applyFont="1" applyFill="1" applyBorder="1" applyAlignment="1" applyProtection="1">
      <alignment horizontal="center"/>
      <protection hidden="1"/>
    </xf>
    <xf numFmtId="0" fontId="9" fillId="4" borderId="31" xfId="0" applyFont="1" applyFill="1" applyBorder="1" applyProtection="1">
      <protection hidden="1"/>
    </xf>
    <xf numFmtId="0" fontId="9" fillId="4" borderId="12" xfId="0" applyFont="1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9" fillId="4" borderId="23" xfId="0" applyFont="1" applyFill="1" applyBorder="1" applyAlignment="1" applyProtection="1">
      <alignment horizontal="center"/>
      <protection hidden="1"/>
    </xf>
    <xf numFmtId="0" fontId="1" fillId="4" borderId="24" xfId="0" applyFont="1" applyFill="1" applyBorder="1" applyAlignment="1" applyProtection="1">
      <alignment horizontal="center"/>
      <protection hidden="1"/>
    </xf>
    <xf numFmtId="0" fontId="0" fillId="4" borderId="2" xfId="0" applyFill="1" applyBorder="1" applyProtection="1">
      <protection hidden="1"/>
    </xf>
    <xf numFmtId="0" fontId="9" fillId="4" borderId="15" xfId="0" applyFont="1" applyFill="1" applyBorder="1" applyAlignment="1" applyProtection="1">
      <alignment horizontal="center"/>
      <protection hidden="1"/>
    </xf>
    <xf numFmtId="0" fontId="9" fillId="4" borderId="14" xfId="0" applyFont="1" applyFill="1" applyBorder="1" applyAlignment="1" applyProtection="1">
      <alignment horizontal="center"/>
      <protection hidden="1"/>
    </xf>
    <xf numFmtId="0" fontId="0" fillId="4" borderId="36" xfId="0" applyFill="1" applyBorder="1" applyProtection="1">
      <protection hidden="1"/>
    </xf>
    <xf numFmtId="0" fontId="0" fillId="4" borderId="37" xfId="0" applyFill="1" applyBorder="1" applyProtection="1">
      <protection hidden="1"/>
    </xf>
    <xf numFmtId="0" fontId="0" fillId="4" borderId="34" xfId="0" applyFill="1" applyBorder="1" applyProtection="1">
      <protection hidden="1"/>
    </xf>
    <xf numFmtId="0" fontId="1" fillId="5" borderId="45" xfId="0" applyFont="1" applyFill="1" applyBorder="1" applyProtection="1">
      <protection hidden="1"/>
    </xf>
    <xf numFmtId="0" fontId="1" fillId="5" borderId="0" xfId="0" applyFont="1" applyFill="1" applyBorder="1" applyProtection="1">
      <protection hidden="1"/>
    </xf>
    <xf numFmtId="0" fontId="1" fillId="5" borderId="41" xfId="0" applyFont="1" applyFill="1" applyBorder="1" applyProtection="1">
      <protection hidden="1"/>
    </xf>
    <xf numFmtId="0" fontId="6" fillId="5" borderId="43" xfId="0" applyFont="1" applyFill="1" applyBorder="1" applyAlignment="1" applyProtection="1">
      <alignment horizontal="center"/>
      <protection hidden="1"/>
    </xf>
    <xf numFmtId="1" fontId="1" fillId="3" borderId="23" xfId="0" applyNumberFormat="1" applyFont="1" applyFill="1" applyBorder="1" applyProtection="1">
      <protection hidden="1"/>
    </xf>
    <xf numFmtId="1" fontId="1" fillId="3" borderId="11" xfId="0" applyNumberFormat="1" applyFont="1" applyFill="1" applyBorder="1" applyProtection="1">
      <protection hidden="1"/>
    </xf>
    <xf numFmtId="1" fontId="1" fillId="3" borderId="24" xfId="0" applyNumberFormat="1" applyFont="1" applyFill="1" applyBorder="1" applyProtection="1">
      <protection hidden="1"/>
    </xf>
    <xf numFmtId="1" fontId="1" fillId="3" borderId="3" xfId="0" applyNumberFormat="1" applyFont="1" applyFill="1" applyBorder="1" applyProtection="1">
      <protection hidden="1"/>
    </xf>
    <xf numFmtId="1" fontId="1" fillId="3" borderId="4" xfId="0" applyNumberFormat="1" applyFont="1" applyFill="1" applyBorder="1" applyProtection="1">
      <protection hidden="1"/>
    </xf>
    <xf numFmtId="1" fontId="1" fillId="3" borderId="19" xfId="0" applyNumberFormat="1" applyFont="1" applyFill="1" applyBorder="1" applyProtection="1">
      <protection hidden="1"/>
    </xf>
    <xf numFmtId="1" fontId="1" fillId="3" borderId="6" xfId="0" applyNumberFormat="1" applyFont="1" applyFill="1" applyBorder="1" applyProtection="1">
      <protection hidden="1"/>
    </xf>
    <xf numFmtId="1" fontId="1" fillId="3" borderId="7" xfId="0" applyNumberFormat="1" applyFont="1" applyFill="1" applyBorder="1" applyProtection="1">
      <protection hidden="1"/>
    </xf>
    <xf numFmtId="1" fontId="1" fillId="3" borderId="20" xfId="0" applyNumberFormat="1" applyFont="1" applyFill="1" applyBorder="1" applyProtection="1">
      <protection hidden="1"/>
    </xf>
    <xf numFmtId="2" fontId="9" fillId="3" borderId="16" xfId="0" applyNumberFormat="1" applyFont="1" applyFill="1" applyBorder="1" applyProtection="1">
      <protection hidden="1"/>
    </xf>
    <xf numFmtId="2" fontId="9" fillId="3" borderId="5" xfId="0" applyNumberFormat="1" applyFont="1" applyFill="1" applyBorder="1" applyProtection="1">
      <protection hidden="1"/>
    </xf>
    <xf numFmtId="2" fontId="9" fillId="3" borderId="8" xfId="0" applyNumberFormat="1" applyFont="1" applyFill="1" applyBorder="1" applyProtection="1">
      <protection hidden="1"/>
    </xf>
    <xf numFmtId="0" fontId="1" fillId="5" borderId="45" xfId="0" applyFont="1" applyFill="1" applyBorder="1" applyProtection="1">
      <protection hidden="1"/>
    </xf>
    <xf numFmtId="0" fontId="1" fillId="5" borderId="46" xfId="0" applyFont="1" applyFill="1" applyBorder="1" applyProtection="1">
      <protection hidden="1"/>
    </xf>
    <xf numFmtId="0" fontId="1" fillId="5" borderId="0" xfId="0" applyFont="1" applyFill="1" applyBorder="1" applyProtection="1">
      <protection hidden="1"/>
    </xf>
    <xf numFmtId="0" fontId="1" fillId="5" borderId="41" xfId="0" applyFont="1" applyFill="1" applyBorder="1" applyProtection="1">
      <protection hidden="1"/>
    </xf>
    <xf numFmtId="0" fontId="6" fillId="5" borderId="43" xfId="0" applyFont="1" applyFill="1" applyBorder="1" applyAlignment="1" applyProtection="1">
      <alignment horizontal="center"/>
      <protection hidden="1"/>
    </xf>
    <xf numFmtId="0" fontId="6" fillId="5" borderId="22" xfId="0" applyFont="1" applyFill="1" applyBorder="1" applyAlignment="1" applyProtection="1">
      <alignment horizontal="center"/>
      <protection hidden="1"/>
    </xf>
    <xf numFmtId="0" fontId="6" fillId="5" borderId="0" xfId="0" applyFont="1" applyFill="1" applyBorder="1" applyAlignment="1" applyProtection="1">
      <alignment horizontal="center"/>
      <protection hidden="1"/>
    </xf>
    <xf numFmtId="0" fontId="0" fillId="4" borderId="43" xfId="0" applyFill="1" applyBorder="1" applyProtection="1">
      <protection hidden="1"/>
    </xf>
    <xf numFmtId="0" fontId="0" fillId="4" borderId="45" xfId="0" applyFill="1" applyBorder="1" applyProtection="1">
      <protection hidden="1"/>
    </xf>
    <xf numFmtId="0" fontId="0" fillId="4" borderId="40" xfId="0" applyFill="1" applyBorder="1" applyProtection="1">
      <protection hidden="1"/>
    </xf>
    <xf numFmtId="0" fontId="6" fillId="5" borderId="21" xfId="0" applyFont="1" applyFill="1" applyBorder="1" applyAlignment="1" applyProtection="1">
      <alignment horizontal="left"/>
      <protection hidden="1"/>
    </xf>
    <xf numFmtId="0" fontId="14" fillId="3" borderId="0" xfId="0" applyFont="1" applyFill="1" applyBorder="1" applyAlignment="1" applyProtection="1">
      <alignment horizontal="center"/>
      <protection hidden="1"/>
    </xf>
    <xf numFmtId="2" fontId="14" fillId="3" borderId="41" xfId="0" applyNumberFormat="1" applyFont="1" applyFill="1" applyBorder="1" applyProtection="1">
      <protection hidden="1"/>
    </xf>
    <xf numFmtId="0" fontId="14" fillId="3" borderId="45" xfId="0" applyFont="1" applyFill="1" applyBorder="1" applyAlignment="1" applyProtection="1">
      <alignment horizontal="center"/>
      <protection hidden="1"/>
    </xf>
    <xf numFmtId="0" fontId="14" fillId="3" borderId="0" xfId="0" applyFont="1" applyFill="1" applyBorder="1" applyAlignment="1">
      <alignment horizontal="left"/>
    </xf>
    <xf numFmtId="9" fontId="14" fillId="3" borderId="0" xfId="0" applyNumberFormat="1" applyFont="1" applyFill="1" applyBorder="1" applyAlignment="1" applyProtection="1">
      <alignment horizontal="center"/>
      <protection hidden="1"/>
    </xf>
    <xf numFmtId="0" fontId="14" fillId="3" borderId="40" xfId="0" applyFont="1" applyFill="1" applyBorder="1" applyAlignment="1">
      <alignment horizontal="left"/>
    </xf>
    <xf numFmtId="0" fontId="14" fillId="3" borderId="44" xfId="0" applyFont="1" applyFill="1" applyBorder="1" applyAlignment="1">
      <alignment horizontal="left"/>
    </xf>
    <xf numFmtId="0" fontId="14" fillId="3" borderId="45" xfId="0" applyFont="1" applyFill="1" applyBorder="1" applyAlignment="1">
      <alignment horizontal="left"/>
    </xf>
    <xf numFmtId="2" fontId="14" fillId="3" borderId="22" xfId="0" applyNumberFormat="1" applyFont="1" applyFill="1" applyBorder="1" applyProtection="1">
      <protection hidden="1"/>
    </xf>
    <xf numFmtId="9" fontId="14" fillId="3" borderId="45" xfId="0" applyNumberFormat="1" applyFont="1" applyFill="1" applyBorder="1" applyAlignment="1" applyProtection="1">
      <alignment horizontal="center"/>
      <protection hidden="1"/>
    </xf>
    <xf numFmtId="0" fontId="14" fillId="3" borderId="21" xfId="0" applyFont="1" applyFill="1" applyBorder="1" applyAlignment="1">
      <alignment horizontal="left"/>
    </xf>
    <xf numFmtId="0" fontId="14" fillId="3" borderId="43" xfId="0" applyFont="1" applyFill="1" applyBorder="1" applyAlignment="1">
      <alignment horizontal="left"/>
    </xf>
    <xf numFmtId="9" fontId="14" fillId="3" borderId="43" xfId="0" applyNumberFormat="1" applyFont="1" applyFill="1" applyBorder="1" applyAlignment="1" applyProtection="1">
      <alignment horizontal="center"/>
      <protection hidden="1"/>
    </xf>
    <xf numFmtId="0" fontId="14" fillId="3" borderId="43" xfId="0" applyFont="1" applyFill="1" applyBorder="1" applyAlignment="1" applyProtection="1">
      <alignment horizontal="center"/>
      <protection hidden="1"/>
    </xf>
    <xf numFmtId="0" fontId="14" fillId="3" borderId="22" xfId="0" applyFont="1" applyFill="1" applyBorder="1" applyAlignment="1">
      <alignment horizontal="left"/>
    </xf>
    <xf numFmtId="0" fontId="14" fillId="3" borderId="41" xfId="0" applyFont="1" applyFill="1" applyBorder="1" applyAlignment="1">
      <alignment horizontal="left"/>
    </xf>
    <xf numFmtId="0" fontId="14" fillId="3" borderId="46" xfId="0" applyFont="1" applyFill="1" applyBorder="1" applyAlignment="1">
      <alignment horizontal="left"/>
    </xf>
    <xf numFmtId="2" fontId="14" fillId="6" borderId="13" xfId="0" applyNumberFormat="1" applyFont="1" applyFill="1" applyBorder="1" applyProtection="1">
      <protection hidden="1"/>
    </xf>
    <xf numFmtId="9" fontId="14" fillId="6" borderId="26" xfId="0" applyNumberFormat="1" applyFont="1" applyFill="1" applyBorder="1" applyAlignment="1" applyProtection="1">
      <alignment horizontal="center"/>
      <protection hidden="1"/>
    </xf>
    <xf numFmtId="0" fontId="14" fillId="6" borderId="26" xfId="0" applyFont="1" applyFill="1" applyBorder="1" applyAlignment="1" applyProtection="1">
      <alignment horizontal="center"/>
      <protection hidden="1"/>
    </xf>
    <xf numFmtId="9" fontId="14" fillId="3" borderId="21" xfId="0" applyNumberFormat="1" applyFont="1" applyFill="1" applyBorder="1" applyAlignment="1" applyProtection="1">
      <alignment horizontal="center"/>
      <protection hidden="1"/>
    </xf>
    <xf numFmtId="9" fontId="14" fillId="3" borderId="40" xfId="0" applyNumberFormat="1" applyFont="1" applyFill="1" applyBorder="1" applyAlignment="1" applyProtection="1">
      <alignment horizontal="center"/>
      <protection hidden="1"/>
    </xf>
    <xf numFmtId="9" fontId="14" fillId="3" borderId="44" xfId="0" applyNumberFormat="1" applyFont="1" applyFill="1" applyBorder="1" applyAlignment="1" applyProtection="1">
      <alignment horizontal="center"/>
      <protection hidden="1"/>
    </xf>
    <xf numFmtId="0" fontId="16" fillId="5" borderId="40" xfId="0" applyFont="1" applyFill="1" applyBorder="1" applyProtection="1">
      <protection hidden="1"/>
    </xf>
    <xf numFmtId="0" fontId="16" fillId="5" borderId="44" xfId="0" applyFont="1" applyFill="1" applyBorder="1" applyProtection="1">
      <protection hidden="1"/>
    </xf>
    <xf numFmtId="0" fontId="1" fillId="5" borderId="40" xfId="0" applyFont="1" applyFill="1" applyBorder="1" applyProtection="1">
      <protection hidden="1"/>
    </xf>
    <xf numFmtId="0" fontId="4" fillId="5" borderId="40" xfId="0" applyFont="1" applyFill="1" applyBorder="1" applyProtection="1">
      <protection hidden="1"/>
    </xf>
    <xf numFmtId="0" fontId="4" fillId="5" borderId="0" xfId="0" applyFont="1" applyFill="1" applyBorder="1" applyProtection="1">
      <protection hidden="1"/>
    </xf>
    <xf numFmtId="0" fontId="4" fillId="5" borderId="41" xfId="0" applyFont="1" applyFill="1" applyBorder="1" applyProtection="1">
      <protection hidden="1"/>
    </xf>
    <xf numFmtId="0" fontId="16" fillId="5" borderId="40" xfId="0" applyFont="1" applyFill="1" applyBorder="1" applyProtection="1">
      <protection hidden="1"/>
    </xf>
    <xf numFmtId="0" fontId="16" fillId="5" borderId="44" xfId="0" applyFont="1" applyFill="1" applyBorder="1" applyAlignment="1" applyProtection="1">
      <protection hidden="1"/>
    </xf>
    <xf numFmtId="0" fontId="16" fillId="5" borderId="45" xfId="0" applyFont="1" applyFill="1" applyBorder="1" applyAlignment="1" applyProtection="1">
      <protection hidden="1"/>
    </xf>
    <xf numFmtId="0" fontId="16" fillId="5" borderId="46" xfId="0" applyFont="1" applyFill="1" applyBorder="1" applyAlignment="1" applyProtection="1">
      <protection hidden="1"/>
    </xf>
    <xf numFmtId="0" fontId="16" fillId="4" borderId="45" xfId="0" applyFont="1" applyFill="1" applyBorder="1" applyAlignment="1" applyProtection="1">
      <protection hidden="1"/>
    </xf>
    <xf numFmtId="0" fontId="16" fillId="4" borderId="26" xfId="0" applyFont="1" applyFill="1" applyBorder="1" applyAlignment="1" applyProtection="1">
      <protection hidden="1"/>
    </xf>
    <xf numFmtId="0" fontId="16" fillId="4" borderId="43" xfId="0" applyFont="1" applyFill="1" applyBorder="1" applyAlignment="1" applyProtection="1">
      <protection hidden="1"/>
    </xf>
    <xf numFmtId="0" fontId="1" fillId="5" borderId="45" xfId="0" applyFont="1" applyFill="1" applyBorder="1" applyProtection="1">
      <protection hidden="1"/>
    </xf>
    <xf numFmtId="0" fontId="1" fillId="5" borderId="0" xfId="0" applyFont="1" applyFill="1" applyBorder="1" applyProtection="1">
      <protection hidden="1"/>
    </xf>
    <xf numFmtId="1" fontId="1" fillId="3" borderId="9" xfId="0" applyNumberFormat="1" applyFont="1" applyFill="1" applyBorder="1" applyAlignment="1" applyProtection="1">
      <alignment horizontal="center"/>
      <protection hidden="1"/>
    </xf>
    <xf numFmtId="0" fontId="0" fillId="5" borderId="43" xfId="0" applyFill="1" applyBorder="1" applyProtection="1">
      <protection hidden="1"/>
    </xf>
    <xf numFmtId="0" fontId="0" fillId="5" borderId="22" xfId="0" applyFill="1" applyBorder="1" applyProtection="1">
      <protection hidden="1"/>
    </xf>
    <xf numFmtId="0" fontId="0" fillId="5" borderId="40" xfId="0" applyFill="1" applyBorder="1" applyProtection="1">
      <protection hidden="1"/>
    </xf>
    <xf numFmtId="0" fontId="0" fillId="5" borderId="0" xfId="0" applyFill="1" applyBorder="1" applyProtection="1">
      <protection hidden="1"/>
    </xf>
    <xf numFmtId="0" fontId="0" fillId="5" borderId="41" xfId="0" applyFill="1" applyBorder="1" applyProtection="1">
      <protection hidden="1"/>
    </xf>
    <xf numFmtId="0" fontId="0" fillId="5" borderId="46" xfId="0" applyFill="1" applyBorder="1" applyProtection="1">
      <protection hidden="1"/>
    </xf>
    <xf numFmtId="0" fontId="0" fillId="5" borderId="45" xfId="0" applyFill="1" applyBorder="1" applyProtection="1">
      <protection hidden="1"/>
    </xf>
    <xf numFmtId="0" fontId="0" fillId="5" borderId="44" xfId="0" applyFill="1" applyBorder="1" applyProtection="1">
      <protection hidden="1"/>
    </xf>
    <xf numFmtId="4" fontId="6" fillId="3" borderId="13" xfId="0" applyNumberFormat="1" applyFont="1" applyFill="1" applyBorder="1" applyProtection="1">
      <protection hidden="1"/>
    </xf>
    <xf numFmtId="4" fontId="6" fillId="3" borderId="13" xfId="0" applyNumberFormat="1" applyFont="1" applyFill="1" applyBorder="1" applyAlignment="1" applyProtection="1">
      <alignment vertical="center"/>
      <protection hidden="1"/>
    </xf>
    <xf numFmtId="4" fontId="14" fillId="3" borderId="0" xfId="0" applyNumberFormat="1" applyFont="1" applyFill="1" applyBorder="1" applyAlignment="1" applyProtection="1">
      <alignment horizontal="center"/>
      <protection hidden="1"/>
    </xf>
    <xf numFmtId="4" fontId="14" fillId="3" borderId="45" xfId="0" applyNumberFormat="1" applyFont="1" applyFill="1" applyBorder="1" applyAlignment="1" applyProtection="1">
      <alignment horizontal="center"/>
      <protection hidden="1"/>
    </xf>
    <xf numFmtId="4" fontId="14" fillId="3" borderId="43" xfId="0" applyNumberFormat="1" applyFont="1" applyFill="1" applyBorder="1" applyAlignment="1" applyProtection="1">
      <alignment horizontal="center"/>
      <protection hidden="1"/>
    </xf>
    <xf numFmtId="2" fontId="5" fillId="3" borderId="26" xfId="0" applyNumberFormat="1" applyFont="1" applyFill="1" applyBorder="1" applyAlignment="1" applyProtection="1">
      <alignment horizontal="center" vertical="center"/>
      <protection hidden="1"/>
    </xf>
    <xf numFmtId="2" fontId="6" fillId="3" borderId="26" xfId="0" applyNumberFormat="1" applyFont="1" applyFill="1" applyBorder="1" applyProtection="1">
      <protection hidden="1"/>
    </xf>
    <xf numFmtId="2" fontId="1" fillId="0" borderId="10" xfId="0" applyNumberFormat="1" applyFont="1" applyFill="1" applyBorder="1" applyAlignment="1" applyProtection="1">
      <alignment horizontal="center"/>
      <protection hidden="1"/>
    </xf>
    <xf numFmtId="0" fontId="3" fillId="6" borderId="21" xfId="0" applyFont="1" applyFill="1" applyBorder="1" applyAlignment="1" applyProtection="1">
      <alignment horizontal="center"/>
      <protection hidden="1"/>
    </xf>
    <xf numFmtId="0" fontId="3" fillId="6" borderId="43" xfId="0" applyFont="1" applyFill="1" applyBorder="1" applyAlignment="1" applyProtection="1">
      <alignment horizontal="center"/>
      <protection hidden="1"/>
    </xf>
    <xf numFmtId="0" fontId="3" fillId="6" borderId="22" xfId="0" applyFont="1" applyFill="1" applyBorder="1" applyAlignment="1" applyProtection="1">
      <alignment horizontal="center"/>
      <protection hidden="1"/>
    </xf>
    <xf numFmtId="0" fontId="2" fillId="6" borderId="44" xfId="0" applyFont="1" applyFill="1" applyBorder="1" applyAlignment="1" applyProtection="1">
      <alignment horizontal="center"/>
      <protection hidden="1"/>
    </xf>
    <xf numFmtId="0" fontId="2" fillId="6" borderId="45" xfId="0" applyFont="1" applyFill="1" applyBorder="1" applyAlignment="1" applyProtection="1">
      <alignment horizontal="center"/>
      <protection hidden="1"/>
    </xf>
    <xf numFmtId="0" fontId="2" fillId="6" borderId="46" xfId="0" applyFont="1" applyFill="1" applyBorder="1" applyAlignment="1" applyProtection="1">
      <alignment horizontal="center"/>
      <protection hidden="1"/>
    </xf>
    <xf numFmtId="0" fontId="1" fillId="5" borderId="44" xfId="0" applyFont="1" applyFill="1" applyBorder="1" applyProtection="1">
      <protection hidden="1"/>
    </xf>
    <xf numFmtId="0" fontId="1" fillId="5" borderId="45" xfId="0" applyFont="1" applyFill="1" applyBorder="1" applyProtection="1">
      <protection hidden="1"/>
    </xf>
    <xf numFmtId="0" fontId="1" fillId="5" borderId="46" xfId="0" applyFont="1" applyFill="1" applyBorder="1" applyProtection="1">
      <protection hidden="1"/>
    </xf>
    <xf numFmtId="0" fontId="4" fillId="5" borderId="21" xfId="0" applyFont="1" applyFill="1" applyBorder="1" applyProtection="1">
      <protection hidden="1"/>
    </xf>
    <xf numFmtId="0" fontId="4" fillId="5" borderId="43" xfId="0" applyFont="1" applyFill="1" applyBorder="1" applyProtection="1">
      <protection hidden="1"/>
    </xf>
    <xf numFmtId="0" fontId="4" fillId="5" borderId="22" xfId="0" applyFont="1" applyFill="1" applyBorder="1" applyProtection="1">
      <protection hidden="1"/>
    </xf>
    <xf numFmtId="0" fontId="4" fillId="5" borderId="40" xfId="0" applyFont="1" applyFill="1" applyBorder="1" applyProtection="1">
      <protection hidden="1"/>
    </xf>
    <xf numFmtId="0" fontId="1" fillId="5" borderId="0" xfId="0" applyFont="1" applyFill="1" applyBorder="1" applyProtection="1">
      <protection hidden="1"/>
    </xf>
    <xf numFmtId="0" fontId="1" fillId="5" borderId="41" xfId="0" applyFont="1" applyFill="1" applyBorder="1" applyProtection="1">
      <protection hidden="1"/>
    </xf>
    <xf numFmtId="0" fontId="1" fillId="5" borderId="40" xfId="0" applyFont="1" applyFill="1" applyBorder="1" applyAlignment="1" applyProtection="1">
      <alignment horizontal="left"/>
      <protection hidden="1"/>
    </xf>
    <xf numFmtId="0" fontId="1" fillId="5" borderId="0" xfId="0" applyFont="1" applyFill="1" applyBorder="1" applyAlignment="1" applyProtection="1">
      <alignment horizontal="left"/>
      <protection hidden="1"/>
    </xf>
    <xf numFmtId="0" fontId="1" fillId="5" borderId="41" xfId="0" applyFont="1" applyFill="1" applyBorder="1" applyAlignment="1" applyProtection="1">
      <alignment horizontal="left"/>
      <protection hidden="1"/>
    </xf>
    <xf numFmtId="0" fontId="1" fillId="5" borderId="40" xfId="0" applyFont="1" applyFill="1" applyBorder="1" applyAlignment="1" applyProtection="1">
      <alignment horizontal="center"/>
      <protection hidden="1"/>
    </xf>
    <xf numFmtId="0" fontId="1" fillId="5" borderId="0" xfId="0" applyFont="1" applyFill="1" applyBorder="1" applyAlignment="1" applyProtection="1">
      <alignment horizontal="center"/>
      <protection hidden="1"/>
    </xf>
    <xf numFmtId="0" fontId="1" fillId="5" borderId="41" xfId="0" applyFont="1" applyFill="1" applyBorder="1" applyAlignment="1" applyProtection="1">
      <alignment horizontal="center"/>
      <protection hidden="1"/>
    </xf>
    <xf numFmtId="0" fontId="1" fillId="2" borderId="40" xfId="0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1" fillId="3" borderId="0" xfId="0" applyFont="1" applyFill="1" applyBorder="1" applyAlignment="1" applyProtection="1">
      <alignment horizontal="center"/>
      <protection hidden="1"/>
    </xf>
    <xf numFmtId="0" fontId="7" fillId="4" borderId="0" xfId="0" applyFont="1" applyFill="1" applyBorder="1" applyAlignment="1" applyProtection="1">
      <alignment horizontal="center"/>
      <protection hidden="1"/>
    </xf>
    <xf numFmtId="0" fontId="7" fillId="4" borderId="41" xfId="0" applyFont="1" applyFill="1" applyBorder="1" applyAlignment="1" applyProtection="1">
      <alignment horizontal="center"/>
      <protection hidden="1"/>
    </xf>
    <xf numFmtId="0" fontId="4" fillId="5" borderId="40" xfId="0" applyFont="1" applyFill="1" applyBorder="1" applyAlignment="1" applyProtection="1">
      <alignment horizontal="left"/>
      <protection hidden="1"/>
    </xf>
    <xf numFmtId="0" fontId="6" fillId="3" borderId="25" xfId="0" applyFont="1" applyFill="1" applyBorder="1" applyAlignment="1" applyProtection="1">
      <alignment horizontal="center" vertical="center"/>
      <protection hidden="1"/>
    </xf>
    <xf numFmtId="0" fontId="5" fillId="3" borderId="26" xfId="0" applyFont="1" applyFill="1" applyBorder="1" applyAlignment="1" applyProtection="1">
      <alignment horizontal="center" vertical="center"/>
      <protection hidden="1"/>
    </xf>
    <xf numFmtId="0" fontId="1" fillId="4" borderId="3" xfId="0" applyFont="1" applyFill="1" applyBorder="1" applyAlignment="1" applyProtection="1">
      <alignment horizontal="left"/>
      <protection hidden="1"/>
    </xf>
    <xf numFmtId="0" fontId="1" fillId="4" borderId="19" xfId="0" applyFont="1" applyFill="1" applyBorder="1" applyAlignment="1" applyProtection="1">
      <alignment horizontal="left"/>
      <protection hidden="1"/>
    </xf>
    <xf numFmtId="0" fontId="1" fillId="4" borderId="6" xfId="0" applyFont="1" applyFill="1" applyBorder="1" applyAlignment="1" applyProtection="1">
      <alignment horizontal="left"/>
      <protection hidden="1"/>
    </xf>
    <xf numFmtId="0" fontId="1" fillId="4" borderId="20" xfId="0" applyFont="1" applyFill="1" applyBorder="1" applyAlignment="1" applyProtection="1">
      <alignment horizontal="left"/>
      <protection hidden="1"/>
    </xf>
    <xf numFmtId="0" fontId="1" fillId="4" borderId="21" xfId="0" applyFont="1" applyFill="1" applyBorder="1" applyProtection="1">
      <protection hidden="1"/>
    </xf>
    <xf numFmtId="0" fontId="1" fillId="4" borderId="22" xfId="0" applyFont="1" applyFill="1" applyBorder="1" applyProtection="1">
      <protection hidden="1"/>
    </xf>
    <xf numFmtId="0" fontId="5" fillId="5" borderId="25" xfId="0" applyFont="1" applyFill="1" applyBorder="1" applyAlignment="1" applyProtection="1">
      <alignment horizontal="center" vertical="center"/>
      <protection hidden="1"/>
    </xf>
    <xf numFmtId="0" fontId="5" fillId="5" borderId="26" xfId="0" applyFont="1" applyFill="1" applyBorder="1" applyAlignment="1" applyProtection="1">
      <alignment horizontal="center" vertical="center"/>
      <protection hidden="1"/>
    </xf>
    <xf numFmtId="0" fontId="5" fillId="5" borderId="13" xfId="0" applyFont="1" applyFill="1" applyBorder="1" applyAlignment="1" applyProtection="1">
      <alignment horizontal="center" vertical="center"/>
      <protection hidden="1"/>
    </xf>
    <xf numFmtId="0" fontId="1" fillId="4" borderId="23" xfId="0" applyFont="1" applyFill="1" applyBorder="1" applyAlignment="1" applyProtection="1">
      <alignment horizontal="right"/>
      <protection hidden="1"/>
    </xf>
    <xf numFmtId="0" fontId="1" fillId="4" borderId="11" xfId="0" applyFont="1" applyFill="1" applyBorder="1" applyAlignment="1" applyProtection="1">
      <alignment horizontal="right"/>
      <protection hidden="1"/>
    </xf>
    <xf numFmtId="0" fontId="1" fillId="4" borderId="6" xfId="0" applyFont="1" applyFill="1" applyBorder="1" applyAlignment="1" applyProtection="1">
      <alignment horizontal="right"/>
      <protection hidden="1"/>
    </xf>
    <xf numFmtId="0" fontId="1" fillId="4" borderId="7" xfId="0" applyFont="1" applyFill="1" applyBorder="1" applyAlignment="1" applyProtection="1">
      <alignment horizontal="right"/>
      <protection hidden="1"/>
    </xf>
    <xf numFmtId="0" fontId="1" fillId="2" borderId="23" xfId="0" applyFont="1" applyFill="1" applyBorder="1" applyAlignment="1" applyProtection="1">
      <alignment horizontal="left"/>
      <protection locked="0"/>
    </xf>
    <xf numFmtId="0" fontId="1" fillId="2" borderId="24" xfId="0" applyFont="1" applyFill="1" applyBorder="1" applyAlignment="1" applyProtection="1">
      <alignment horizontal="left"/>
      <protection locked="0"/>
    </xf>
    <xf numFmtId="0" fontId="17" fillId="7" borderId="25" xfId="0" applyFont="1" applyFill="1" applyBorder="1" applyAlignment="1" applyProtection="1">
      <alignment horizontal="center"/>
      <protection hidden="1"/>
    </xf>
    <xf numFmtId="0" fontId="0" fillId="0" borderId="13" xfId="0" applyBorder="1" applyAlignment="1">
      <alignment horizontal="center"/>
    </xf>
    <xf numFmtId="0" fontId="1" fillId="4" borderId="27" xfId="0" applyFont="1" applyFill="1" applyBorder="1" applyProtection="1">
      <protection hidden="1"/>
    </xf>
    <xf numFmtId="0" fontId="1" fillId="4" borderId="28" xfId="0" applyFont="1" applyFill="1" applyBorder="1" applyProtection="1">
      <protection hidden="1"/>
    </xf>
    <xf numFmtId="0" fontId="0" fillId="4" borderId="0" xfId="0" applyFill="1" applyAlignment="1" applyProtection="1">
      <alignment horizontal="center" wrapText="1"/>
      <protection hidden="1"/>
    </xf>
    <xf numFmtId="2" fontId="5" fillId="3" borderId="26" xfId="0" applyNumberFormat="1" applyFont="1" applyFill="1" applyBorder="1" applyAlignment="1" applyProtection="1">
      <alignment horizontal="center" vertical="center"/>
      <protection hidden="1"/>
    </xf>
    <xf numFmtId="0" fontId="6" fillId="3" borderId="25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1" fillId="4" borderId="23" xfId="0" applyFont="1" applyFill="1" applyBorder="1" applyAlignment="1" applyProtection="1">
      <alignment horizontal="left"/>
      <protection hidden="1"/>
    </xf>
    <xf numFmtId="0" fontId="1" fillId="4" borderId="24" xfId="0" applyFont="1" applyFill="1" applyBorder="1" applyAlignment="1" applyProtection="1">
      <alignment horizontal="left"/>
      <protection hidden="1"/>
    </xf>
    <xf numFmtId="0" fontId="1" fillId="4" borderId="40" xfId="0" applyFont="1" applyFill="1" applyBorder="1" applyProtection="1">
      <protection hidden="1"/>
    </xf>
    <xf numFmtId="0" fontId="1" fillId="4" borderId="41" xfId="0" applyFont="1" applyFill="1" applyBorder="1" applyProtection="1">
      <protection hidden="1"/>
    </xf>
    <xf numFmtId="0" fontId="5" fillId="5" borderId="25" xfId="0" applyFont="1" applyFill="1" applyBorder="1" applyAlignment="1" applyProtection="1">
      <alignment horizontal="center"/>
      <protection hidden="1"/>
    </xf>
    <xf numFmtId="0" fontId="5" fillId="5" borderId="26" xfId="0" applyFont="1" applyFill="1" applyBorder="1" applyAlignment="1" applyProtection="1">
      <alignment horizontal="center"/>
      <protection hidden="1"/>
    </xf>
    <xf numFmtId="0" fontId="5" fillId="5" borderId="13" xfId="0" applyFont="1" applyFill="1" applyBorder="1" applyAlignment="1" applyProtection="1">
      <alignment horizontal="center"/>
      <protection hidden="1"/>
    </xf>
    <xf numFmtId="0" fontId="0" fillId="4" borderId="34" xfId="0" applyFill="1" applyBorder="1" applyAlignment="1" applyProtection="1">
      <alignment horizontal="center"/>
      <protection hidden="1"/>
    </xf>
    <xf numFmtId="0" fontId="0" fillId="4" borderId="38" xfId="0" applyFill="1" applyBorder="1" applyAlignment="1" applyProtection="1">
      <alignment horizontal="center"/>
      <protection hidden="1"/>
    </xf>
    <xf numFmtId="0" fontId="1" fillId="4" borderId="25" xfId="0" applyFont="1" applyFill="1" applyBorder="1" applyAlignment="1" applyProtection="1">
      <alignment horizontal="center"/>
      <protection hidden="1"/>
    </xf>
    <xf numFmtId="0" fontId="1" fillId="4" borderId="26" xfId="0" applyFont="1" applyFill="1" applyBorder="1" applyAlignment="1" applyProtection="1">
      <alignment horizontal="center"/>
      <protection hidden="1"/>
    </xf>
    <xf numFmtId="0" fontId="1" fillId="4" borderId="43" xfId="0" applyFont="1" applyFill="1" applyBorder="1" applyAlignment="1" applyProtection="1">
      <alignment horizontal="center"/>
      <protection hidden="1"/>
    </xf>
    <xf numFmtId="0" fontId="1" fillId="4" borderId="22" xfId="0" applyFont="1" applyFill="1" applyBorder="1" applyAlignment="1" applyProtection="1">
      <alignment horizontal="center"/>
      <protection hidden="1"/>
    </xf>
    <xf numFmtId="0" fontId="13" fillId="3" borderId="25" xfId="0" applyFont="1" applyFill="1" applyBorder="1" applyAlignment="1" applyProtection="1">
      <alignment horizontal="center"/>
      <protection hidden="1"/>
    </xf>
    <xf numFmtId="0" fontId="12" fillId="3" borderId="26" xfId="0" applyFont="1" applyFill="1" applyBorder="1" applyAlignment="1" applyProtection="1">
      <alignment horizontal="center"/>
      <protection hidden="1"/>
    </xf>
    <xf numFmtId="0" fontId="6" fillId="5" borderId="21" xfId="0" applyFont="1" applyFill="1" applyBorder="1" applyAlignment="1" applyProtection="1">
      <alignment horizontal="left"/>
      <protection hidden="1"/>
    </xf>
    <xf numFmtId="0" fontId="6" fillId="5" borderId="43" xfId="0" applyFont="1" applyFill="1" applyBorder="1" applyAlignment="1" applyProtection="1">
      <alignment horizontal="left"/>
      <protection hidden="1"/>
    </xf>
    <xf numFmtId="0" fontId="6" fillId="5" borderId="22" xfId="0" applyFont="1" applyFill="1" applyBorder="1" applyAlignment="1" applyProtection="1">
      <alignment horizontal="left"/>
      <protection hidden="1"/>
    </xf>
    <xf numFmtId="0" fontId="16" fillId="5" borderId="40" xfId="0" applyFont="1" applyFill="1" applyBorder="1" applyProtection="1">
      <protection hidden="1"/>
    </xf>
    <xf numFmtId="0" fontId="16" fillId="5" borderId="0" xfId="0" applyFont="1" applyFill="1" applyBorder="1" applyProtection="1">
      <protection hidden="1"/>
    </xf>
    <xf numFmtId="0" fontId="16" fillId="5" borderId="41" xfId="0" applyFont="1" applyFill="1" applyBorder="1" applyProtection="1">
      <protection hidden="1"/>
    </xf>
    <xf numFmtId="0" fontId="16" fillId="5" borderId="45" xfId="0" applyFont="1" applyFill="1" applyBorder="1" applyProtection="1">
      <protection hidden="1"/>
    </xf>
    <xf numFmtId="0" fontId="16" fillId="5" borderId="46" xfId="0" applyFont="1" applyFill="1" applyBorder="1" applyProtection="1">
      <protection hidden="1"/>
    </xf>
    <xf numFmtId="0" fontId="0" fillId="4" borderId="3" xfId="0" applyFill="1" applyBorder="1" applyAlignment="1" applyProtection="1">
      <alignment horizontal="center"/>
      <protection hidden="1"/>
    </xf>
    <xf numFmtId="0" fontId="0" fillId="4" borderId="19" xfId="0" applyFill="1" applyBorder="1" applyAlignment="1" applyProtection="1">
      <alignment horizontal="center"/>
      <protection hidden="1"/>
    </xf>
    <xf numFmtId="0" fontId="9" fillId="4" borderId="25" xfId="0" applyFont="1" applyFill="1" applyBorder="1" applyAlignment="1" applyProtection="1">
      <alignment horizontal="center"/>
      <protection hidden="1"/>
    </xf>
    <xf numFmtId="0" fontId="9" fillId="4" borderId="26" xfId="0" applyFont="1" applyFill="1" applyBorder="1" applyAlignment="1" applyProtection="1">
      <alignment horizontal="center"/>
      <protection hidden="1"/>
    </xf>
    <xf numFmtId="0" fontId="9" fillId="4" borderId="13" xfId="0" applyFont="1" applyFill="1" applyBorder="1" applyAlignment="1" applyProtection="1">
      <alignment horizontal="center"/>
      <protection hidden="1"/>
    </xf>
    <xf numFmtId="0" fontId="0" fillId="4" borderId="23" xfId="0" applyFill="1" applyBorder="1" applyAlignment="1" applyProtection="1">
      <alignment horizontal="center"/>
      <protection hidden="1"/>
    </xf>
    <xf numFmtId="0" fontId="0" fillId="4" borderId="24" xfId="0" applyFill="1" applyBorder="1" applyAlignment="1" applyProtection="1">
      <alignment horizontal="center"/>
      <protection hidden="1"/>
    </xf>
    <xf numFmtId="0" fontId="14" fillId="6" borderId="25" xfId="0" applyFont="1" applyFill="1" applyBorder="1" applyAlignment="1">
      <alignment horizontal="left"/>
    </xf>
    <xf numFmtId="0" fontId="14" fillId="6" borderId="26" xfId="0" applyFont="1" applyFill="1" applyBorder="1" applyAlignment="1">
      <alignment horizontal="left"/>
    </xf>
    <xf numFmtId="0" fontId="14" fillId="6" borderId="26" xfId="0" applyFont="1" applyFill="1" applyBorder="1" applyAlignment="1" applyProtection="1">
      <alignment horizontal="center"/>
      <protection hidden="1"/>
    </xf>
    <xf numFmtId="0" fontId="15" fillId="3" borderId="43" xfId="0" applyFont="1" applyFill="1" applyBorder="1" applyAlignment="1">
      <alignment horizontal="center"/>
    </xf>
    <xf numFmtId="0" fontId="15" fillId="3" borderId="22" xfId="0" applyFont="1" applyFill="1" applyBorder="1" applyAlignment="1">
      <alignment horizontal="center"/>
    </xf>
    <xf numFmtId="0" fontId="14" fillId="5" borderId="25" xfId="0" applyFont="1" applyFill="1" applyBorder="1" applyAlignment="1">
      <alignment horizontal="center"/>
    </xf>
    <xf numFmtId="0" fontId="14" fillId="5" borderId="26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/>
    </xf>
    <xf numFmtId="0" fontId="14" fillId="3" borderId="25" xfId="0" applyFont="1" applyFill="1" applyBorder="1" applyAlignment="1">
      <alignment horizontal="center"/>
    </xf>
    <xf numFmtId="0" fontId="14" fillId="3" borderId="26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9" fontId="14" fillId="6" borderId="26" xfId="0" applyNumberFormat="1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worksheets/sheet11.xml" Type="http://schemas.openxmlformats.org/officeDocument/2006/relationships/worksheet"/>
<Relationship Id="rId12" Target="theme/theme1.xml" Type="http://schemas.openxmlformats.org/officeDocument/2006/relationships/theme"/>
<Relationship Id="rId13" Target="styles.xml" Type="http://schemas.openxmlformats.org/officeDocument/2006/relationships/styles"/>
<Relationship Id="rId14" Target="sharedStrings.xml" Type="http://schemas.openxmlformats.org/officeDocument/2006/relationships/sharedStrings"/>
<Relationship Id="rId15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11.xml.rels><?xml version="1.0" encoding="UTF-8" standalone="no"?>
<Relationships xmlns="http://schemas.openxmlformats.org/package/2006/relationships">
<Relationship Id="rId1" Target="../printerSettings/printerSettings6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6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I29"/>
  <sheetViews>
    <sheetView workbookViewId="0">
      <selection activeCell="G19" sqref="G19"/>
    </sheetView>
  </sheetViews>
  <sheetFormatPr defaultColWidth="11.44140625" defaultRowHeight="14.4"/>
  <cols>
    <col min="1" max="1" width="5.109375" style="38" customWidth="1"/>
    <col min="2" max="8" width="11.44140625" style="38"/>
    <col min="9" max="9" width="15.33203125" style="38" customWidth="1"/>
    <col min="10" max="16384" width="11.44140625" style="38"/>
  </cols>
  <sheetData>
    <row r="1" spans="2:9" ht="15" thickBot="1"/>
    <row r="2" spans="2:9" ht="25.8">
      <c r="B2" s="143" t="s">
        <v>0</v>
      </c>
      <c r="C2" s="144"/>
      <c r="D2" s="144"/>
      <c r="E2" s="144"/>
      <c r="F2" s="144"/>
      <c r="G2" s="144"/>
      <c r="H2" s="144"/>
      <c r="I2" s="145"/>
    </row>
    <row r="3" spans="2:9" ht="15" thickBot="1">
      <c r="B3" s="146" t="s">
        <v>1</v>
      </c>
      <c r="C3" s="147"/>
      <c r="D3" s="147"/>
      <c r="E3" s="147"/>
      <c r="F3" s="147"/>
      <c r="G3" s="147"/>
      <c r="H3" s="147"/>
      <c r="I3" s="148"/>
    </row>
    <row r="5" spans="2:9" ht="15" thickBot="1"/>
    <row r="6" spans="2:9">
      <c r="B6" s="152" t="s">
        <v>2</v>
      </c>
      <c r="C6" s="153"/>
      <c r="D6" s="153"/>
      <c r="E6" s="153"/>
      <c r="F6" s="153"/>
      <c r="G6" s="153"/>
      <c r="H6" s="153"/>
      <c r="I6" s="154"/>
    </row>
    <row r="7" spans="2:9">
      <c r="B7" s="114"/>
      <c r="C7" s="115"/>
      <c r="D7" s="115"/>
      <c r="E7" s="115"/>
      <c r="F7" s="115"/>
      <c r="G7" s="115"/>
      <c r="H7" s="115"/>
      <c r="I7" s="116"/>
    </row>
    <row r="8" spans="2:9">
      <c r="B8" s="111" t="s">
        <v>53</v>
      </c>
      <c r="C8" s="115"/>
      <c r="D8" s="115"/>
      <c r="E8" s="115"/>
      <c r="F8" s="115"/>
      <c r="G8" s="115"/>
      <c r="H8" s="115"/>
      <c r="I8" s="116"/>
    </row>
    <row r="9" spans="2:9">
      <c r="B9" s="111" t="s">
        <v>54</v>
      </c>
      <c r="C9" s="115"/>
      <c r="D9" s="115"/>
      <c r="E9" s="115"/>
      <c r="F9" s="115"/>
      <c r="G9" s="115"/>
      <c r="H9" s="115"/>
      <c r="I9" s="116"/>
    </row>
    <row r="10" spans="2:9">
      <c r="B10" s="111" t="s">
        <v>55</v>
      </c>
      <c r="C10" s="115"/>
      <c r="D10" s="115"/>
      <c r="E10" s="115"/>
      <c r="F10" s="115"/>
      <c r="G10" s="115"/>
      <c r="H10" s="115"/>
      <c r="I10" s="116"/>
    </row>
    <row r="11" spans="2:9">
      <c r="B11" s="113" t="s">
        <v>56</v>
      </c>
      <c r="C11" s="115"/>
      <c r="D11" s="115"/>
      <c r="E11" s="115"/>
      <c r="F11" s="115"/>
      <c r="G11" s="115"/>
      <c r="H11" s="115"/>
      <c r="I11" s="116"/>
    </row>
    <row r="12" spans="2:9">
      <c r="B12" s="111" t="s">
        <v>131</v>
      </c>
      <c r="C12" s="115"/>
      <c r="D12" s="115"/>
      <c r="E12" s="115"/>
      <c r="F12" s="115"/>
      <c r="G12" s="115"/>
      <c r="H12" s="115"/>
      <c r="I12" s="116"/>
    </row>
    <row r="13" spans="2:9">
      <c r="B13" s="111"/>
      <c r="C13" s="115"/>
      <c r="D13" s="115"/>
      <c r="E13" s="115"/>
      <c r="F13" s="115"/>
      <c r="G13" s="115"/>
      <c r="H13" s="115"/>
      <c r="I13" s="116"/>
    </row>
    <row r="14" spans="2:9">
      <c r="B14" s="111" t="s">
        <v>130</v>
      </c>
      <c r="C14" s="115"/>
      <c r="D14" s="115"/>
      <c r="E14" s="115"/>
      <c r="F14" s="115"/>
      <c r="G14" s="115"/>
      <c r="H14" s="115"/>
      <c r="I14" s="116"/>
    </row>
    <row r="15" spans="2:9">
      <c r="B15" s="117" t="s">
        <v>127</v>
      </c>
      <c r="C15" s="115"/>
      <c r="D15" s="115"/>
      <c r="E15" s="115"/>
      <c r="F15" s="115"/>
      <c r="G15" s="115"/>
      <c r="H15" s="115"/>
      <c r="I15" s="116"/>
    </row>
    <row r="16" spans="2:9">
      <c r="B16" s="111" t="s">
        <v>129</v>
      </c>
      <c r="C16" s="115"/>
      <c r="D16" s="115"/>
      <c r="E16" s="115"/>
      <c r="F16" s="115"/>
      <c r="G16" s="115"/>
      <c r="H16" s="115"/>
      <c r="I16" s="116"/>
    </row>
    <row r="17" spans="2:9">
      <c r="B17" s="111" t="s">
        <v>128</v>
      </c>
      <c r="C17" s="115"/>
      <c r="D17" s="115"/>
      <c r="E17" s="115"/>
      <c r="F17" s="115"/>
      <c r="G17" s="115"/>
      <c r="H17" s="115"/>
      <c r="I17" s="116"/>
    </row>
    <row r="18" spans="2:9">
      <c r="B18" s="111" t="s">
        <v>132</v>
      </c>
      <c r="C18" s="115"/>
      <c r="D18" s="115"/>
      <c r="E18" s="115"/>
      <c r="F18" s="115"/>
      <c r="G18" s="115"/>
      <c r="H18" s="115"/>
      <c r="I18" s="116"/>
    </row>
    <row r="19" spans="2:9">
      <c r="B19" s="111"/>
      <c r="C19" s="115"/>
      <c r="D19" s="115"/>
      <c r="E19" s="115"/>
      <c r="F19" s="115"/>
      <c r="G19" s="115"/>
      <c r="H19" s="115"/>
      <c r="I19" s="116"/>
    </row>
    <row r="20" spans="2:9">
      <c r="B20" s="111" t="s">
        <v>133</v>
      </c>
      <c r="C20" s="115"/>
      <c r="D20" s="115"/>
      <c r="E20" s="115"/>
      <c r="F20" s="115"/>
      <c r="G20" s="115"/>
      <c r="H20" s="115"/>
      <c r="I20" s="116"/>
    </row>
    <row r="21" spans="2:9">
      <c r="B21" s="111"/>
      <c r="C21" s="115"/>
      <c r="D21" s="115"/>
      <c r="E21" s="115"/>
      <c r="F21" s="115"/>
      <c r="G21" s="115"/>
      <c r="H21" s="115"/>
      <c r="I21" s="116"/>
    </row>
    <row r="22" spans="2:9">
      <c r="B22" s="155" t="s">
        <v>57</v>
      </c>
      <c r="C22" s="156"/>
      <c r="D22" s="156"/>
      <c r="E22" s="156"/>
      <c r="F22" s="156"/>
      <c r="G22" s="156"/>
      <c r="H22" s="156"/>
      <c r="I22" s="157"/>
    </row>
    <row r="23" spans="2:9">
      <c r="B23" s="158" t="s">
        <v>136</v>
      </c>
      <c r="C23" s="159"/>
      <c r="D23" s="159"/>
      <c r="E23" s="159"/>
      <c r="F23" s="159"/>
      <c r="G23" s="159"/>
      <c r="H23" s="159"/>
      <c r="I23" s="160"/>
    </row>
    <row r="24" spans="2:9">
      <c r="B24" s="158" t="s">
        <v>137</v>
      </c>
      <c r="C24" s="159"/>
      <c r="D24" s="159"/>
      <c r="E24" s="159"/>
      <c r="F24" s="159"/>
      <c r="G24" s="159"/>
      <c r="H24" s="159"/>
      <c r="I24" s="160"/>
    </row>
    <row r="25" spans="2:9">
      <c r="B25" s="158" t="s">
        <v>138</v>
      </c>
      <c r="C25" s="159"/>
      <c r="D25" s="159"/>
      <c r="E25" s="159"/>
      <c r="F25" s="159"/>
      <c r="G25" s="159"/>
      <c r="H25" s="159"/>
      <c r="I25" s="160"/>
    </row>
    <row r="26" spans="2:9">
      <c r="B26" s="161"/>
      <c r="C26" s="162"/>
      <c r="D26" s="162"/>
      <c r="E26" s="162"/>
      <c r="F26" s="162"/>
      <c r="G26" s="162"/>
      <c r="H26" s="162"/>
      <c r="I26" s="163"/>
    </row>
    <row r="27" spans="2:9">
      <c r="B27" s="169" t="s">
        <v>19</v>
      </c>
      <c r="C27" s="159"/>
      <c r="D27" s="159"/>
      <c r="E27" s="159"/>
      <c r="F27" s="159"/>
      <c r="G27" s="159"/>
      <c r="H27" s="159"/>
      <c r="I27" s="160"/>
    </row>
    <row r="28" spans="2:9">
      <c r="B28" s="164" t="s">
        <v>21</v>
      </c>
      <c r="C28" s="165"/>
      <c r="D28" s="40"/>
      <c r="E28" s="166" t="s">
        <v>17</v>
      </c>
      <c r="F28" s="166"/>
      <c r="G28" s="40"/>
      <c r="H28" s="167" t="s">
        <v>18</v>
      </c>
      <c r="I28" s="168"/>
    </row>
    <row r="29" spans="2:9" ht="15" thickBot="1">
      <c r="B29" s="149"/>
      <c r="C29" s="150"/>
      <c r="D29" s="150"/>
      <c r="E29" s="150"/>
      <c r="F29" s="150"/>
      <c r="G29" s="150"/>
      <c r="H29" s="150"/>
      <c r="I29" s="151"/>
    </row>
  </sheetData>
  <mergeCells count="13">
    <mergeCell ref="B2:I2"/>
    <mergeCell ref="B3:I3"/>
    <mergeCell ref="B29:I29"/>
    <mergeCell ref="B6:I6"/>
    <mergeCell ref="B22:I22"/>
    <mergeCell ref="B23:I23"/>
    <mergeCell ref="B24:I24"/>
    <mergeCell ref="B25:I25"/>
    <mergeCell ref="B26:I26"/>
    <mergeCell ref="B28:C28"/>
    <mergeCell ref="E28:F28"/>
    <mergeCell ref="H28:I28"/>
    <mergeCell ref="B27:I27"/>
  </mergeCells>
  <phoneticPr fontId="8" type="noConversion"/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/>
  <dimension ref="B1:CD48"/>
  <sheetViews>
    <sheetView workbookViewId="0">
      <selection activeCell="BE17" sqref="BE17"/>
    </sheetView>
  </sheetViews>
  <sheetFormatPr defaultColWidth="11.44140625" defaultRowHeight="14.4"/>
  <cols>
    <col min="1" max="1" width="1.6640625" style="38" customWidth="1"/>
    <col min="2" max="2" width="2.109375" style="38" customWidth="1"/>
    <col min="3" max="3" width="8.33203125" style="38" customWidth="1"/>
    <col min="4" max="4" width="11.44140625" style="38"/>
    <col min="5" max="5" width="12.5546875" style="38" customWidth="1"/>
    <col min="6" max="6" width="13" style="38" customWidth="1"/>
    <col min="7" max="7" width="13.88671875" style="38" customWidth="1"/>
    <col min="8" max="8" width="1.88671875" style="38" customWidth="1"/>
    <col min="9" max="9" width="12.88671875" style="38" customWidth="1"/>
    <col min="10" max="10" width="11.44140625" style="38"/>
    <col min="11" max="11" width="11.5546875" style="38" customWidth="1"/>
    <col min="12" max="12" width="14.109375" style="38" customWidth="1"/>
    <col min="13" max="13" width="1.88671875" style="38" customWidth="1"/>
    <col min="14" max="14" width="13.5546875" style="38" customWidth="1"/>
    <col min="15" max="15" width="12.88671875" style="38" customWidth="1"/>
    <col min="16" max="16" width="12.6640625" style="38" customWidth="1"/>
    <col min="17" max="17" width="13.33203125" style="38" customWidth="1"/>
    <col min="18" max="18" width="4.109375" style="38" customWidth="1"/>
    <col min="19" max="32" width="11.44140625" style="38"/>
    <col min="33" max="33" width="13.33203125" style="38" bestFit="1" customWidth="1"/>
    <col min="34" max="34" width="4.109375" style="38" customWidth="1"/>
    <col min="35" max="48" width="11.44140625" style="38"/>
    <col min="49" max="49" width="13.33203125" style="38" bestFit="1" customWidth="1"/>
    <col min="50" max="50" width="4.109375" style="38" customWidth="1"/>
    <col min="51" max="64" width="11.44140625" style="38"/>
    <col min="65" max="65" width="13.33203125" style="38" bestFit="1" customWidth="1"/>
    <col min="66" max="66" width="4.109375" style="38" customWidth="1"/>
    <col min="67" max="80" width="11.44140625" style="38"/>
    <col min="81" max="81" width="13.33203125" style="38" bestFit="1" customWidth="1"/>
    <col min="82" max="82" width="4.109375" style="38" customWidth="1"/>
    <col min="83" max="16384" width="11.44140625" style="38"/>
  </cols>
  <sheetData>
    <row r="1" spans="2:82" ht="9.75" customHeight="1" thickBot="1"/>
    <row r="2" spans="2:82" ht="18.600000000000001" thickBot="1">
      <c r="B2" s="199" t="s">
        <v>22</v>
      </c>
      <c r="C2" s="200"/>
      <c r="D2" s="200"/>
      <c r="E2" s="201"/>
    </row>
    <row r="3" spans="2:82" ht="15" thickBot="1"/>
    <row r="4" spans="2:82" ht="18">
      <c r="D4" s="210" t="s">
        <v>16</v>
      </c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2"/>
    </row>
    <row r="5" spans="2:82">
      <c r="D5" s="213" t="s">
        <v>122</v>
      </c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5"/>
    </row>
    <row r="6" spans="2:82">
      <c r="D6" s="213" t="s">
        <v>120</v>
      </c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5"/>
    </row>
    <row r="7" spans="2:82">
      <c r="D7" s="213" t="s">
        <v>123</v>
      </c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5"/>
    </row>
    <row r="8" spans="2:82">
      <c r="D8" s="213" t="s">
        <v>63</v>
      </c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5"/>
    </row>
    <row r="9" spans="2:82">
      <c r="D9" s="213" t="s">
        <v>124</v>
      </c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5"/>
    </row>
    <row r="10" spans="2:82">
      <c r="D10" s="213" t="s">
        <v>65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2:82" ht="15" thickBot="1">
      <c r="D11" s="213" t="s">
        <v>125</v>
      </c>
      <c r="E11" s="214"/>
      <c r="F11" s="214"/>
      <c r="G11" s="216"/>
      <c r="H11" s="216"/>
      <c r="I11" s="216"/>
      <c r="J11" s="216"/>
      <c r="K11" s="216"/>
      <c r="L11" s="216"/>
      <c r="M11" s="216"/>
      <c r="N11" s="216"/>
      <c r="O11" s="217"/>
    </row>
    <row r="12" spans="2:82" ht="15" thickBot="1">
      <c r="D12" s="118" t="s">
        <v>126</v>
      </c>
      <c r="E12" s="119"/>
      <c r="F12" s="120"/>
      <c r="G12" s="123"/>
      <c r="H12" s="123"/>
      <c r="I12" s="121"/>
      <c r="J12" s="121"/>
      <c r="K12" s="121"/>
      <c r="L12" s="121"/>
      <c r="M12" s="121"/>
      <c r="N12" s="121"/>
      <c r="O12" s="122"/>
    </row>
    <row r="13" spans="2:82" ht="18.600000000000001" thickBot="1">
      <c r="C13" s="187" t="s">
        <v>98</v>
      </c>
      <c r="D13" s="188"/>
      <c r="I13" s="208" t="s">
        <v>39</v>
      </c>
      <c r="J13" s="209"/>
      <c r="K13" s="209"/>
      <c r="L13" s="4" t="e">
        <f>IRR(G19:G48,0.1)</f>
        <v>#NUM!</v>
      </c>
      <c r="N13" s="208" t="s">
        <v>38</v>
      </c>
      <c r="O13" s="209"/>
      <c r="P13" s="209"/>
      <c r="Q13" s="3">
        <f>NPV(I17,G20:G48)+G19</f>
        <v>0</v>
      </c>
      <c r="R13" s="2" t="str">
        <f>'Cost-Cropping pattern'!J18</f>
        <v>$</v>
      </c>
      <c r="U13" s="187" t="s">
        <v>109</v>
      </c>
      <c r="V13" s="188"/>
      <c r="Y13" s="208" t="s">
        <v>39</v>
      </c>
      <c r="Z13" s="209"/>
      <c r="AA13" s="209"/>
      <c r="AB13" s="4" t="e">
        <f>IRR(W19:W48,0.1)</f>
        <v>#NUM!</v>
      </c>
      <c r="AD13" s="208" t="s">
        <v>38</v>
      </c>
      <c r="AE13" s="209"/>
      <c r="AF13" s="209"/>
      <c r="AG13" s="3">
        <f>NPV(Y17,W20:W48)+W19</f>
        <v>0</v>
      </c>
      <c r="AH13" s="2" t="str">
        <f>'Cost-Cropping pattern'!S18</f>
        <v>$</v>
      </c>
      <c r="AK13" s="187" t="s">
        <v>110</v>
      </c>
      <c r="AL13" s="188"/>
      <c r="AO13" s="208" t="s">
        <v>39</v>
      </c>
      <c r="AP13" s="209"/>
      <c r="AQ13" s="209"/>
      <c r="AR13" s="4" t="e">
        <f>IRR(AM19:AM48,0.1)</f>
        <v>#NUM!</v>
      </c>
      <c r="AT13" s="208" t="s">
        <v>38</v>
      </c>
      <c r="AU13" s="209"/>
      <c r="AV13" s="209"/>
      <c r="AW13" s="3">
        <f>NPV(AO17,AM20:AM48)+AM19</f>
        <v>0</v>
      </c>
      <c r="AX13" s="2" t="str">
        <f>'Cost-Cropping pattern'!AB18</f>
        <v>$</v>
      </c>
      <c r="BA13" s="187" t="s">
        <v>111</v>
      </c>
      <c r="BB13" s="188"/>
      <c r="BE13" s="208" t="s">
        <v>39</v>
      </c>
      <c r="BF13" s="209"/>
      <c r="BG13" s="209"/>
      <c r="BH13" s="4" t="e">
        <f>IRR(BC19:BC48,0.1)</f>
        <v>#NUM!</v>
      </c>
      <c r="BJ13" s="208" t="s">
        <v>38</v>
      </c>
      <c r="BK13" s="209"/>
      <c r="BL13" s="209"/>
      <c r="BM13" s="3">
        <f>NPV(BE17,BC20:BC48)+BC19</f>
        <v>0</v>
      </c>
      <c r="BN13" s="2" t="str">
        <f>'Cost-Cropping pattern'!AK18</f>
        <v>$</v>
      </c>
      <c r="BQ13" s="187" t="s">
        <v>112</v>
      </c>
      <c r="BR13" s="188"/>
      <c r="BU13" s="208" t="s">
        <v>39</v>
      </c>
      <c r="BV13" s="209"/>
      <c r="BW13" s="209"/>
      <c r="BX13" s="4" t="e">
        <f>IRR(BS19:BS48,0.1)</f>
        <v>#NUM!</v>
      </c>
      <c r="BZ13" s="208" t="s">
        <v>38</v>
      </c>
      <c r="CA13" s="209"/>
      <c r="CB13" s="209"/>
      <c r="CC13" s="3">
        <f>NPV(BU17,BS20:BS48)+BS19</f>
        <v>0</v>
      </c>
      <c r="CD13" s="2" t="str">
        <f>'Cost-Cropping pattern'!AT18</f>
        <v>$</v>
      </c>
    </row>
    <row r="14" spans="2:82" ht="18.600000000000001" thickBot="1">
      <c r="F14" s="43"/>
      <c r="G14" s="44"/>
      <c r="H14" s="44"/>
      <c r="V14" s="43"/>
      <c r="W14" s="44"/>
      <c r="X14" s="44"/>
      <c r="AL14" s="43"/>
      <c r="AM14" s="44"/>
      <c r="AN14" s="44"/>
      <c r="BB14" s="43"/>
      <c r="BC14" s="44"/>
      <c r="BD14" s="44"/>
      <c r="BR14" s="43"/>
      <c r="BS14" s="44"/>
      <c r="BT14" s="44"/>
    </row>
    <row r="15" spans="2:82" ht="15" thickBot="1">
      <c r="C15" s="220" t="s">
        <v>35</v>
      </c>
      <c r="D15" s="221"/>
      <c r="E15" s="221"/>
      <c r="F15" s="221"/>
      <c r="G15" s="221"/>
      <c r="H15" s="45"/>
      <c r="I15" s="221" t="s">
        <v>26</v>
      </c>
      <c r="J15" s="221"/>
      <c r="K15" s="221"/>
      <c r="L15" s="221"/>
      <c r="M15" s="45"/>
      <c r="N15" s="221" t="s">
        <v>31</v>
      </c>
      <c r="O15" s="221"/>
      <c r="P15" s="221"/>
      <c r="Q15" s="222"/>
      <c r="S15" s="220" t="s">
        <v>35</v>
      </c>
      <c r="T15" s="221"/>
      <c r="U15" s="221"/>
      <c r="V15" s="221"/>
      <c r="W15" s="221"/>
      <c r="X15" s="45"/>
      <c r="Y15" s="221" t="s">
        <v>26</v>
      </c>
      <c r="Z15" s="221"/>
      <c r="AA15" s="221"/>
      <c r="AB15" s="221"/>
      <c r="AC15" s="45"/>
      <c r="AD15" s="221" t="s">
        <v>31</v>
      </c>
      <c r="AE15" s="221"/>
      <c r="AF15" s="221"/>
      <c r="AG15" s="222"/>
      <c r="AI15" s="220" t="s">
        <v>35</v>
      </c>
      <c r="AJ15" s="221"/>
      <c r="AK15" s="221"/>
      <c r="AL15" s="221"/>
      <c r="AM15" s="221"/>
      <c r="AN15" s="45"/>
      <c r="AO15" s="221" t="s">
        <v>26</v>
      </c>
      <c r="AP15" s="221"/>
      <c r="AQ15" s="221"/>
      <c r="AR15" s="221"/>
      <c r="AS15" s="45"/>
      <c r="AT15" s="221" t="s">
        <v>31</v>
      </c>
      <c r="AU15" s="221"/>
      <c r="AV15" s="221"/>
      <c r="AW15" s="222"/>
      <c r="AY15" s="220" t="s">
        <v>35</v>
      </c>
      <c r="AZ15" s="221"/>
      <c r="BA15" s="221"/>
      <c r="BB15" s="221"/>
      <c r="BC15" s="221"/>
      <c r="BD15" s="45"/>
      <c r="BE15" s="221" t="s">
        <v>26</v>
      </c>
      <c r="BF15" s="221"/>
      <c r="BG15" s="221"/>
      <c r="BH15" s="221"/>
      <c r="BI15" s="45"/>
      <c r="BJ15" s="221" t="s">
        <v>31</v>
      </c>
      <c r="BK15" s="221"/>
      <c r="BL15" s="221"/>
      <c r="BM15" s="222"/>
      <c r="BO15" s="220" t="s">
        <v>35</v>
      </c>
      <c r="BP15" s="221"/>
      <c r="BQ15" s="221"/>
      <c r="BR15" s="221"/>
      <c r="BS15" s="221"/>
      <c r="BT15" s="45"/>
      <c r="BU15" s="221" t="s">
        <v>26</v>
      </c>
      <c r="BV15" s="221"/>
      <c r="BW15" s="221"/>
      <c r="BX15" s="221"/>
      <c r="BY15" s="45"/>
      <c r="BZ15" s="221" t="s">
        <v>31</v>
      </c>
      <c r="CA15" s="221"/>
      <c r="CB15" s="221"/>
      <c r="CC15" s="222"/>
    </row>
    <row r="16" spans="2:82">
      <c r="C16" s="181" t="s">
        <v>34</v>
      </c>
      <c r="D16" s="182"/>
      <c r="E16" s="46" t="s">
        <v>23</v>
      </c>
      <c r="F16" s="46" t="s">
        <v>24</v>
      </c>
      <c r="G16" s="37" t="s">
        <v>25</v>
      </c>
      <c r="H16" s="47"/>
      <c r="I16" s="48" t="s">
        <v>27</v>
      </c>
      <c r="J16" s="49" t="s">
        <v>28</v>
      </c>
      <c r="K16" s="50" t="s">
        <v>29</v>
      </c>
      <c r="L16" s="51" t="s">
        <v>30</v>
      </c>
      <c r="M16" s="52"/>
      <c r="N16" s="53" t="s">
        <v>23</v>
      </c>
      <c r="O16" s="46" t="s">
        <v>24</v>
      </c>
      <c r="P16" s="46" t="s">
        <v>32</v>
      </c>
      <c r="Q16" s="54" t="s">
        <v>33</v>
      </c>
      <c r="S16" s="181" t="s">
        <v>34</v>
      </c>
      <c r="T16" s="182"/>
      <c r="U16" s="46" t="s">
        <v>23</v>
      </c>
      <c r="V16" s="46" t="s">
        <v>24</v>
      </c>
      <c r="W16" s="37" t="s">
        <v>25</v>
      </c>
      <c r="X16" s="47"/>
      <c r="Y16" s="48" t="s">
        <v>27</v>
      </c>
      <c r="Z16" s="49" t="s">
        <v>28</v>
      </c>
      <c r="AA16" s="50" t="s">
        <v>29</v>
      </c>
      <c r="AB16" s="51" t="s">
        <v>30</v>
      </c>
      <c r="AC16" s="52"/>
      <c r="AD16" s="53" t="s">
        <v>23</v>
      </c>
      <c r="AE16" s="46" t="s">
        <v>24</v>
      </c>
      <c r="AF16" s="46" t="s">
        <v>32</v>
      </c>
      <c r="AG16" s="54" t="s">
        <v>33</v>
      </c>
      <c r="AI16" s="181" t="s">
        <v>34</v>
      </c>
      <c r="AJ16" s="182"/>
      <c r="AK16" s="46" t="s">
        <v>23</v>
      </c>
      <c r="AL16" s="46" t="s">
        <v>24</v>
      </c>
      <c r="AM16" s="37" t="s">
        <v>25</v>
      </c>
      <c r="AN16" s="47"/>
      <c r="AO16" s="48" t="s">
        <v>27</v>
      </c>
      <c r="AP16" s="49" t="s">
        <v>28</v>
      </c>
      <c r="AQ16" s="50" t="s">
        <v>29</v>
      </c>
      <c r="AR16" s="51" t="s">
        <v>30</v>
      </c>
      <c r="AS16" s="52"/>
      <c r="AT16" s="53" t="s">
        <v>23</v>
      </c>
      <c r="AU16" s="46" t="s">
        <v>24</v>
      </c>
      <c r="AV16" s="46" t="s">
        <v>32</v>
      </c>
      <c r="AW16" s="54" t="s">
        <v>33</v>
      </c>
      <c r="AY16" s="181" t="s">
        <v>34</v>
      </c>
      <c r="AZ16" s="182"/>
      <c r="BA16" s="46" t="s">
        <v>23</v>
      </c>
      <c r="BB16" s="46" t="s">
        <v>24</v>
      </c>
      <c r="BC16" s="37" t="s">
        <v>25</v>
      </c>
      <c r="BD16" s="47"/>
      <c r="BE16" s="48" t="s">
        <v>27</v>
      </c>
      <c r="BF16" s="49" t="s">
        <v>28</v>
      </c>
      <c r="BG16" s="50" t="s">
        <v>29</v>
      </c>
      <c r="BH16" s="51" t="s">
        <v>30</v>
      </c>
      <c r="BI16" s="52"/>
      <c r="BJ16" s="53" t="s">
        <v>23</v>
      </c>
      <c r="BK16" s="46" t="s">
        <v>24</v>
      </c>
      <c r="BL16" s="46" t="s">
        <v>32</v>
      </c>
      <c r="BM16" s="54" t="s">
        <v>33</v>
      </c>
      <c r="BO16" s="181" t="s">
        <v>34</v>
      </c>
      <c r="BP16" s="182"/>
      <c r="BQ16" s="46" t="s">
        <v>23</v>
      </c>
      <c r="BR16" s="46" t="s">
        <v>24</v>
      </c>
      <c r="BS16" s="37" t="s">
        <v>25</v>
      </c>
      <c r="BT16" s="47"/>
      <c r="BU16" s="48" t="s">
        <v>27</v>
      </c>
      <c r="BV16" s="49" t="s">
        <v>28</v>
      </c>
      <c r="BW16" s="50" t="s">
        <v>29</v>
      </c>
      <c r="BX16" s="51" t="s">
        <v>30</v>
      </c>
      <c r="BY16" s="52"/>
      <c r="BZ16" s="53" t="s">
        <v>23</v>
      </c>
      <c r="CA16" s="46" t="s">
        <v>24</v>
      </c>
      <c r="CB16" s="46" t="s">
        <v>32</v>
      </c>
      <c r="CC16" s="54" t="s">
        <v>33</v>
      </c>
    </row>
    <row r="17" spans="3:81" ht="15" thickBot="1">
      <c r="C17" s="183" t="s">
        <v>37</v>
      </c>
      <c r="D17" s="184" t="s">
        <v>10</v>
      </c>
      <c r="E17" s="11" t="str">
        <f>'Cost-Cropping pattern'!J18</f>
        <v>$</v>
      </c>
      <c r="F17" s="12" t="str">
        <f>'Cost-Cropping pattern'!J18</f>
        <v>$</v>
      </c>
      <c r="G17" s="13" t="str">
        <f>'Cost-Cropping pattern'!J18</f>
        <v>$</v>
      </c>
      <c r="H17" s="55"/>
      <c r="I17" s="33"/>
      <c r="J17" s="34">
        <f>'Cost-Cropping pattern'!C20</f>
        <v>2011</v>
      </c>
      <c r="K17" s="56"/>
      <c r="L17" s="57"/>
      <c r="M17" s="55"/>
      <c r="N17" s="14" t="str">
        <f>'Cost-Cropping pattern'!J18</f>
        <v>$</v>
      </c>
      <c r="O17" s="15" t="str">
        <f>'Cost-Cropping pattern'!J18</f>
        <v>$</v>
      </c>
      <c r="P17" s="15" t="str">
        <f>'Cost-Cropping pattern'!J18</f>
        <v>$</v>
      </c>
      <c r="Q17" s="16" t="str">
        <f>'Cost-Cropping pattern'!J18</f>
        <v>$</v>
      </c>
      <c r="S17" s="183" t="s">
        <v>37</v>
      </c>
      <c r="T17" s="184" t="s">
        <v>10</v>
      </c>
      <c r="U17" s="11" t="str">
        <f>'Cost-Cropping pattern'!U18</f>
        <v>Unit or description</v>
      </c>
      <c r="V17" s="12" t="str">
        <f>'Cost-Cropping pattern'!U18</f>
        <v>Unit or description</v>
      </c>
      <c r="W17" s="13" t="str">
        <f>'Cost-Cropping pattern'!U18</f>
        <v>Unit or description</v>
      </c>
      <c r="X17" s="55"/>
      <c r="Y17" s="33"/>
      <c r="Z17" s="34">
        <f>'Cost-Cropping pattern'!N20</f>
        <v>0</v>
      </c>
      <c r="AA17" s="56"/>
      <c r="AB17" s="57"/>
      <c r="AC17" s="55"/>
      <c r="AD17" s="14" t="str">
        <f>'Cost-Cropping pattern'!U18</f>
        <v>Unit or description</v>
      </c>
      <c r="AE17" s="15" t="str">
        <f>'Cost-Cropping pattern'!U18</f>
        <v>Unit or description</v>
      </c>
      <c r="AF17" s="15" t="str">
        <f>'Cost-Cropping pattern'!U18</f>
        <v>Unit or description</v>
      </c>
      <c r="AG17" s="16" t="str">
        <f>'Cost-Cropping pattern'!U18</f>
        <v>Unit or description</v>
      </c>
      <c r="AI17" s="183" t="s">
        <v>37</v>
      </c>
      <c r="AJ17" s="184" t="s">
        <v>10</v>
      </c>
      <c r="AK17" s="11">
        <f>'Cost-Cropping pattern'!AF18</f>
        <v>0</v>
      </c>
      <c r="AL17" s="12">
        <f>'Cost-Cropping pattern'!AF18</f>
        <v>0</v>
      </c>
      <c r="AM17" s="13">
        <f>'Cost-Cropping pattern'!AF18</f>
        <v>0</v>
      </c>
      <c r="AN17" s="55"/>
      <c r="AO17" s="33"/>
      <c r="AP17" s="34">
        <f>'Cost-Cropping pattern'!X20</f>
        <v>0</v>
      </c>
      <c r="AQ17" s="56"/>
      <c r="AR17" s="57"/>
      <c r="AS17" s="55"/>
      <c r="AT17" s="14">
        <f>'Cost-Cropping pattern'!AF18</f>
        <v>0</v>
      </c>
      <c r="AU17" s="15">
        <f>'Cost-Cropping pattern'!AF18</f>
        <v>0</v>
      </c>
      <c r="AV17" s="15">
        <f>'Cost-Cropping pattern'!AF18</f>
        <v>0</v>
      </c>
      <c r="AW17" s="16">
        <f>'Cost-Cropping pattern'!AF18</f>
        <v>0</v>
      </c>
      <c r="AY17" s="183" t="s">
        <v>37</v>
      </c>
      <c r="AZ17" s="184" t="s">
        <v>10</v>
      </c>
      <c r="BA17" s="11">
        <f>'Cost-Cropping pattern'!AP18</f>
        <v>0</v>
      </c>
      <c r="BB17" s="12">
        <f>'Cost-Cropping pattern'!AP18</f>
        <v>0</v>
      </c>
      <c r="BC17" s="13">
        <f>'Cost-Cropping pattern'!AP18</f>
        <v>0</v>
      </c>
      <c r="BD17" s="55"/>
      <c r="BE17" s="33"/>
      <c r="BF17" s="34">
        <f>'Cost-Cropping pattern'!AH20</f>
        <v>0</v>
      </c>
      <c r="BG17" s="56"/>
      <c r="BH17" s="57"/>
      <c r="BI17" s="55"/>
      <c r="BJ17" s="14">
        <f>'Cost-Cropping pattern'!AP18</f>
        <v>0</v>
      </c>
      <c r="BK17" s="15">
        <f>'Cost-Cropping pattern'!AP18</f>
        <v>0</v>
      </c>
      <c r="BL17" s="15">
        <f>'Cost-Cropping pattern'!AP18</f>
        <v>0</v>
      </c>
      <c r="BM17" s="16">
        <f>'Cost-Cropping pattern'!AP18</f>
        <v>0</v>
      </c>
      <c r="BO17" s="183" t="s">
        <v>37</v>
      </c>
      <c r="BP17" s="184" t="s">
        <v>10</v>
      </c>
      <c r="BQ17" s="11">
        <f>'Cost-Cropping pattern'!BB18</f>
        <v>0</v>
      </c>
      <c r="BR17" s="12">
        <f>'Cost-Cropping pattern'!BB18</f>
        <v>0</v>
      </c>
      <c r="BS17" s="13">
        <f>'Cost-Cropping pattern'!BB18</f>
        <v>0</v>
      </c>
      <c r="BT17" s="55"/>
      <c r="BU17" s="33"/>
      <c r="BV17" s="34">
        <f>'Cost-Cropping pattern'!AR20</f>
        <v>0</v>
      </c>
      <c r="BW17" s="56"/>
      <c r="BX17" s="57"/>
      <c r="BY17" s="55"/>
      <c r="BZ17" s="14">
        <f>'Cost-Cropping pattern'!BB18</f>
        <v>0</v>
      </c>
      <c r="CA17" s="15">
        <f>'Cost-Cropping pattern'!BB18</f>
        <v>0</v>
      </c>
      <c r="CB17" s="15">
        <f>'Cost-Cropping pattern'!BB18</f>
        <v>0</v>
      </c>
      <c r="CC17" s="16">
        <f>'Cost-Cropping pattern'!BB18</f>
        <v>0</v>
      </c>
    </row>
    <row r="18" spans="3:81" ht="15" thickBot="1">
      <c r="C18" s="176" t="s">
        <v>3</v>
      </c>
      <c r="D18" s="177"/>
      <c r="E18" s="204"/>
      <c r="F18" s="205"/>
      <c r="G18" s="205"/>
      <c r="H18" s="205"/>
      <c r="I18" s="205"/>
      <c r="J18" s="205"/>
      <c r="K18" s="205"/>
      <c r="L18" s="205"/>
      <c r="M18" s="205"/>
      <c r="N18" s="206"/>
      <c r="O18" s="206"/>
      <c r="P18" s="206"/>
      <c r="Q18" s="207"/>
      <c r="S18" s="176" t="s">
        <v>3</v>
      </c>
      <c r="T18" s="177"/>
      <c r="U18" s="204"/>
      <c r="V18" s="205"/>
      <c r="W18" s="205"/>
      <c r="X18" s="205"/>
      <c r="Y18" s="205"/>
      <c r="Z18" s="205"/>
      <c r="AA18" s="205"/>
      <c r="AB18" s="205"/>
      <c r="AC18" s="205"/>
      <c r="AD18" s="206"/>
      <c r="AE18" s="206"/>
      <c r="AF18" s="206"/>
      <c r="AG18" s="207"/>
      <c r="AI18" s="176" t="s">
        <v>3</v>
      </c>
      <c r="AJ18" s="177"/>
      <c r="AK18" s="204"/>
      <c r="AL18" s="205"/>
      <c r="AM18" s="205"/>
      <c r="AN18" s="205"/>
      <c r="AO18" s="205"/>
      <c r="AP18" s="205"/>
      <c r="AQ18" s="205"/>
      <c r="AR18" s="205"/>
      <c r="AS18" s="205"/>
      <c r="AT18" s="206"/>
      <c r="AU18" s="206"/>
      <c r="AV18" s="206"/>
      <c r="AW18" s="207"/>
      <c r="AY18" s="176" t="s">
        <v>3</v>
      </c>
      <c r="AZ18" s="177"/>
      <c r="BA18" s="204"/>
      <c r="BB18" s="205"/>
      <c r="BC18" s="205"/>
      <c r="BD18" s="205"/>
      <c r="BE18" s="205"/>
      <c r="BF18" s="205"/>
      <c r="BG18" s="205"/>
      <c r="BH18" s="205"/>
      <c r="BI18" s="205"/>
      <c r="BJ18" s="206"/>
      <c r="BK18" s="206"/>
      <c r="BL18" s="206"/>
      <c r="BM18" s="207"/>
      <c r="BO18" s="176" t="s">
        <v>3</v>
      </c>
      <c r="BP18" s="177"/>
      <c r="BQ18" s="204"/>
      <c r="BR18" s="205"/>
      <c r="BS18" s="205"/>
      <c r="BT18" s="205"/>
      <c r="BU18" s="205"/>
      <c r="BV18" s="205"/>
      <c r="BW18" s="205"/>
      <c r="BX18" s="205"/>
      <c r="BY18" s="205"/>
      <c r="BZ18" s="206"/>
      <c r="CA18" s="206"/>
      <c r="CB18" s="206"/>
      <c r="CC18" s="207"/>
    </row>
    <row r="19" spans="3:81">
      <c r="C19" s="195">
        <f>'Cost-Cropping pattern'!C20</f>
        <v>2011</v>
      </c>
      <c r="D19" s="196"/>
      <c r="E19" s="17">
        <f>-'Cost-Alternative III'!J20</f>
        <v>0</v>
      </c>
      <c r="F19" s="18">
        <f>'Benefit-Alternative III'!J20</f>
        <v>0</v>
      </c>
      <c r="G19" s="19">
        <f>E19+F19</f>
        <v>0</v>
      </c>
      <c r="H19" s="58"/>
      <c r="I19" s="223"/>
      <c r="J19" s="224"/>
      <c r="K19" s="27">
        <f>C19-J17</f>
        <v>0</v>
      </c>
      <c r="L19" s="74">
        <f>1/((1+I17)^K19)</f>
        <v>1</v>
      </c>
      <c r="M19" s="58"/>
      <c r="N19" s="65">
        <f>E19*L19</f>
        <v>0</v>
      </c>
      <c r="O19" s="66">
        <f>F19*L19</f>
        <v>0</v>
      </c>
      <c r="P19" s="66">
        <f>SUM(N19:O19)</f>
        <v>0</v>
      </c>
      <c r="Q19" s="67">
        <f>P19</f>
        <v>0</v>
      </c>
      <c r="S19" s="195">
        <f>'Cost-Cropping pattern'!N20</f>
        <v>0</v>
      </c>
      <c r="T19" s="196"/>
      <c r="U19" s="17">
        <f>-'Cost-Alternative III'!S20</f>
        <v>0</v>
      </c>
      <c r="V19" s="18">
        <f>'Benefit-Alternative III'!S20</f>
        <v>0</v>
      </c>
      <c r="W19" s="19">
        <f>U19+V19</f>
        <v>0</v>
      </c>
      <c r="X19" s="58"/>
      <c r="Y19" s="223"/>
      <c r="Z19" s="224"/>
      <c r="AA19" s="27">
        <f>S19-Z17</f>
        <v>0</v>
      </c>
      <c r="AB19" s="74">
        <f>1/((1+Y17)^AA19)</f>
        <v>1</v>
      </c>
      <c r="AC19" s="58"/>
      <c r="AD19" s="65">
        <f>U19*AB19</f>
        <v>0</v>
      </c>
      <c r="AE19" s="66">
        <f>V19*AB19</f>
        <v>0</v>
      </c>
      <c r="AF19" s="66">
        <f>SUM(AD19:AE19)</f>
        <v>0</v>
      </c>
      <c r="AG19" s="67">
        <f>AF19</f>
        <v>0</v>
      </c>
      <c r="AI19" s="195">
        <f>'Cost-Cropping pattern'!X20</f>
        <v>0</v>
      </c>
      <c r="AJ19" s="196"/>
      <c r="AK19" s="17">
        <f>-'Cost-Alternative III'!AB20</f>
        <v>0</v>
      </c>
      <c r="AL19" s="18">
        <f>'Benefit-Alternative III'!AB20</f>
        <v>0</v>
      </c>
      <c r="AM19" s="19">
        <f>AK19+AL19</f>
        <v>0</v>
      </c>
      <c r="AN19" s="58"/>
      <c r="AO19" s="223"/>
      <c r="AP19" s="224"/>
      <c r="AQ19" s="27">
        <f>AI19-AP17</f>
        <v>0</v>
      </c>
      <c r="AR19" s="74">
        <f>1/((1+AO17)^AQ19)</f>
        <v>1</v>
      </c>
      <c r="AS19" s="58"/>
      <c r="AT19" s="65">
        <f>AK19*AR19</f>
        <v>0</v>
      </c>
      <c r="AU19" s="66">
        <f>AL19*AR19</f>
        <v>0</v>
      </c>
      <c r="AV19" s="66">
        <f>SUM(AT19:AU19)</f>
        <v>0</v>
      </c>
      <c r="AW19" s="67">
        <f>AV19</f>
        <v>0</v>
      </c>
      <c r="AY19" s="195">
        <f>'Cost-Cropping pattern'!AH20</f>
        <v>0</v>
      </c>
      <c r="AZ19" s="196"/>
      <c r="BA19" s="17">
        <f>-'Cost-Alternative III'!AK20</f>
        <v>0</v>
      </c>
      <c r="BB19" s="18">
        <f>'Benefit-Alternative III'!AK20</f>
        <v>0</v>
      </c>
      <c r="BC19" s="19">
        <f>BA19+BB19</f>
        <v>0</v>
      </c>
      <c r="BD19" s="58"/>
      <c r="BE19" s="223"/>
      <c r="BF19" s="224"/>
      <c r="BG19" s="27">
        <f>AY19-BF17</f>
        <v>0</v>
      </c>
      <c r="BH19" s="74">
        <f>1/((1+BE17)^BG19)</f>
        <v>1</v>
      </c>
      <c r="BI19" s="58"/>
      <c r="BJ19" s="65">
        <f>BA19*BH19</f>
        <v>0</v>
      </c>
      <c r="BK19" s="66">
        <f>BB19*BH19</f>
        <v>0</v>
      </c>
      <c r="BL19" s="66">
        <f>SUM(BJ19:BK19)</f>
        <v>0</v>
      </c>
      <c r="BM19" s="67">
        <f>BL19</f>
        <v>0</v>
      </c>
      <c r="BO19" s="195">
        <f>'Cost-Cropping pattern'!AR20</f>
        <v>0</v>
      </c>
      <c r="BP19" s="196"/>
      <c r="BQ19" s="17">
        <f>-'Cost-Alternative III'!AT20</f>
        <v>0</v>
      </c>
      <c r="BR19" s="18">
        <f>'Benefit-Alternative III'!AT20</f>
        <v>0</v>
      </c>
      <c r="BS19" s="19">
        <f>BQ19+BR19</f>
        <v>0</v>
      </c>
      <c r="BT19" s="58"/>
      <c r="BU19" s="223"/>
      <c r="BV19" s="224"/>
      <c r="BW19" s="27">
        <f>BO19-BV17</f>
        <v>0</v>
      </c>
      <c r="BX19" s="74">
        <f>1/((1+BU17)^BW19)</f>
        <v>1</v>
      </c>
      <c r="BY19" s="58"/>
      <c r="BZ19" s="65">
        <f>BQ19*BX19</f>
        <v>0</v>
      </c>
      <c r="CA19" s="66">
        <f>BR19*BX19</f>
        <v>0</v>
      </c>
      <c r="CB19" s="66">
        <f>SUM(BZ19:CA19)</f>
        <v>0</v>
      </c>
      <c r="CC19" s="67">
        <f>CB19</f>
        <v>0</v>
      </c>
    </row>
    <row r="20" spans="3:81">
      <c r="C20" s="172">
        <f>C19+1</f>
        <v>2012</v>
      </c>
      <c r="D20" s="173"/>
      <c r="E20" s="20">
        <f>-'Cost-Alternative III'!J21</f>
        <v>0</v>
      </c>
      <c r="F20" s="21">
        <f>'Benefit-Alternative III'!J21</f>
        <v>0</v>
      </c>
      <c r="G20" s="22">
        <f t="shared" ref="G20:G48" si="0">E20+F20</f>
        <v>0</v>
      </c>
      <c r="H20" s="59"/>
      <c r="I20" s="218"/>
      <c r="J20" s="219"/>
      <c r="K20" s="28">
        <f>C20-J17</f>
        <v>1</v>
      </c>
      <c r="L20" s="75">
        <f>1/((1+I17)^K20)</f>
        <v>1</v>
      </c>
      <c r="M20" s="59"/>
      <c r="N20" s="68">
        <f t="shared" ref="N20:N48" si="1">E20*L20</f>
        <v>0</v>
      </c>
      <c r="O20" s="69">
        <f>F20*L20</f>
        <v>0</v>
      </c>
      <c r="P20" s="69">
        <f>SUM(N20:O20)</f>
        <v>0</v>
      </c>
      <c r="Q20" s="70">
        <f t="shared" ref="Q20:Q48" si="2">Q19+P20</f>
        <v>0</v>
      </c>
      <c r="S20" s="172">
        <f>S19+1</f>
        <v>1</v>
      </c>
      <c r="T20" s="173"/>
      <c r="U20" s="20">
        <f>-'Cost-Alternative III'!S21</f>
        <v>0</v>
      </c>
      <c r="V20" s="21">
        <f>'Benefit-Alternative III'!S21</f>
        <v>0</v>
      </c>
      <c r="W20" s="22">
        <f t="shared" ref="W20:W48" si="3">U20+V20</f>
        <v>0</v>
      </c>
      <c r="X20" s="59"/>
      <c r="Y20" s="218"/>
      <c r="Z20" s="219"/>
      <c r="AA20" s="28">
        <f>S20-Z17</f>
        <v>1</v>
      </c>
      <c r="AB20" s="75">
        <f>1/((1+Y17)^AA20)</f>
        <v>1</v>
      </c>
      <c r="AC20" s="59"/>
      <c r="AD20" s="68">
        <f t="shared" ref="AD20:AD48" si="4">U20*AB20</f>
        <v>0</v>
      </c>
      <c r="AE20" s="69">
        <f>V20*AB20</f>
        <v>0</v>
      </c>
      <c r="AF20" s="69">
        <f>SUM(AD20:AE20)</f>
        <v>0</v>
      </c>
      <c r="AG20" s="70">
        <f t="shared" ref="AG20:AG29" si="5">AG19+AF20</f>
        <v>0</v>
      </c>
      <c r="AI20" s="172">
        <f>AI19+1</f>
        <v>1</v>
      </c>
      <c r="AJ20" s="173"/>
      <c r="AK20" s="20">
        <f>-'Cost-Alternative III'!AB21</f>
        <v>0</v>
      </c>
      <c r="AL20" s="21">
        <f>'Benefit-Alternative III'!AB21</f>
        <v>0</v>
      </c>
      <c r="AM20" s="22">
        <f t="shared" ref="AM20:AM48" si="6">AK20+AL20</f>
        <v>0</v>
      </c>
      <c r="AN20" s="59"/>
      <c r="AO20" s="218"/>
      <c r="AP20" s="219"/>
      <c r="AQ20" s="28">
        <f>AI20-AP17</f>
        <v>1</v>
      </c>
      <c r="AR20" s="75">
        <f>1/((1+AO17)^AQ20)</f>
        <v>1</v>
      </c>
      <c r="AS20" s="59"/>
      <c r="AT20" s="68">
        <f t="shared" ref="AT20:AT48" si="7">AK20*AR20</f>
        <v>0</v>
      </c>
      <c r="AU20" s="69">
        <f>AL20*AR20</f>
        <v>0</v>
      </c>
      <c r="AV20" s="69">
        <f>SUM(AT20:AU20)</f>
        <v>0</v>
      </c>
      <c r="AW20" s="70">
        <f t="shared" ref="AW20:AW29" si="8">AW19+AV20</f>
        <v>0</v>
      </c>
      <c r="AY20" s="172">
        <f>AY19+1</f>
        <v>1</v>
      </c>
      <c r="AZ20" s="173"/>
      <c r="BA20" s="20">
        <f>-'Cost-Alternative III'!AK21</f>
        <v>0</v>
      </c>
      <c r="BB20" s="21">
        <f>'Benefit-Alternative III'!AK21</f>
        <v>0</v>
      </c>
      <c r="BC20" s="22">
        <f t="shared" ref="BC20:BC48" si="9">BA20+BB20</f>
        <v>0</v>
      </c>
      <c r="BD20" s="59"/>
      <c r="BE20" s="218"/>
      <c r="BF20" s="219"/>
      <c r="BG20" s="28">
        <f>AY20-BF17</f>
        <v>1</v>
      </c>
      <c r="BH20" s="75">
        <f>1/((1+BE17)^BG20)</f>
        <v>1</v>
      </c>
      <c r="BI20" s="59"/>
      <c r="BJ20" s="68">
        <f t="shared" ref="BJ20:BJ48" si="10">BA20*BH20</f>
        <v>0</v>
      </c>
      <c r="BK20" s="69">
        <f>BB20*BH20</f>
        <v>0</v>
      </c>
      <c r="BL20" s="69">
        <f>SUM(BJ20:BK20)</f>
        <v>0</v>
      </c>
      <c r="BM20" s="70">
        <f t="shared" ref="BM20:BM29" si="11">BM19+BL20</f>
        <v>0</v>
      </c>
      <c r="BO20" s="172">
        <f>BO19+1</f>
        <v>1</v>
      </c>
      <c r="BP20" s="173"/>
      <c r="BQ20" s="20">
        <f>-'Cost-Alternative III'!AT21</f>
        <v>0</v>
      </c>
      <c r="BR20" s="21">
        <f>'Benefit-Alternative III'!AT21</f>
        <v>0</v>
      </c>
      <c r="BS20" s="22">
        <f t="shared" ref="BS20:BS48" si="12">BQ20+BR20</f>
        <v>0</v>
      </c>
      <c r="BT20" s="59"/>
      <c r="BU20" s="218"/>
      <c r="BV20" s="219"/>
      <c r="BW20" s="28">
        <f>BO20-BV17</f>
        <v>1</v>
      </c>
      <c r="BX20" s="75">
        <f>1/((1+BU17)^BW20)</f>
        <v>1</v>
      </c>
      <c r="BY20" s="59"/>
      <c r="BZ20" s="68">
        <f t="shared" ref="BZ20:BZ48" si="13">BQ20*BX20</f>
        <v>0</v>
      </c>
      <c r="CA20" s="69">
        <f>BR20*BX20</f>
        <v>0</v>
      </c>
      <c r="CB20" s="69">
        <f>SUM(BZ20:CA20)</f>
        <v>0</v>
      </c>
      <c r="CC20" s="70">
        <f t="shared" ref="CC20:CC29" si="14">CC19+CB20</f>
        <v>0</v>
      </c>
    </row>
    <row r="21" spans="3:81">
      <c r="C21" s="172">
        <f t="shared" ref="C21:C48" si="15">C20+1</f>
        <v>2013</v>
      </c>
      <c r="D21" s="173"/>
      <c r="E21" s="20">
        <f>-'Cost-Alternative III'!J22</f>
        <v>0</v>
      </c>
      <c r="F21" s="21">
        <f>'Benefit-Alternative III'!J22</f>
        <v>0</v>
      </c>
      <c r="G21" s="22">
        <f t="shared" si="0"/>
        <v>0</v>
      </c>
      <c r="H21" s="59"/>
      <c r="I21" s="218"/>
      <c r="J21" s="219"/>
      <c r="K21" s="28">
        <f>C21-J17</f>
        <v>2</v>
      </c>
      <c r="L21" s="75">
        <f>1/((1+I17)^K21)</f>
        <v>1</v>
      </c>
      <c r="M21" s="59"/>
      <c r="N21" s="68">
        <f t="shared" si="1"/>
        <v>0</v>
      </c>
      <c r="O21" s="69">
        <f t="shared" ref="O21:O48" si="16">F21*L21</f>
        <v>0</v>
      </c>
      <c r="P21" s="69">
        <f t="shared" ref="P21:P33" si="17">SUM(N21:O21)</f>
        <v>0</v>
      </c>
      <c r="Q21" s="70">
        <f t="shared" si="2"/>
        <v>0</v>
      </c>
      <c r="S21" s="172">
        <f t="shared" ref="S21:S48" si="18">S20+1</f>
        <v>2</v>
      </c>
      <c r="T21" s="173"/>
      <c r="U21" s="20">
        <f>-'Cost-Alternative III'!S22</f>
        <v>0</v>
      </c>
      <c r="V21" s="21">
        <f>'Benefit-Alternative III'!S22</f>
        <v>0</v>
      </c>
      <c r="W21" s="22">
        <f t="shared" si="3"/>
        <v>0</v>
      </c>
      <c r="X21" s="59"/>
      <c r="Y21" s="218"/>
      <c r="Z21" s="219"/>
      <c r="AA21" s="28">
        <f>S21-Z17</f>
        <v>2</v>
      </c>
      <c r="AB21" s="75">
        <f>1/((1+Y17)^AA21)</f>
        <v>1</v>
      </c>
      <c r="AC21" s="59"/>
      <c r="AD21" s="68">
        <f t="shared" si="4"/>
        <v>0</v>
      </c>
      <c r="AE21" s="69">
        <f t="shared" ref="AE21:AE48" si="19">V21*AB21</f>
        <v>0</v>
      </c>
      <c r="AF21" s="69">
        <f t="shared" ref="AF21:AF33" si="20">SUM(AD21:AE21)</f>
        <v>0</v>
      </c>
      <c r="AG21" s="70">
        <f t="shared" si="5"/>
        <v>0</v>
      </c>
      <c r="AI21" s="172">
        <f t="shared" ref="AI21:AI48" si="21">AI20+1</f>
        <v>2</v>
      </c>
      <c r="AJ21" s="173"/>
      <c r="AK21" s="20">
        <f>-'Cost-Alternative III'!AB22</f>
        <v>0</v>
      </c>
      <c r="AL21" s="21">
        <f>'Benefit-Alternative III'!AB22</f>
        <v>0</v>
      </c>
      <c r="AM21" s="22">
        <f t="shared" si="6"/>
        <v>0</v>
      </c>
      <c r="AN21" s="59"/>
      <c r="AO21" s="218"/>
      <c r="AP21" s="219"/>
      <c r="AQ21" s="28">
        <f>AI21-AP17</f>
        <v>2</v>
      </c>
      <c r="AR21" s="75">
        <f>1/((1+AO17)^AQ21)</f>
        <v>1</v>
      </c>
      <c r="AS21" s="59"/>
      <c r="AT21" s="68">
        <f t="shared" si="7"/>
        <v>0</v>
      </c>
      <c r="AU21" s="69">
        <f t="shared" ref="AU21:AU48" si="22">AL21*AR21</f>
        <v>0</v>
      </c>
      <c r="AV21" s="69">
        <f t="shared" ref="AV21:AV33" si="23">SUM(AT21:AU21)</f>
        <v>0</v>
      </c>
      <c r="AW21" s="70">
        <f t="shared" si="8"/>
        <v>0</v>
      </c>
      <c r="AY21" s="172">
        <f t="shared" ref="AY21:AY48" si="24">AY20+1</f>
        <v>2</v>
      </c>
      <c r="AZ21" s="173"/>
      <c r="BA21" s="20">
        <f>-'Cost-Alternative III'!AK22</f>
        <v>0</v>
      </c>
      <c r="BB21" s="21">
        <f>'Benefit-Alternative III'!AK22</f>
        <v>0</v>
      </c>
      <c r="BC21" s="22">
        <f t="shared" si="9"/>
        <v>0</v>
      </c>
      <c r="BD21" s="59"/>
      <c r="BE21" s="218"/>
      <c r="BF21" s="219"/>
      <c r="BG21" s="28">
        <f>AY21-BF17</f>
        <v>2</v>
      </c>
      <c r="BH21" s="75">
        <f>1/((1+BE17)^BG21)</f>
        <v>1</v>
      </c>
      <c r="BI21" s="59"/>
      <c r="BJ21" s="68">
        <f t="shared" si="10"/>
        <v>0</v>
      </c>
      <c r="BK21" s="69">
        <f t="shared" ref="BK21:BK48" si="25">BB21*BH21</f>
        <v>0</v>
      </c>
      <c r="BL21" s="69">
        <f t="shared" ref="BL21:BL33" si="26">SUM(BJ21:BK21)</f>
        <v>0</v>
      </c>
      <c r="BM21" s="70">
        <f t="shared" si="11"/>
        <v>0</v>
      </c>
      <c r="BO21" s="172">
        <f t="shared" ref="BO21:BO48" si="27">BO20+1</f>
        <v>2</v>
      </c>
      <c r="BP21" s="173"/>
      <c r="BQ21" s="20">
        <f>-'Cost-Alternative III'!AT22</f>
        <v>0</v>
      </c>
      <c r="BR21" s="21">
        <f>'Benefit-Alternative III'!AT22</f>
        <v>0</v>
      </c>
      <c r="BS21" s="22">
        <f t="shared" si="12"/>
        <v>0</v>
      </c>
      <c r="BT21" s="59"/>
      <c r="BU21" s="218"/>
      <c r="BV21" s="219"/>
      <c r="BW21" s="28">
        <f>BO21-BV17</f>
        <v>2</v>
      </c>
      <c r="BX21" s="75">
        <f>1/((1+BU17)^BW21)</f>
        <v>1</v>
      </c>
      <c r="BY21" s="59"/>
      <c r="BZ21" s="68">
        <f t="shared" si="13"/>
        <v>0</v>
      </c>
      <c r="CA21" s="69">
        <f t="shared" ref="CA21:CA48" si="28">BR21*BX21</f>
        <v>0</v>
      </c>
      <c r="CB21" s="69">
        <f t="shared" ref="CB21:CB33" si="29">SUM(BZ21:CA21)</f>
        <v>0</v>
      </c>
      <c r="CC21" s="70">
        <f t="shared" si="14"/>
        <v>0</v>
      </c>
    </row>
    <row r="22" spans="3:81">
      <c r="C22" s="172">
        <f t="shared" si="15"/>
        <v>2014</v>
      </c>
      <c r="D22" s="173"/>
      <c r="E22" s="20">
        <f>-'Cost-Alternative III'!J23</f>
        <v>0</v>
      </c>
      <c r="F22" s="21">
        <f>'Benefit-Alternative III'!J23</f>
        <v>0</v>
      </c>
      <c r="G22" s="22">
        <f t="shared" si="0"/>
        <v>0</v>
      </c>
      <c r="H22" s="59"/>
      <c r="I22" s="218"/>
      <c r="J22" s="219"/>
      <c r="K22" s="28">
        <f>C22-J17</f>
        <v>3</v>
      </c>
      <c r="L22" s="75">
        <f>1/((1+I17)^K22)</f>
        <v>1</v>
      </c>
      <c r="M22" s="59"/>
      <c r="N22" s="68">
        <f t="shared" si="1"/>
        <v>0</v>
      </c>
      <c r="O22" s="69">
        <f t="shared" si="16"/>
        <v>0</v>
      </c>
      <c r="P22" s="69">
        <f t="shared" si="17"/>
        <v>0</v>
      </c>
      <c r="Q22" s="70">
        <f t="shared" si="2"/>
        <v>0</v>
      </c>
      <c r="S22" s="172">
        <f t="shared" si="18"/>
        <v>3</v>
      </c>
      <c r="T22" s="173"/>
      <c r="U22" s="20">
        <f>-'Cost-Alternative III'!S23</f>
        <v>0</v>
      </c>
      <c r="V22" s="21">
        <f>'Benefit-Alternative III'!S23</f>
        <v>0</v>
      </c>
      <c r="W22" s="22">
        <f t="shared" si="3"/>
        <v>0</v>
      </c>
      <c r="X22" s="59"/>
      <c r="Y22" s="218"/>
      <c r="Z22" s="219"/>
      <c r="AA22" s="28">
        <f>S22-Z17</f>
        <v>3</v>
      </c>
      <c r="AB22" s="75">
        <f>1/((1+Y17)^AA22)</f>
        <v>1</v>
      </c>
      <c r="AC22" s="59"/>
      <c r="AD22" s="68">
        <f t="shared" si="4"/>
        <v>0</v>
      </c>
      <c r="AE22" s="69">
        <f t="shared" si="19"/>
        <v>0</v>
      </c>
      <c r="AF22" s="69">
        <f t="shared" si="20"/>
        <v>0</v>
      </c>
      <c r="AG22" s="70">
        <f t="shared" si="5"/>
        <v>0</v>
      </c>
      <c r="AI22" s="172">
        <f t="shared" si="21"/>
        <v>3</v>
      </c>
      <c r="AJ22" s="173"/>
      <c r="AK22" s="20">
        <f>-'Cost-Alternative III'!AB23</f>
        <v>0</v>
      </c>
      <c r="AL22" s="21">
        <f>'Benefit-Alternative III'!AB23</f>
        <v>0</v>
      </c>
      <c r="AM22" s="22">
        <f t="shared" si="6"/>
        <v>0</v>
      </c>
      <c r="AN22" s="59"/>
      <c r="AO22" s="218"/>
      <c r="AP22" s="219"/>
      <c r="AQ22" s="28">
        <f>AI22-AP17</f>
        <v>3</v>
      </c>
      <c r="AR22" s="75">
        <f>1/((1+AO17)^AQ22)</f>
        <v>1</v>
      </c>
      <c r="AS22" s="59"/>
      <c r="AT22" s="68">
        <f t="shared" si="7"/>
        <v>0</v>
      </c>
      <c r="AU22" s="69">
        <f t="shared" si="22"/>
        <v>0</v>
      </c>
      <c r="AV22" s="69">
        <f t="shared" si="23"/>
        <v>0</v>
      </c>
      <c r="AW22" s="70">
        <f t="shared" si="8"/>
        <v>0</v>
      </c>
      <c r="AY22" s="172">
        <f t="shared" si="24"/>
        <v>3</v>
      </c>
      <c r="AZ22" s="173"/>
      <c r="BA22" s="20">
        <f>-'Cost-Alternative III'!AK23</f>
        <v>0</v>
      </c>
      <c r="BB22" s="21">
        <f>'Benefit-Alternative III'!AK23</f>
        <v>0</v>
      </c>
      <c r="BC22" s="22">
        <f t="shared" si="9"/>
        <v>0</v>
      </c>
      <c r="BD22" s="59"/>
      <c r="BE22" s="218"/>
      <c r="BF22" s="219"/>
      <c r="BG22" s="28">
        <f>AY22-BF17</f>
        <v>3</v>
      </c>
      <c r="BH22" s="75">
        <f>1/((1+BE17)^BG22)</f>
        <v>1</v>
      </c>
      <c r="BI22" s="59"/>
      <c r="BJ22" s="68">
        <f t="shared" si="10"/>
        <v>0</v>
      </c>
      <c r="BK22" s="69">
        <f t="shared" si="25"/>
        <v>0</v>
      </c>
      <c r="BL22" s="69">
        <f t="shared" si="26"/>
        <v>0</v>
      </c>
      <c r="BM22" s="70">
        <f t="shared" si="11"/>
        <v>0</v>
      </c>
      <c r="BO22" s="172">
        <f t="shared" si="27"/>
        <v>3</v>
      </c>
      <c r="BP22" s="173"/>
      <c r="BQ22" s="20">
        <f>-'Cost-Alternative III'!AT23</f>
        <v>0</v>
      </c>
      <c r="BR22" s="21">
        <f>'Benefit-Alternative III'!AT23</f>
        <v>0</v>
      </c>
      <c r="BS22" s="22">
        <f t="shared" si="12"/>
        <v>0</v>
      </c>
      <c r="BT22" s="59"/>
      <c r="BU22" s="218"/>
      <c r="BV22" s="219"/>
      <c r="BW22" s="28">
        <f>BO22-BV17</f>
        <v>3</v>
      </c>
      <c r="BX22" s="75">
        <f>1/((1+BU17)^BW22)</f>
        <v>1</v>
      </c>
      <c r="BY22" s="59"/>
      <c r="BZ22" s="68">
        <f t="shared" si="13"/>
        <v>0</v>
      </c>
      <c r="CA22" s="69">
        <f t="shared" si="28"/>
        <v>0</v>
      </c>
      <c r="CB22" s="69">
        <f t="shared" si="29"/>
        <v>0</v>
      </c>
      <c r="CC22" s="70">
        <f t="shared" si="14"/>
        <v>0</v>
      </c>
    </row>
    <row r="23" spans="3:81">
      <c r="C23" s="172">
        <f t="shared" si="15"/>
        <v>2015</v>
      </c>
      <c r="D23" s="173"/>
      <c r="E23" s="20">
        <f>-'Cost-Alternative III'!J24</f>
        <v>0</v>
      </c>
      <c r="F23" s="21">
        <f>'Benefit-Alternative III'!J24</f>
        <v>0</v>
      </c>
      <c r="G23" s="22">
        <f t="shared" si="0"/>
        <v>0</v>
      </c>
      <c r="H23" s="59"/>
      <c r="I23" s="218"/>
      <c r="J23" s="219"/>
      <c r="K23" s="28">
        <f>C23-J17</f>
        <v>4</v>
      </c>
      <c r="L23" s="75">
        <f>1/((1+I17)^K23)</f>
        <v>1</v>
      </c>
      <c r="M23" s="59"/>
      <c r="N23" s="68">
        <f t="shared" si="1"/>
        <v>0</v>
      </c>
      <c r="O23" s="69">
        <f t="shared" si="16"/>
        <v>0</v>
      </c>
      <c r="P23" s="69">
        <f t="shared" si="17"/>
        <v>0</v>
      </c>
      <c r="Q23" s="70">
        <f t="shared" si="2"/>
        <v>0</v>
      </c>
      <c r="S23" s="172">
        <f t="shared" si="18"/>
        <v>4</v>
      </c>
      <c r="T23" s="173"/>
      <c r="U23" s="20">
        <f>-'Cost-Alternative III'!S24</f>
        <v>0</v>
      </c>
      <c r="V23" s="21">
        <f>'Benefit-Alternative III'!S24</f>
        <v>0</v>
      </c>
      <c r="W23" s="22">
        <f t="shared" si="3"/>
        <v>0</v>
      </c>
      <c r="X23" s="59"/>
      <c r="Y23" s="218"/>
      <c r="Z23" s="219"/>
      <c r="AA23" s="28">
        <f>S23-Z17</f>
        <v>4</v>
      </c>
      <c r="AB23" s="75">
        <f>1/((1+Y17)^AA23)</f>
        <v>1</v>
      </c>
      <c r="AC23" s="59"/>
      <c r="AD23" s="68">
        <f t="shared" si="4"/>
        <v>0</v>
      </c>
      <c r="AE23" s="69">
        <f t="shared" si="19"/>
        <v>0</v>
      </c>
      <c r="AF23" s="69">
        <f t="shared" si="20"/>
        <v>0</v>
      </c>
      <c r="AG23" s="70">
        <f t="shared" si="5"/>
        <v>0</v>
      </c>
      <c r="AI23" s="172">
        <f t="shared" si="21"/>
        <v>4</v>
      </c>
      <c r="AJ23" s="173"/>
      <c r="AK23" s="20">
        <f>-'Cost-Alternative III'!AB24</f>
        <v>0</v>
      </c>
      <c r="AL23" s="21">
        <f>'Benefit-Alternative III'!AB24</f>
        <v>0</v>
      </c>
      <c r="AM23" s="22">
        <f t="shared" si="6"/>
        <v>0</v>
      </c>
      <c r="AN23" s="59"/>
      <c r="AO23" s="218"/>
      <c r="AP23" s="219"/>
      <c r="AQ23" s="28">
        <f>AI23-AP17</f>
        <v>4</v>
      </c>
      <c r="AR23" s="75">
        <f>1/((1+AO17)^AQ23)</f>
        <v>1</v>
      </c>
      <c r="AS23" s="59"/>
      <c r="AT23" s="68">
        <f t="shared" si="7"/>
        <v>0</v>
      </c>
      <c r="AU23" s="69">
        <f t="shared" si="22"/>
        <v>0</v>
      </c>
      <c r="AV23" s="69">
        <f t="shared" si="23"/>
        <v>0</v>
      </c>
      <c r="AW23" s="70">
        <f t="shared" si="8"/>
        <v>0</v>
      </c>
      <c r="AY23" s="172">
        <f t="shared" si="24"/>
        <v>4</v>
      </c>
      <c r="AZ23" s="173"/>
      <c r="BA23" s="20">
        <f>-'Cost-Alternative III'!AK24</f>
        <v>0</v>
      </c>
      <c r="BB23" s="21">
        <f>'Benefit-Alternative III'!AK24</f>
        <v>0</v>
      </c>
      <c r="BC23" s="22">
        <f t="shared" si="9"/>
        <v>0</v>
      </c>
      <c r="BD23" s="59"/>
      <c r="BE23" s="218"/>
      <c r="BF23" s="219"/>
      <c r="BG23" s="28">
        <f>AY23-BF17</f>
        <v>4</v>
      </c>
      <c r="BH23" s="75">
        <f>1/((1+BE17)^BG23)</f>
        <v>1</v>
      </c>
      <c r="BI23" s="59"/>
      <c r="BJ23" s="68">
        <f t="shared" si="10"/>
        <v>0</v>
      </c>
      <c r="BK23" s="69">
        <f t="shared" si="25"/>
        <v>0</v>
      </c>
      <c r="BL23" s="69">
        <f t="shared" si="26"/>
        <v>0</v>
      </c>
      <c r="BM23" s="70">
        <f t="shared" si="11"/>
        <v>0</v>
      </c>
      <c r="BO23" s="172">
        <f t="shared" si="27"/>
        <v>4</v>
      </c>
      <c r="BP23" s="173"/>
      <c r="BQ23" s="20">
        <f>-'Cost-Alternative III'!AT24</f>
        <v>0</v>
      </c>
      <c r="BR23" s="21">
        <f>'Benefit-Alternative III'!AT24</f>
        <v>0</v>
      </c>
      <c r="BS23" s="22">
        <f t="shared" si="12"/>
        <v>0</v>
      </c>
      <c r="BT23" s="59"/>
      <c r="BU23" s="218"/>
      <c r="BV23" s="219"/>
      <c r="BW23" s="28">
        <f>BO23-BV17</f>
        <v>4</v>
      </c>
      <c r="BX23" s="75">
        <f>1/((1+BU17)^BW23)</f>
        <v>1</v>
      </c>
      <c r="BY23" s="59"/>
      <c r="BZ23" s="68">
        <f t="shared" si="13"/>
        <v>0</v>
      </c>
      <c r="CA23" s="69">
        <f t="shared" si="28"/>
        <v>0</v>
      </c>
      <c r="CB23" s="69">
        <f t="shared" si="29"/>
        <v>0</v>
      </c>
      <c r="CC23" s="70">
        <f t="shared" si="14"/>
        <v>0</v>
      </c>
    </row>
    <row r="24" spans="3:81">
      <c r="C24" s="172">
        <f t="shared" si="15"/>
        <v>2016</v>
      </c>
      <c r="D24" s="173"/>
      <c r="E24" s="20">
        <f>-'Cost-Alternative III'!J25</f>
        <v>0</v>
      </c>
      <c r="F24" s="21">
        <f>'Benefit-Alternative III'!J25</f>
        <v>0</v>
      </c>
      <c r="G24" s="22">
        <f t="shared" si="0"/>
        <v>0</v>
      </c>
      <c r="H24" s="59"/>
      <c r="I24" s="218"/>
      <c r="J24" s="219"/>
      <c r="K24" s="28">
        <f>C24-J17</f>
        <v>5</v>
      </c>
      <c r="L24" s="75">
        <f>1/((1+I17)^K24)</f>
        <v>1</v>
      </c>
      <c r="M24" s="59"/>
      <c r="N24" s="68">
        <f t="shared" si="1"/>
        <v>0</v>
      </c>
      <c r="O24" s="69">
        <f t="shared" si="16"/>
        <v>0</v>
      </c>
      <c r="P24" s="69">
        <f t="shared" si="17"/>
        <v>0</v>
      </c>
      <c r="Q24" s="70">
        <f t="shared" si="2"/>
        <v>0</v>
      </c>
      <c r="S24" s="172">
        <f t="shared" si="18"/>
        <v>5</v>
      </c>
      <c r="T24" s="173"/>
      <c r="U24" s="20">
        <f>-'Cost-Alternative III'!S25</f>
        <v>0</v>
      </c>
      <c r="V24" s="21">
        <f>'Benefit-Alternative III'!S25</f>
        <v>0</v>
      </c>
      <c r="W24" s="22">
        <f t="shared" si="3"/>
        <v>0</v>
      </c>
      <c r="X24" s="59"/>
      <c r="Y24" s="218"/>
      <c r="Z24" s="219"/>
      <c r="AA24" s="28">
        <f>S24-Z17</f>
        <v>5</v>
      </c>
      <c r="AB24" s="75">
        <f>1/((1+Y17)^AA24)</f>
        <v>1</v>
      </c>
      <c r="AC24" s="59"/>
      <c r="AD24" s="68">
        <f t="shared" si="4"/>
        <v>0</v>
      </c>
      <c r="AE24" s="69">
        <f t="shared" si="19"/>
        <v>0</v>
      </c>
      <c r="AF24" s="69">
        <f t="shared" si="20"/>
        <v>0</v>
      </c>
      <c r="AG24" s="70">
        <f t="shared" si="5"/>
        <v>0</v>
      </c>
      <c r="AI24" s="172">
        <f t="shared" si="21"/>
        <v>5</v>
      </c>
      <c r="AJ24" s="173"/>
      <c r="AK24" s="20">
        <f>-'Cost-Alternative III'!AB25</f>
        <v>0</v>
      </c>
      <c r="AL24" s="21">
        <f>'Benefit-Alternative III'!AB25</f>
        <v>0</v>
      </c>
      <c r="AM24" s="22">
        <f t="shared" si="6"/>
        <v>0</v>
      </c>
      <c r="AN24" s="59"/>
      <c r="AO24" s="218"/>
      <c r="AP24" s="219"/>
      <c r="AQ24" s="28">
        <f>AI24-AP17</f>
        <v>5</v>
      </c>
      <c r="AR24" s="75">
        <f>1/((1+AO17)^AQ24)</f>
        <v>1</v>
      </c>
      <c r="AS24" s="59"/>
      <c r="AT24" s="68">
        <f t="shared" si="7"/>
        <v>0</v>
      </c>
      <c r="AU24" s="69">
        <f t="shared" si="22"/>
        <v>0</v>
      </c>
      <c r="AV24" s="69">
        <f t="shared" si="23"/>
        <v>0</v>
      </c>
      <c r="AW24" s="70">
        <f t="shared" si="8"/>
        <v>0</v>
      </c>
      <c r="AY24" s="172">
        <f t="shared" si="24"/>
        <v>5</v>
      </c>
      <c r="AZ24" s="173"/>
      <c r="BA24" s="20">
        <f>-'Cost-Alternative III'!AK25</f>
        <v>0</v>
      </c>
      <c r="BB24" s="21">
        <f>'Benefit-Alternative III'!AK25</f>
        <v>0</v>
      </c>
      <c r="BC24" s="22">
        <f t="shared" si="9"/>
        <v>0</v>
      </c>
      <c r="BD24" s="59"/>
      <c r="BE24" s="218"/>
      <c r="BF24" s="219"/>
      <c r="BG24" s="28">
        <f>AY24-BF17</f>
        <v>5</v>
      </c>
      <c r="BH24" s="75">
        <f>1/((1+BE17)^BG24)</f>
        <v>1</v>
      </c>
      <c r="BI24" s="59"/>
      <c r="BJ24" s="68">
        <f t="shared" si="10"/>
        <v>0</v>
      </c>
      <c r="BK24" s="69">
        <f t="shared" si="25"/>
        <v>0</v>
      </c>
      <c r="BL24" s="69">
        <f t="shared" si="26"/>
        <v>0</v>
      </c>
      <c r="BM24" s="70">
        <f t="shared" si="11"/>
        <v>0</v>
      </c>
      <c r="BO24" s="172">
        <f t="shared" si="27"/>
        <v>5</v>
      </c>
      <c r="BP24" s="173"/>
      <c r="BQ24" s="20">
        <f>-'Cost-Alternative III'!AT25</f>
        <v>0</v>
      </c>
      <c r="BR24" s="21">
        <f>'Benefit-Alternative III'!AT25</f>
        <v>0</v>
      </c>
      <c r="BS24" s="22">
        <f t="shared" si="12"/>
        <v>0</v>
      </c>
      <c r="BT24" s="59"/>
      <c r="BU24" s="218"/>
      <c r="BV24" s="219"/>
      <c r="BW24" s="28">
        <f>BO24-BV17</f>
        <v>5</v>
      </c>
      <c r="BX24" s="75">
        <f>1/((1+BU17)^BW24)</f>
        <v>1</v>
      </c>
      <c r="BY24" s="59"/>
      <c r="BZ24" s="68">
        <f t="shared" si="13"/>
        <v>0</v>
      </c>
      <c r="CA24" s="69">
        <f t="shared" si="28"/>
        <v>0</v>
      </c>
      <c r="CB24" s="69">
        <f t="shared" si="29"/>
        <v>0</v>
      </c>
      <c r="CC24" s="70">
        <f t="shared" si="14"/>
        <v>0</v>
      </c>
    </row>
    <row r="25" spans="3:81">
      <c r="C25" s="172">
        <f t="shared" si="15"/>
        <v>2017</v>
      </c>
      <c r="D25" s="173"/>
      <c r="E25" s="20">
        <f>-'Cost-Alternative III'!J26</f>
        <v>0</v>
      </c>
      <c r="F25" s="21">
        <f>'Benefit-Alternative III'!J26</f>
        <v>0</v>
      </c>
      <c r="G25" s="22">
        <f t="shared" si="0"/>
        <v>0</v>
      </c>
      <c r="H25" s="59"/>
      <c r="I25" s="218"/>
      <c r="J25" s="219"/>
      <c r="K25" s="28">
        <f>C25-J17</f>
        <v>6</v>
      </c>
      <c r="L25" s="75">
        <f>1/((1+I17)^K25)</f>
        <v>1</v>
      </c>
      <c r="M25" s="59"/>
      <c r="N25" s="68">
        <f t="shared" si="1"/>
        <v>0</v>
      </c>
      <c r="O25" s="69">
        <f t="shared" si="16"/>
        <v>0</v>
      </c>
      <c r="P25" s="69">
        <f t="shared" si="17"/>
        <v>0</v>
      </c>
      <c r="Q25" s="70">
        <f t="shared" si="2"/>
        <v>0</v>
      </c>
      <c r="S25" s="172">
        <f t="shared" si="18"/>
        <v>6</v>
      </c>
      <c r="T25" s="173"/>
      <c r="U25" s="20">
        <f>-'Cost-Alternative III'!S26</f>
        <v>0</v>
      </c>
      <c r="V25" s="21">
        <f>'Benefit-Alternative III'!S26</f>
        <v>0</v>
      </c>
      <c r="W25" s="22">
        <f t="shared" si="3"/>
        <v>0</v>
      </c>
      <c r="X25" s="59"/>
      <c r="Y25" s="218"/>
      <c r="Z25" s="219"/>
      <c r="AA25" s="28">
        <f>S25-Z17</f>
        <v>6</v>
      </c>
      <c r="AB25" s="75">
        <f>1/((1+Y17)^AA25)</f>
        <v>1</v>
      </c>
      <c r="AC25" s="59"/>
      <c r="AD25" s="68">
        <f t="shared" si="4"/>
        <v>0</v>
      </c>
      <c r="AE25" s="69">
        <f t="shared" si="19"/>
        <v>0</v>
      </c>
      <c r="AF25" s="69">
        <f t="shared" si="20"/>
        <v>0</v>
      </c>
      <c r="AG25" s="70">
        <f t="shared" si="5"/>
        <v>0</v>
      </c>
      <c r="AI25" s="172">
        <f t="shared" si="21"/>
        <v>6</v>
      </c>
      <c r="AJ25" s="173"/>
      <c r="AK25" s="20">
        <f>-'Cost-Alternative III'!AB26</f>
        <v>0</v>
      </c>
      <c r="AL25" s="21">
        <f>'Benefit-Alternative III'!AB26</f>
        <v>0</v>
      </c>
      <c r="AM25" s="22">
        <f t="shared" si="6"/>
        <v>0</v>
      </c>
      <c r="AN25" s="59"/>
      <c r="AO25" s="218"/>
      <c r="AP25" s="219"/>
      <c r="AQ25" s="28">
        <f>AI25-AP17</f>
        <v>6</v>
      </c>
      <c r="AR25" s="75">
        <f>1/((1+AO17)^AQ25)</f>
        <v>1</v>
      </c>
      <c r="AS25" s="59"/>
      <c r="AT25" s="68">
        <f t="shared" si="7"/>
        <v>0</v>
      </c>
      <c r="AU25" s="69">
        <f t="shared" si="22"/>
        <v>0</v>
      </c>
      <c r="AV25" s="69">
        <f t="shared" si="23"/>
        <v>0</v>
      </c>
      <c r="AW25" s="70">
        <f t="shared" si="8"/>
        <v>0</v>
      </c>
      <c r="AY25" s="172">
        <f t="shared" si="24"/>
        <v>6</v>
      </c>
      <c r="AZ25" s="173"/>
      <c r="BA25" s="20">
        <f>-'Cost-Alternative III'!AK26</f>
        <v>0</v>
      </c>
      <c r="BB25" s="21">
        <f>'Benefit-Alternative III'!AK26</f>
        <v>0</v>
      </c>
      <c r="BC25" s="22">
        <f t="shared" si="9"/>
        <v>0</v>
      </c>
      <c r="BD25" s="59"/>
      <c r="BE25" s="218"/>
      <c r="BF25" s="219"/>
      <c r="BG25" s="28">
        <f>AY25-BF17</f>
        <v>6</v>
      </c>
      <c r="BH25" s="75">
        <f>1/((1+BE17)^BG25)</f>
        <v>1</v>
      </c>
      <c r="BI25" s="59"/>
      <c r="BJ25" s="68">
        <f t="shared" si="10"/>
        <v>0</v>
      </c>
      <c r="BK25" s="69">
        <f t="shared" si="25"/>
        <v>0</v>
      </c>
      <c r="BL25" s="69">
        <f t="shared" si="26"/>
        <v>0</v>
      </c>
      <c r="BM25" s="70">
        <f t="shared" si="11"/>
        <v>0</v>
      </c>
      <c r="BO25" s="172">
        <f t="shared" si="27"/>
        <v>6</v>
      </c>
      <c r="BP25" s="173"/>
      <c r="BQ25" s="20">
        <f>-'Cost-Alternative III'!AT26</f>
        <v>0</v>
      </c>
      <c r="BR25" s="21">
        <f>'Benefit-Alternative III'!AT26</f>
        <v>0</v>
      </c>
      <c r="BS25" s="22">
        <f t="shared" si="12"/>
        <v>0</v>
      </c>
      <c r="BT25" s="59"/>
      <c r="BU25" s="218"/>
      <c r="BV25" s="219"/>
      <c r="BW25" s="28">
        <f>BO25-BV17</f>
        <v>6</v>
      </c>
      <c r="BX25" s="75">
        <f>1/((1+BU17)^BW25)</f>
        <v>1</v>
      </c>
      <c r="BY25" s="59"/>
      <c r="BZ25" s="68">
        <f t="shared" si="13"/>
        <v>0</v>
      </c>
      <c r="CA25" s="69">
        <f t="shared" si="28"/>
        <v>0</v>
      </c>
      <c r="CB25" s="69">
        <f t="shared" si="29"/>
        <v>0</v>
      </c>
      <c r="CC25" s="70">
        <f t="shared" si="14"/>
        <v>0</v>
      </c>
    </row>
    <row r="26" spans="3:81">
      <c r="C26" s="172">
        <f t="shared" si="15"/>
        <v>2018</v>
      </c>
      <c r="D26" s="173"/>
      <c r="E26" s="20">
        <f>-'Cost-Alternative III'!J27</f>
        <v>0</v>
      </c>
      <c r="F26" s="21">
        <f>'Benefit-Alternative III'!J27</f>
        <v>0</v>
      </c>
      <c r="G26" s="22">
        <f t="shared" si="0"/>
        <v>0</v>
      </c>
      <c r="H26" s="59"/>
      <c r="I26" s="218"/>
      <c r="J26" s="219"/>
      <c r="K26" s="28">
        <f>C26-J17</f>
        <v>7</v>
      </c>
      <c r="L26" s="75">
        <f>1/((1+I17)^K26)</f>
        <v>1</v>
      </c>
      <c r="M26" s="59"/>
      <c r="N26" s="68">
        <f t="shared" si="1"/>
        <v>0</v>
      </c>
      <c r="O26" s="69">
        <f t="shared" si="16"/>
        <v>0</v>
      </c>
      <c r="P26" s="69">
        <f t="shared" si="17"/>
        <v>0</v>
      </c>
      <c r="Q26" s="70">
        <f t="shared" si="2"/>
        <v>0</v>
      </c>
      <c r="S26" s="172">
        <f t="shared" si="18"/>
        <v>7</v>
      </c>
      <c r="T26" s="173"/>
      <c r="U26" s="20">
        <f>-'Cost-Alternative III'!S27</f>
        <v>0</v>
      </c>
      <c r="V26" s="21">
        <f>'Benefit-Alternative III'!S27</f>
        <v>0</v>
      </c>
      <c r="W26" s="22">
        <f t="shared" si="3"/>
        <v>0</v>
      </c>
      <c r="X26" s="59"/>
      <c r="Y26" s="218"/>
      <c r="Z26" s="219"/>
      <c r="AA26" s="28">
        <f>S26-Z17</f>
        <v>7</v>
      </c>
      <c r="AB26" s="75">
        <f>1/((1+Y17)^AA26)</f>
        <v>1</v>
      </c>
      <c r="AC26" s="59"/>
      <c r="AD26" s="68">
        <f t="shared" si="4"/>
        <v>0</v>
      </c>
      <c r="AE26" s="69">
        <f t="shared" si="19"/>
        <v>0</v>
      </c>
      <c r="AF26" s="69">
        <f t="shared" si="20"/>
        <v>0</v>
      </c>
      <c r="AG26" s="70">
        <f t="shared" si="5"/>
        <v>0</v>
      </c>
      <c r="AI26" s="172">
        <f t="shared" si="21"/>
        <v>7</v>
      </c>
      <c r="AJ26" s="173"/>
      <c r="AK26" s="20">
        <f>-'Cost-Alternative III'!AB27</f>
        <v>0</v>
      </c>
      <c r="AL26" s="21">
        <f>'Benefit-Alternative III'!AB27</f>
        <v>0</v>
      </c>
      <c r="AM26" s="22">
        <f t="shared" si="6"/>
        <v>0</v>
      </c>
      <c r="AN26" s="59"/>
      <c r="AO26" s="218"/>
      <c r="AP26" s="219"/>
      <c r="AQ26" s="28">
        <f>AI26-AP17</f>
        <v>7</v>
      </c>
      <c r="AR26" s="75">
        <f>1/((1+AO17)^AQ26)</f>
        <v>1</v>
      </c>
      <c r="AS26" s="59"/>
      <c r="AT26" s="68">
        <f t="shared" si="7"/>
        <v>0</v>
      </c>
      <c r="AU26" s="69">
        <f t="shared" si="22"/>
        <v>0</v>
      </c>
      <c r="AV26" s="69">
        <f t="shared" si="23"/>
        <v>0</v>
      </c>
      <c r="AW26" s="70">
        <f t="shared" si="8"/>
        <v>0</v>
      </c>
      <c r="AY26" s="172">
        <f t="shared" si="24"/>
        <v>7</v>
      </c>
      <c r="AZ26" s="173"/>
      <c r="BA26" s="20">
        <f>-'Cost-Alternative III'!AK27</f>
        <v>0</v>
      </c>
      <c r="BB26" s="21">
        <f>'Benefit-Alternative III'!AK27</f>
        <v>0</v>
      </c>
      <c r="BC26" s="22">
        <f t="shared" si="9"/>
        <v>0</v>
      </c>
      <c r="BD26" s="59"/>
      <c r="BE26" s="218"/>
      <c r="BF26" s="219"/>
      <c r="BG26" s="28">
        <f>AY26-BF17</f>
        <v>7</v>
      </c>
      <c r="BH26" s="75">
        <f>1/((1+BE17)^BG26)</f>
        <v>1</v>
      </c>
      <c r="BI26" s="59"/>
      <c r="BJ26" s="68">
        <f t="shared" si="10"/>
        <v>0</v>
      </c>
      <c r="BK26" s="69">
        <f t="shared" si="25"/>
        <v>0</v>
      </c>
      <c r="BL26" s="69">
        <f t="shared" si="26"/>
        <v>0</v>
      </c>
      <c r="BM26" s="70">
        <f t="shared" si="11"/>
        <v>0</v>
      </c>
      <c r="BO26" s="172">
        <f t="shared" si="27"/>
        <v>7</v>
      </c>
      <c r="BP26" s="173"/>
      <c r="BQ26" s="20">
        <f>-'Cost-Alternative III'!AT27</f>
        <v>0</v>
      </c>
      <c r="BR26" s="21">
        <f>'Benefit-Alternative III'!AT27</f>
        <v>0</v>
      </c>
      <c r="BS26" s="22">
        <f t="shared" si="12"/>
        <v>0</v>
      </c>
      <c r="BT26" s="59"/>
      <c r="BU26" s="218"/>
      <c r="BV26" s="219"/>
      <c r="BW26" s="28">
        <f>BO26-BV17</f>
        <v>7</v>
      </c>
      <c r="BX26" s="75">
        <f>1/((1+BU17)^BW26)</f>
        <v>1</v>
      </c>
      <c r="BY26" s="59"/>
      <c r="BZ26" s="68">
        <f t="shared" si="13"/>
        <v>0</v>
      </c>
      <c r="CA26" s="69">
        <f t="shared" si="28"/>
        <v>0</v>
      </c>
      <c r="CB26" s="69">
        <f t="shared" si="29"/>
        <v>0</v>
      </c>
      <c r="CC26" s="70">
        <f t="shared" si="14"/>
        <v>0</v>
      </c>
    </row>
    <row r="27" spans="3:81">
      <c r="C27" s="172">
        <f t="shared" si="15"/>
        <v>2019</v>
      </c>
      <c r="D27" s="173"/>
      <c r="E27" s="20">
        <f>-'Cost-Alternative III'!J28</f>
        <v>0</v>
      </c>
      <c r="F27" s="21">
        <f>'Benefit-Alternative III'!J28</f>
        <v>0</v>
      </c>
      <c r="G27" s="22">
        <f t="shared" si="0"/>
        <v>0</v>
      </c>
      <c r="H27" s="59"/>
      <c r="I27" s="218"/>
      <c r="J27" s="219"/>
      <c r="K27" s="28">
        <f>C27-J17</f>
        <v>8</v>
      </c>
      <c r="L27" s="75">
        <f>1/((1+I17)^K27)</f>
        <v>1</v>
      </c>
      <c r="M27" s="59"/>
      <c r="N27" s="68">
        <f t="shared" si="1"/>
        <v>0</v>
      </c>
      <c r="O27" s="69">
        <f t="shared" si="16"/>
        <v>0</v>
      </c>
      <c r="P27" s="69">
        <f t="shared" si="17"/>
        <v>0</v>
      </c>
      <c r="Q27" s="70">
        <f t="shared" si="2"/>
        <v>0</v>
      </c>
      <c r="S27" s="172">
        <f t="shared" si="18"/>
        <v>8</v>
      </c>
      <c r="T27" s="173"/>
      <c r="U27" s="20">
        <f>-'Cost-Alternative III'!S28</f>
        <v>0</v>
      </c>
      <c r="V27" s="21">
        <f>'Benefit-Alternative III'!S28</f>
        <v>0</v>
      </c>
      <c r="W27" s="22">
        <f t="shared" si="3"/>
        <v>0</v>
      </c>
      <c r="X27" s="59"/>
      <c r="Y27" s="218"/>
      <c r="Z27" s="219"/>
      <c r="AA27" s="28">
        <f>S27-Z17</f>
        <v>8</v>
      </c>
      <c r="AB27" s="75">
        <f>1/((1+Y17)^AA27)</f>
        <v>1</v>
      </c>
      <c r="AC27" s="59"/>
      <c r="AD27" s="68">
        <f t="shared" si="4"/>
        <v>0</v>
      </c>
      <c r="AE27" s="69">
        <f t="shared" si="19"/>
        <v>0</v>
      </c>
      <c r="AF27" s="69">
        <f t="shared" si="20"/>
        <v>0</v>
      </c>
      <c r="AG27" s="70">
        <f t="shared" si="5"/>
        <v>0</v>
      </c>
      <c r="AI27" s="172">
        <f t="shared" si="21"/>
        <v>8</v>
      </c>
      <c r="AJ27" s="173"/>
      <c r="AK27" s="20">
        <f>-'Cost-Alternative III'!AB28</f>
        <v>0</v>
      </c>
      <c r="AL27" s="21">
        <f>'Benefit-Alternative III'!AB28</f>
        <v>0</v>
      </c>
      <c r="AM27" s="22">
        <f t="shared" si="6"/>
        <v>0</v>
      </c>
      <c r="AN27" s="59"/>
      <c r="AO27" s="218"/>
      <c r="AP27" s="219"/>
      <c r="AQ27" s="28">
        <f>AI27-AP17</f>
        <v>8</v>
      </c>
      <c r="AR27" s="75">
        <f>1/((1+AO17)^AQ27)</f>
        <v>1</v>
      </c>
      <c r="AS27" s="59"/>
      <c r="AT27" s="68">
        <f t="shared" si="7"/>
        <v>0</v>
      </c>
      <c r="AU27" s="69">
        <f t="shared" si="22"/>
        <v>0</v>
      </c>
      <c r="AV27" s="69">
        <f t="shared" si="23"/>
        <v>0</v>
      </c>
      <c r="AW27" s="70">
        <f t="shared" si="8"/>
        <v>0</v>
      </c>
      <c r="AY27" s="172">
        <f t="shared" si="24"/>
        <v>8</v>
      </c>
      <c r="AZ27" s="173"/>
      <c r="BA27" s="20">
        <f>-'Cost-Alternative III'!AK28</f>
        <v>0</v>
      </c>
      <c r="BB27" s="21">
        <f>'Benefit-Alternative III'!AK28</f>
        <v>0</v>
      </c>
      <c r="BC27" s="22">
        <f t="shared" si="9"/>
        <v>0</v>
      </c>
      <c r="BD27" s="59"/>
      <c r="BE27" s="218"/>
      <c r="BF27" s="219"/>
      <c r="BG27" s="28">
        <f>AY27-BF17</f>
        <v>8</v>
      </c>
      <c r="BH27" s="75">
        <f>1/((1+BE17)^BG27)</f>
        <v>1</v>
      </c>
      <c r="BI27" s="59"/>
      <c r="BJ27" s="68">
        <f t="shared" si="10"/>
        <v>0</v>
      </c>
      <c r="BK27" s="69">
        <f t="shared" si="25"/>
        <v>0</v>
      </c>
      <c r="BL27" s="69">
        <f t="shared" si="26"/>
        <v>0</v>
      </c>
      <c r="BM27" s="70">
        <f t="shared" si="11"/>
        <v>0</v>
      </c>
      <c r="BO27" s="172">
        <f t="shared" si="27"/>
        <v>8</v>
      </c>
      <c r="BP27" s="173"/>
      <c r="BQ27" s="20">
        <f>-'Cost-Alternative III'!AT28</f>
        <v>0</v>
      </c>
      <c r="BR27" s="21">
        <f>'Benefit-Alternative III'!AT28</f>
        <v>0</v>
      </c>
      <c r="BS27" s="22">
        <f t="shared" si="12"/>
        <v>0</v>
      </c>
      <c r="BT27" s="59"/>
      <c r="BU27" s="218"/>
      <c r="BV27" s="219"/>
      <c r="BW27" s="28">
        <f>BO27-BV17</f>
        <v>8</v>
      </c>
      <c r="BX27" s="75">
        <f>1/((1+BU17)^BW27)</f>
        <v>1</v>
      </c>
      <c r="BY27" s="59"/>
      <c r="BZ27" s="68">
        <f t="shared" si="13"/>
        <v>0</v>
      </c>
      <c r="CA27" s="69">
        <f t="shared" si="28"/>
        <v>0</v>
      </c>
      <c r="CB27" s="69">
        <f t="shared" si="29"/>
        <v>0</v>
      </c>
      <c r="CC27" s="70">
        <f t="shared" si="14"/>
        <v>0</v>
      </c>
    </row>
    <row r="28" spans="3:81">
      <c r="C28" s="172">
        <f t="shared" si="15"/>
        <v>2020</v>
      </c>
      <c r="D28" s="173"/>
      <c r="E28" s="20">
        <f>-'Cost-Alternative III'!J29</f>
        <v>0</v>
      </c>
      <c r="F28" s="21">
        <f>'Benefit-Alternative III'!J29</f>
        <v>0</v>
      </c>
      <c r="G28" s="22">
        <f t="shared" si="0"/>
        <v>0</v>
      </c>
      <c r="H28" s="59"/>
      <c r="I28" s="218"/>
      <c r="J28" s="219"/>
      <c r="K28" s="28">
        <f>C28-J17</f>
        <v>9</v>
      </c>
      <c r="L28" s="75">
        <f>1/((1+I17)^K28)</f>
        <v>1</v>
      </c>
      <c r="M28" s="59"/>
      <c r="N28" s="68">
        <f t="shared" si="1"/>
        <v>0</v>
      </c>
      <c r="O28" s="69">
        <f t="shared" si="16"/>
        <v>0</v>
      </c>
      <c r="P28" s="69">
        <f t="shared" si="17"/>
        <v>0</v>
      </c>
      <c r="Q28" s="70">
        <f t="shared" si="2"/>
        <v>0</v>
      </c>
      <c r="S28" s="172">
        <f t="shared" si="18"/>
        <v>9</v>
      </c>
      <c r="T28" s="173"/>
      <c r="U28" s="20">
        <f>-'Cost-Alternative III'!S29</f>
        <v>0</v>
      </c>
      <c r="V28" s="21">
        <f>'Benefit-Alternative III'!S29</f>
        <v>0</v>
      </c>
      <c r="W28" s="22">
        <f t="shared" si="3"/>
        <v>0</v>
      </c>
      <c r="X28" s="59"/>
      <c r="Y28" s="218"/>
      <c r="Z28" s="219"/>
      <c r="AA28" s="28">
        <f>S28-Z17</f>
        <v>9</v>
      </c>
      <c r="AB28" s="75">
        <f>1/((1+Y17)^AA28)</f>
        <v>1</v>
      </c>
      <c r="AC28" s="59"/>
      <c r="AD28" s="68">
        <f t="shared" si="4"/>
        <v>0</v>
      </c>
      <c r="AE28" s="69">
        <f t="shared" si="19"/>
        <v>0</v>
      </c>
      <c r="AF28" s="69">
        <f t="shared" si="20"/>
        <v>0</v>
      </c>
      <c r="AG28" s="70">
        <f t="shared" si="5"/>
        <v>0</v>
      </c>
      <c r="AI28" s="172">
        <f t="shared" si="21"/>
        <v>9</v>
      </c>
      <c r="AJ28" s="173"/>
      <c r="AK28" s="20">
        <f>-'Cost-Alternative III'!AB29</f>
        <v>0</v>
      </c>
      <c r="AL28" s="21">
        <f>'Benefit-Alternative III'!AB29</f>
        <v>0</v>
      </c>
      <c r="AM28" s="22">
        <f t="shared" si="6"/>
        <v>0</v>
      </c>
      <c r="AN28" s="59"/>
      <c r="AO28" s="218"/>
      <c r="AP28" s="219"/>
      <c r="AQ28" s="28">
        <f>AI28-AP17</f>
        <v>9</v>
      </c>
      <c r="AR28" s="75">
        <f>1/((1+AO17)^AQ28)</f>
        <v>1</v>
      </c>
      <c r="AS28" s="59"/>
      <c r="AT28" s="68">
        <f t="shared" si="7"/>
        <v>0</v>
      </c>
      <c r="AU28" s="69">
        <f t="shared" si="22"/>
        <v>0</v>
      </c>
      <c r="AV28" s="69">
        <f t="shared" si="23"/>
        <v>0</v>
      </c>
      <c r="AW28" s="70">
        <f t="shared" si="8"/>
        <v>0</v>
      </c>
      <c r="AY28" s="172">
        <f t="shared" si="24"/>
        <v>9</v>
      </c>
      <c r="AZ28" s="173"/>
      <c r="BA28" s="20">
        <f>-'Cost-Alternative III'!AK29</f>
        <v>0</v>
      </c>
      <c r="BB28" s="21">
        <f>'Benefit-Alternative III'!AK29</f>
        <v>0</v>
      </c>
      <c r="BC28" s="22">
        <f t="shared" si="9"/>
        <v>0</v>
      </c>
      <c r="BD28" s="59"/>
      <c r="BE28" s="218"/>
      <c r="BF28" s="219"/>
      <c r="BG28" s="28">
        <f>AY28-BF17</f>
        <v>9</v>
      </c>
      <c r="BH28" s="75">
        <f>1/((1+BE17)^BG28)</f>
        <v>1</v>
      </c>
      <c r="BI28" s="59"/>
      <c r="BJ28" s="68">
        <f t="shared" si="10"/>
        <v>0</v>
      </c>
      <c r="BK28" s="69">
        <f t="shared" si="25"/>
        <v>0</v>
      </c>
      <c r="BL28" s="69">
        <f t="shared" si="26"/>
        <v>0</v>
      </c>
      <c r="BM28" s="70">
        <f t="shared" si="11"/>
        <v>0</v>
      </c>
      <c r="BO28" s="172">
        <f t="shared" si="27"/>
        <v>9</v>
      </c>
      <c r="BP28" s="173"/>
      <c r="BQ28" s="20">
        <f>-'Cost-Alternative III'!AT29</f>
        <v>0</v>
      </c>
      <c r="BR28" s="21">
        <f>'Benefit-Alternative III'!AT29</f>
        <v>0</v>
      </c>
      <c r="BS28" s="22">
        <f t="shared" si="12"/>
        <v>0</v>
      </c>
      <c r="BT28" s="59"/>
      <c r="BU28" s="218"/>
      <c r="BV28" s="219"/>
      <c r="BW28" s="28">
        <f>BO28-BV17</f>
        <v>9</v>
      </c>
      <c r="BX28" s="75">
        <f>1/((1+BU17)^BW28)</f>
        <v>1</v>
      </c>
      <c r="BY28" s="59"/>
      <c r="BZ28" s="68">
        <f t="shared" si="13"/>
        <v>0</v>
      </c>
      <c r="CA28" s="69">
        <f t="shared" si="28"/>
        <v>0</v>
      </c>
      <c r="CB28" s="69">
        <f t="shared" si="29"/>
        <v>0</v>
      </c>
      <c r="CC28" s="70">
        <f t="shared" si="14"/>
        <v>0</v>
      </c>
    </row>
    <row r="29" spans="3:81">
      <c r="C29" s="172">
        <f t="shared" si="15"/>
        <v>2021</v>
      </c>
      <c r="D29" s="173"/>
      <c r="E29" s="20">
        <f>-'Cost-Alternative III'!J30</f>
        <v>0</v>
      </c>
      <c r="F29" s="21">
        <f>'Benefit-Alternative III'!J30</f>
        <v>0</v>
      </c>
      <c r="G29" s="22">
        <f t="shared" si="0"/>
        <v>0</v>
      </c>
      <c r="H29" s="59"/>
      <c r="I29" s="218"/>
      <c r="J29" s="219"/>
      <c r="K29" s="28">
        <f>C29-J17</f>
        <v>10</v>
      </c>
      <c r="L29" s="75">
        <f>1/((1+I17)^K29)</f>
        <v>1</v>
      </c>
      <c r="M29" s="59"/>
      <c r="N29" s="68">
        <f t="shared" si="1"/>
        <v>0</v>
      </c>
      <c r="O29" s="69">
        <f t="shared" si="16"/>
        <v>0</v>
      </c>
      <c r="P29" s="69">
        <f t="shared" si="17"/>
        <v>0</v>
      </c>
      <c r="Q29" s="70">
        <f t="shared" si="2"/>
        <v>0</v>
      </c>
      <c r="S29" s="172">
        <f t="shared" si="18"/>
        <v>10</v>
      </c>
      <c r="T29" s="173"/>
      <c r="U29" s="20">
        <f>-'Cost-Alternative III'!S30</f>
        <v>0</v>
      </c>
      <c r="V29" s="21">
        <f>'Benefit-Alternative III'!S30</f>
        <v>0</v>
      </c>
      <c r="W29" s="22">
        <f t="shared" si="3"/>
        <v>0</v>
      </c>
      <c r="X29" s="59"/>
      <c r="Y29" s="218"/>
      <c r="Z29" s="219"/>
      <c r="AA29" s="28">
        <f>S29-Z17</f>
        <v>10</v>
      </c>
      <c r="AB29" s="75">
        <f>1/((1+Y17)^AA29)</f>
        <v>1</v>
      </c>
      <c r="AC29" s="59"/>
      <c r="AD29" s="68">
        <f t="shared" si="4"/>
        <v>0</v>
      </c>
      <c r="AE29" s="69">
        <f t="shared" si="19"/>
        <v>0</v>
      </c>
      <c r="AF29" s="69">
        <f t="shared" si="20"/>
        <v>0</v>
      </c>
      <c r="AG29" s="70">
        <f t="shared" si="5"/>
        <v>0</v>
      </c>
      <c r="AI29" s="172">
        <f t="shared" si="21"/>
        <v>10</v>
      </c>
      <c r="AJ29" s="173"/>
      <c r="AK29" s="20">
        <f>-'Cost-Alternative III'!AB30</f>
        <v>0</v>
      </c>
      <c r="AL29" s="21">
        <f>'Benefit-Alternative III'!AB30</f>
        <v>0</v>
      </c>
      <c r="AM29" s="22">
        <f t="shared" si="6"/>
        <v>0</v>
      </c>
      <c r="AN29" s="59"/>
      <c r="AO29" s="218"/>
      <c r="AP29" s="219"/>
      <c r="AQ29" s="28">
        <f>AI29-AP17</f>
        <v>10</v>
      </c>
      <c r="AR29" s="75">
        <f>1/((1+AO17)^AQ29)</f>
        <v>1</v>
      </c>
      <c r="AS29" s="59"/>
      <c r="AT29" s="68">
        <f t="shared" si="7"/>
        <v>0</v>
      </c>
      <c r="AU29" s="69">
        <f t="shared" si="22"/>
        <v>0</v>
      </c>
      <c r="AV29" s="69">
        <f t="shared" si="23"/>
        <v>0</v>
      </c>
      <c r="AW29" s="70">
        <f t="shared" si="8"/>
        <v>0</v>
      </c>
      <c r="AY29" s="172">
        <f t="shared" si="24"/>
        <v>10</v>
      </c>
      <c r="AZ29" s="173"/>
      <c r="BA29" s="20">
        <f>-'Cost-Alternative III'!AK30</f>
        <v>0</v>
      </c>
      <c r="BB29" s="21">
        <f>'Benefit-Alternative III'!AK30</f>
        <v>0</v>
      </c>
      <c r="BC29" s="22">
        <f t="shared" si="9"/>
        <v>0</v>
      </c>
      <c r="BD29" s="59"/>
      <c r="BE29" s="218"/>
      <c r="BF29" s="219"/>
      <c r="BG29" s="28">
        <f>AY29-BF17</f>
        <v>10</v>
      </c>
      <c r="BH29" s="75">
        <f>1/((1+BE17)^BG29)</f>
        <v>1</v>
      </c>
      <c r="BI29" s="59"/>
      <c r="BJ29" s="68">
        <f t="shared" si="10"/>
        <v>0</v>
      </c>
      <c r="BK29" s="69">
        <f t="shared" si="25"/>
        <v>0</v>
      </c>
      <c r="BL29" s="69">
        <f t="shared" si="26"/>
        <v>0</v>
      </c>
      <c r="BM29" s="70">
        <f t="shared" si="11"/>
        <v>0</v>
      </c>
      <c r="BO29" s="172">
        <f t="shared" si="27"/>
        <v>10</v>
      </c>
      <c r="BP29" s="173"/>
      <c r="BQ29" s="20">
        <f>-'Cost-Alternative III'!AT30</f>
        <v>0</v>
      </c>
      <c r="BR29" s="21">
        <f>'Benefit-Alternative III'!AT30</f>
        <v>0</v>
      </c>
      <c r="BS29" s="22">
        <f t="shared" si="12"/>
        <v>0</v>
      </c>
      <c r="BT29" s="59"/>
      <c r="BU29" s="218"/>
      <c r="BV29" s="219"/>
      <c r="BW29" s="28">
        <f>BO29-BV17</f>
        <v>10</v>
      </c>
      <c r="BX29" s="75">
        <f>1/((1+BU17)^BW29)</f>
        <v>1</v>
      </c>
      <c r="BY29" s="59"/>
      <c r="BZ29" s="68">
        <f t="shared" si="13"/>
        <v>0</v>
      </c>
      <c r="CA29" s="69">
        <f t="shared" si="28"/>
        <v>0</v>
      </c>
      <c r="CB29" s="69">
        <f t="shared" si="29"/>
        <v>0</v>
      </c>
      <c r="CC29" s="70">
        <f t="shared" si="14"/>
        <v>0</v>
      </c>
    </row>
    <row r="30" spans="3:81">
      <c r="C30" s="172">
        <f t="shared" si="15"/>
        <v>2022</v>
      </c>
      <c r="D30" s="173"/>
      <c r="E30" s="20">
        <f>-'Cost-Alternative III'!J31</f>
        <v>0</v>
      </c>
      <c r="F30" s="21">
        <f>'Benefit-Alternative III'!J31</f>
        <v>0</v>
      </c>
      <c r="G30" s="22">
        <f t="shared" si="0"/>
        <v>0</v>
      </c>
      <c r="H30" s="59"/>
      <c r="I30" s="218"/>
      <c r="J30" s="219"/>
      <c r="K30" s="28">
        <f>C30-J17</f>
        <v>11</v>
      </c>
      <c r="L30" s="75">
        <f>1/((1+I17)^K30)</f>
        <v>1</v>
      </c>
      <c r="M30" s="59"/>
      <c r="N30" s="68">
        <f t="shared" si="1"/>
        <v>0</v>
      </c>
      <c r="O30" s="69">
        <f t="shared" si="16"/>
        <v>0</v>
      </c>
      <c r="P30" s="69">
        <f t="shared" si="17"/>
        <v>0</v>
      </c>
      <c r="Q30" s="70">
        <f>Q29+P30</f>
        <v>0</v>
      </c>
      <c r="S30" s="172">
        <f t="shared" si="18"/>
        <v>11</v>
      </c>
      <c r="T30" s="173"/>
      <c r="U30" s="20">
        <f>-'Cost-Alternative III'!S31</f>
        <v>0</v>
      </c>
      <c r="V30" s="21">
        <f>'Benefit-Alternative III'!S31</f>
        <v>0</v>
      </c>
      <c r="W30" s="22">
        <f t="shared" si="3"/>
        <v>0</v>
      </c>
      <c r="X30" s="59"/>
      <c r="Y30" s="218"/>
      <c r="Z30" s="219"/>
      <c r="AA30" s="28">
        <f>S30-Z17</f>
        <v>11</v>
      </c>
      <c r="AB30" s="75">
        <f>1/((1+Y17)^AA30)</f>
        <v>1</v>
      </c>
      <c r="AC30" s="59"/>
      <c r="AD30" s="68">
        <f t="shared" si="4"/>
        <v>0</v>
      </c>
      <c r="AE30" s="69">
        <f t="shared" si="19"/>
        <v>0</v>
      </c>
      <c r="AF30" s="69">
        <f t="shared" si="20"/>
        <v>0</v>
      </c>
      <c r="AG30" s="70">
        <f>AG29+AF30</f>
        <v>0</v>
      </c>
      <c r="AI30" s="172">
        <f t="shared" si="21"/>
        <v>11</v>
      </c>
      <c r="AJ30" s="173"/>
      <c r="AK30" s="20">
        <f>-'Cost-Alternative III'!AB31</f>
        <v>0</v>
      </c>
      <c r="AL30" s="21">
        <f>'Benefit-Alternative III'!AB31</f>
        <v>0</v>
      </c>
      <c r="AM30" s="22">
        <f t="shared" si="6"/>
        <v>0</v>
      </c>
      <c r="AN30" s="59"/>
      <c r="AO30" s="218"/>
      <c r="AP30" s="219"/>
      <c r="AQ30" s="28">
        <f>AI30-AP17</f>
        <v>11</v>
      </c>
      <c r="AR30" s="75">
        <f>1/((1+AO17)^AQ30)</f>
        <v>1</v>
      </c>
      <c r="AS30" s="59"/>
      <c r="AT30" s="68">
        <f t="shared" si="7"/>
        <v>0</v>
      </c>
      <c r="AU30" s="69">
        <f t="shared" si="22"/>
        <v>0</v>
      </c>
      <c r="AV30" s="69">
        <f t="shared" si="23"/>
        <v>0</v>
      </c>
      <c r="AW30" s="70">
        <f>AW29+AV30</f>
        <v>0</v>
      </c>
      <c r="AY30" s="172">
        <f t="shared" si="24"/>
        <v>11</v>
      </c>
      <c r="AZ30" s="173"/>
      <c r="BA30" s="20">
        <f>-'Cost-Alternative III'!AK31</f>
        <v>0</v>
      </c>
      <c r="BB30" s="21">
        <f>'Benefit-Alternative III'!AK31</f>
        <v>0</v>
      </c>
      <c r="BC30" s="22">
        <f t="shared" si="9"/>
        <v>0</v>
      </c>
      <c r="BD30" s="59"/>
      <c r="BE30" s="218"/>
      <c r="BF30" s="219"/>
      <c r="BG30" s="28">
        <f>AY30-BF17</f>
        <v>11</v>
      </c>
      <c r="BH30" s="75">
        <f>1/((1+BE17)^BG30)</f>
        <v>1</v>
      </c>
      <c r="BI30" s="59"/>
      <c r="BJ30" s="68">
        <f t="shared" si="10"/>
        <v>0</v>
      </c>
      <c r="BK30" s="69">
        <f t="shared" si="25"/>
        <v>0</v>
      </c>
      <c r="BL30" s="69">
        <f t="shared" si="26"/>
        <v>0</v>
      </c>
      <c r="BM30" s="70">
        <f>BM29+BL30</f>
        <v>0</v>
      </c>
      <c r="BO30" s="172">
        <f t="shared" si="27"/>
        <v>11</v>
      </c>
      <c r="BP30" s="173"/>
      <c r="BQ30" s="20">
        <f>-'Cost-Alternative III'!AT31</f>
        <v>0</v>
      </c>
      <c r="BR30" s="21">
        <f>'Benefit-Alternative III'!AT31</f>
        <v>0</v>
      </c>
      <c r="BS30" s="22">
        <f t="shared" si="12"/>
        <v>0</v>
      </c>
      <c r="BT30" s="59"/>
      <c r="BU30" s="218"/>
      <c r="BV30" s="219"/>
      <c r="BW30" s="28">
        <f>BO30-BV17</f>
        <v>11</v>
      </c>
      <c r="BX30" s="75">
        <f>1/((1+BU17)^BW30)</f>
        <v>1</v>
      </c>
      <c r="BY30" s="59"/>
      <c r="BZ30" s="68">
        <f t="shared" si="13"/>
        <v>0</v>
      </c>
      <c r="CA30" s="69">
        <f t="shared" si="28"/>
        <v>0</v>
      </c>
      <c r="CB30" s="69">
        <f t="shared" si="29"/>
        <v>0</v>
      </c>
      <c r="CC30" s="70">
        <f>CC29+CB30</f>
        <v>0</v>
      </c>
    </row>
    <row r="31" spans="3:81">
      <c r="C31" s="172">
        <f t="shared" si="15"/>
        <v>2023</v>
      </c>
      <c r="D31" s="173"/>
      <c r="E31" s="20">
        <f>-'Cost-Alternative III'!J32</f>
        <v>0</v>
      </c>
      <c r="F31" s="21">
        <f>'Benefit-Alternative III'!J32</f>
        <v>0</v>
      </c>
      <c r="G31" s="22">
        <f t="shared" si="0"/>
        <v>0</v>
      </c>
      <c r="H31" s="59"/>
      <c r="I31" s="218"/>
      <c r="J31" s="219"/>
      <c r="K31" s="28">
        <f>C31-J17</f>
        <v>12</v>
      </c>
      <c r="L31" s="75">
        <f>1/((1+I17)^K31)</f>
        <v>1</v>
      </c>
      <c r="M31" s="59"/>
      <c r="N31" s="68">
        <f t="shared" si="1"/>
        <v>0</v>
      </c>
      <c r="O31" s="69">
        <f t="shared" si="16"/>
        <v>0</v>
      </c>
      <c r="P31" s="69">
        <f t="shared" si="17"/>
        <v>0</v>
      </c>
      <c r="Q31" s="70">
        <f t="shared" si="2"/>
        <v>0</v>
      </c>
      <c r="S31" s="172">
        <f t="shared" si="18"/>
        <v>12</v>
      </c>
      <c r="T31" s="173"/>
      <c r="U31" s="20">
        <f>-'Cost-Alternative III'!S32</f>
        <v>0</v>
      </c>
      <c r="V31" s="21">
        <f>'Benefit-Alternative III'!S32</f>
        <v>0</v>
      </c>
      <c r="W31" s="22">
        <f t="shared" si="3"/>
        <v>0</v>
      </c>
      <c r="X31" s="59"/>
      <c r="Y31" s="218"/>
      <c r="Z31" s="219"/>
      <c r="AA31" s="28">
        <f>S31-Z17</f>
        <v>12</v>
      </c>
      <c r="AB31" s="75">
        <f>1/((1+Y17)^AA31)</f>
        <v>1</v>
      </c>
      <c r="AC31" s="59"/>
      <c r="AD31" s="68">
        <f t="shared" si="4"/>
        <v>0</v>
      </c>
      <c r="AE31" s="69">
        <f t="shared" si="19"/>
        <v>0</v>
      </c>
      <c r="AF31" s="69">
        <f t="shared" si="20"/>
        <v>0</v>
      </c>
      <c r="AG31" s="70">
        <f t="shared" ref="AG31:AG48" si="30">AG30+AF31</f>
        <v>0</v>
      </c>
      <c r="AI31" s="172">
        <f t="shared" si="21"/>
        <v>12</v>
      </c>
      <c r="AJ31" s="173"/>
      <c r="AK31" s="20">
        <f>-'Cost-Alternative III'!AB32</f>
        <v>0</v>
      </c>
      <c r="AL31" s="21">
        <f>'Benefit-Alternative III'!AB32</f>
        <v>0</v>
      </c>
      <c r="AM31" s="22">
        <f t="shared" si="6"/>
        <v>0</v>
      </c>
      <c r="AN31" s="59"/>
      <c r="AO31" s="218"/>
      <c r="AP31" s="219"/>
      <c r="AQ31" s="28">
        <f>AI31-AP17</f>
        <v>12</v>
      </c>
      <c r="AR31" s="75">
        <f>1/((1+AO17)^AQ31)</f>
        <v>1</v>
      </c>
      <c r="AS31" s="59"/>
      <c r="AT31" s="68">
        <f t="shared" si="7"/>
        <v>0</v>
      </c>
      <c r="AU31" s="69">
        <f t="shared" si="22"/>
        <v>0</v>
      </c>
      <c r="AV31" s="69">
        <f t="shared" si="23"/>
        <v>0</v>
      </c>
      <c r="AW31" s="70">
        <f t="shared" ref="AW31:AW48" si="31">AW30+AV31</f>
        <v>0</v>
      </c>
      <c r="AY31" s="172">
        <f t="shared" si="24"/>
        <v>12</v>
      </c>
      <c r="AZ31" s="173"/>
      <c r="BA31" s="20">
        <f>-'Cost-Alternative III'!AK32</f>
        <v>0</v>
      </c>
      <c r="BB31" s="21">
        <f>'Benefit-Alternative III'!AK32</f>
        <v>0</v>
      </c>
      <c r="BC31" s="22">
        <f t="shared" si="9"/>
        <v>0</v>
      </c>
      <c r="BD31" s="59"/>
      <c r="BE31" s="218"/>
      <c r="BF31" s="219"/>
      <c r="BG31" s="28">
        <f>AY31-BF17</f>
        <v>12</v>
      </c>
      <c r="BH31" s="75">
        <f>1/((1+BE17)^BG31)</f>
        <v>1</v>
      </c>
      <c r="BI31" s="59"/>
      <c r="BJ31" s="68">
        <f t="shared" si="10"/>
        <v>0</v>
      </c>
      <c r="BK31" s="69">
        <f t="shared" si="25"/>
        <v>0</v>
      </c>
      <c r="BL31" s="69">
        <f t="shared" si="26"/>
        <v>0</v>
      </c>
      <c r="BM31" s="70">
        <f t="shared" ref="BM31:BM48" si="32">BM30+BL31</f>
        <v>0</v>
      </c>
      <c r="BO31" s="172">
        <f t="shared" si="27"/>
        <v>12</v>
      </c>
      <c r="BP31" s="173"/>
      <c r="BQ31" s="20">
        <f>-'Cost-Alternative III'!AT32</f>
        <v>0</v>
      </c>
      <c r="BR31" s="21">
        <f>'Benefit-Alternative III'!AT32</f>
        <v>0</v>
      </c>
      <c r="BS31" s="22">
        <f t="shared" si="12"/>
        <v>0</v>
      </c>
      <c r="BT31" s="59"/>
      <c r="BU31" s="218"/>
      <c r="BV31" s="219"/>
      <c r="BW31" s="28">
        <f>BO31-BV17</f>
        <v>12</v>
      </c>
      <c r="BX31" s="75">
        <f>1/((1+BU17)^BW31)</f>
        <v>1</v>
      </c>
      <c r="BY31" s="59"/>
      <c r="BZ31" s="68">
        <f t="shared" si="13"/>
        <v>0</v>
      </c>
      <c r="CA31" s="69">
        <f t="shared" si="28"/>
        <v>0</v>
      </c>
      <c r="CB31" s="69">
        <f t="shared" si="29"/>
        <v>0</v>
      </c>
      <c r="CC31" s="70">
        <f t="shared" ref="CC31:CC48" si="33">CC30+CB31</f>
        <v>0</v>
      </c>
    </row>
    <row r="32" spans="3:81">
      <c r="C32" s="172">
        <f t="shared" si="15"/>
        <v>2024</v>
      </c>
      <c r="D32" s="173"/>
      <c r="E32" s="20">
        <f>-'Cost-Alternative III'!J33</f>
        <v>0</v>
      </c>
      <c r="F32" s="21">
        <f>'Benefit-Alternative III'!J33</f>
        <v>0</v>
      </c>
      <c r="G32" s="22">
        <f t="shared" si="0"/>
        <v>0</v>
      </c>
      <c r="H32" s="59"/>
      <c r="I32" s="218"/>
      <c r="J32" s="219"/>
      <c r="K32" s="28">
        <f>C32-J17</f>
        <v>13</v>
      </c>
      <c r="L32" s="75">
        <f>1/((1+I17)^K32)</f>
        <v>1</v>
      </c>
      <c r="M32" s="59"/>
      <c r="N32" s="68">
        <f t="shared" si="1"/>
        <v>0</v>
      </c>
      <c r="O32" s="69">
        <f t="shared" si="16"/>
        <v>0</v>
      </c>
      <c r="P32" s="69">
        <f t="shared" si="17"/>
        <v>0</v>
      </c>
      <c r="Q32" s="70">
        <f t="shared" si="2"/>
        <v>0</v>
      </c>
      <c r="S32" s="172">
        <f t="shared" si="18"/>
        <v>13</v>
      </c>
      <c r="T32" s="173"/>
      <c r="U32" s="20">
        <f>-'Cost-Alternative III'!S33</f>
        <v>0</v>
      </c>
      <c r="V32" s="21">
        <f>'Benefit-Alternative III'!S33</f>
        <v>0</v>
      </c>
      <c r="W32" s="22">
        <f t="shared" si="3"/>
        <v>0</v>
      </c>
      <c r="X32" s="59"/>
      <c r="Y32" s="218"/>
      <c r="Z32" s="219"/>
      <c r="AA32" s="28">
        <f>S32-Z17</f>
        <v>13</v>
      </c>
      <c r="AB32" s="75">
        <f>1/((1+Y17)^AA32)</f>
        <v>1</v>
      </c>
      <c r="AC32" s="59"/>
      <c r="AD32" s="68">
        <f t="shared" si="4"/>
        <v>0</v>
      </c>
      <c r="AE32" s="69">
        <f t="shared" si="19"/>
        <v>0</v>
      </c>
      <c r="AF32" s="69">
        <f t="shared" si="20"/>
        <v>0</v>
      </c>
      <c r="AG32" s="70">
        <f t="shared" si="30"/>
        <v>0</v>
      </c>
      <c r="AI32" s="172">
        <f t="shared" si="21"/>
        <v>13</v>
      </c>
      <c r="AJ32" s="173"/>
      <c r="AK32" s="20">
        <f>-'Cost-Alternative III'!AB33</f>
        <v>0</v>
      </c>
      <c r="AL32" s="21">
        <f>'Benefit-Alternative III'!AB33</f>
        <v>0</v>
      </c>
      <c r="AM32" s="22">
        <f t="shared" si="6"/>
        <v>0</v>
      </c>
      <c r="AN32" s="59"/>
      <c r="AO32" s="218"/>
      <c r="AP32" s="219"/>
      <c r="AQ32" s="28">
        <f>AI32-AP17</f>
        <v>13</v>
      </c>
      <c r="AR32" s="75">
        <f>1/((1+AO17)^AQ32)</f>
        <v>1</v>
      </c>
      <c r="AS32" s="59"/>
      <c r="AT32" s="68">
        <f t="shared" si="7"/>
        <v>0</v>
      </c>
      <c r="AU32" s="69">
        <f t="shared" si="22"/>
        <v>0</v>
      </c>
      <c r="AV32" s="69">
        <f t="shared" si="23"/>
        <v>0</v>
      </c>
      <c r="AW32" s="70">
        <f t="shared" si="31"/>
        <v>0</v>
      </c>
      <c r="AY32" s="172">
        <f t="shared" si="24"/>
        <v>13</v>
      </c>
      <c r="AZ32" s="173"/>
      <c r="BA32" s="20">
        <f>-'Cost-Alternative III'!AK33</f>
        <v>0</v>
      </c>
      <c r="BB32" s="21">
        <f>'Benefit-Alternative III'!AK33</f>
        <v>0</v>
      </c>
      <c r="BC32" s="22">
        <f t="shared" si="9"/>
        <v>0</v>
      </c>
      <c r="BD32" s="59"/>
      <c r="BE32" s="218"/>
      <c r="BF32" s="219"/>
      <c r="BG32" s="28">
        <f>AY32-BF17</f>
        <v>13</v>
      </c>
      <c r="BH32" s="75">
        <f>1/((1+BE17)^BG32)</f>
        <v>1</v>
      </c>
      <c r="BI32" s="59"/>
      <c r="BJ32" s="68">
        <f t="shared" si="10"/>
        <v>0</v>
      </c>
      <c r="BK32" s="69">
        <f t="shared" si="25"/>
        <v>0</v>
      </c>
      <c r="BL32" s="69">
        <f t="shared" si="26"/>
        <v>0</v>
      </c>
      <c r="BM32" s="70">
        <f t="shared" si="32"/>
        <v>0</v>
      </c>
      <c r="BO32" s="172">
        <f t="shared" si="27"/>
        <v>13</v>
      </c>
      <c r="BP32" s="173"/>
      <c r="BQ32" s="20">
        <f>-'Cost-Alternative III'!AT33</f>
        <v>0</v>
      </c>
      <c r="BR32" s="21">
        <f>'Benefit-Alternative III'!AT33</f>
        <v>0</v>
      </c>
      <c r="BS32" s="22">
        <f t="shared" si="12"/>
        <v>0</v>
      </c>
      <c r="BT32" s="59"/>
      <c r="BU32" s="218"/>
      <c r="BV32" s="219"/>
      <c r="BW32" s="28">
        <f>BO32-BV17</f>
        <v>13</v>
      </c>
      <c r="BX32" s="75">
        <f>1/((1+BU17)^BW32)</f>
        <v>1</v>
      </c>
      <c r="BY32" s="59"/>
      <c r="BZ32" s="68">
        <f t="shared" si="13"/>
        <v>0</v>
      </c>
      <c r="CA32" s="69">
        <f t="shared" si="28"/>
        <v>0</v>
      </c>
      <c r="CB32" s="69">
        <f t="shared" si="29"/>
        <v>0</v>
      </c>
      <c r="CC32" s="70">
        <f t="shared" si="33"/>
        <v>0</v>
      </c>
    </row>
    <row r="33" spans="3:81">
      <c r="C33" s="172">
        <f t="shared" si="15"/>
        <v>2025</v>
      </c>
      <c r="D33" s="173"/>
      <c r="E33" s="20">
        <f>-'Cost-Alternative III'!J34</f>
        <v>0</v>
      </c>
      <c r="F33" s="21">
        <f>'Benefit-Alternative III'!J34</f>
        <v>0</v>
      </c>
      <c r="G33" s="22">
        <f t="shared" si="0"/>
        <v>0</v>
      </c>
      <c r="H33" s="59"/>
      <c r="I33" s="218"/>
      <c r="J33" s="219"/>
      <c r="K33" s="28">
        <f>C33-J17</f>
        <v>14</v>
      </c>
      <c r="L33" s="75">
        <f>1/((1+I17)^K33)</f>
        <v>1</v>
      </c>
      <c r="M33" s="59"/>
      <c r="N33" s="68">
        <f t="shared" si="1"/>
        <v>0</v>
      </c>
      <c r="O33" s="69">
        <f t="shared" si="16"/>
        <v>0</v>
      </c>
      <c r="P33" s="69">
        <f t="shared" si="17"/>
        <v>0</v>
      </c>
      <c r="Q33" s="70">
        <f t="shared" si="2"/>
        <v>0</v>
      </c>
      <c r="S33" s="172">
        <f t="shared" si="18"/>
        <v>14</v>
      </c>
      <c r="T33" s="173"/>
      <c r="U33" s="20">
        <f>-'Cost-Alternative III'!S34</f>
        <v>0</v>
      </c>
      <c r="V33" s="21">
        <f>'Benefit-Alternative III'!S34</f>
        <v>0</v>
      </c>
      <c r="W33" s="22">
        <f t="shared" si="3"/>
        <v>0</v>
      </c>
      <c r="X33" s="59"/>
      <c r="Y33" s="218"/>
      <c r="Z33" s="219"/>
      <c r="AA33" s="28">
        <f>S33-Z17</f>
        <v>14</v>
      </c>
      <c r="AB33" s="75">
        <f>1/((1+Y17)^AA33)</f>
        <v>1</v>
      </c>
      <c r="AC33" s="59"/>
      <c r="AD33" s="68">
        <f t="shared" si="4"/>
        <v>0</v>
      </c>
      <c r="AE33" s="69">
        <f t="shared" si="19"/>
        <v>0</v>
      </c>
      <c r="AF33" s="69">
        <f t="shared" si="20"/>
        <v>0</v>
      </c>
      <c r="AG33" s="70">
        <f t="shared" si="30"/>
        <v>0</v>
      </c>
      <c r="AI33" s="172">
        <f t="shared" si="21"/>
        <v>14</v>
      </c>
      <c r="AJ33" s="173"/>
      <c r="AK33" s="20">
        <f>-'Cost-Alternative III'!AB34</f>
        <v>0</v>
      </c>
      <c r="AL33" s="21">
        <f>'Benefit-Alternative III'!AB34</f>
        <v>0</v>
      </c>
      <c r="AM33" s="22">
        <f t="shared" si="6"/>
        <v>0</v>
      </c>
      <c r="AN33" s="59"/>
      <c r="AO33" s="218"/>
      <c r="AP33" s="219"/>
      <c r="AQ33" s="28">
        <f>AI33-AP17</f>
        <v>14</v>
      </c>
      <c r="AR33" s="75">
        <f>1/((1+AO17)^AQ33)</f>
        <v>1</v>
      </c>
      <c r="AS33" s="59"/>
      <c r="AT33" s="68">
        <f t="shared" si="7"/>
        <v>0</v>
      </c>
      <c r="AU33" s="69">
        <f t="shared" si="22"/>
        <v>0</v>
      </c>
      <c r="AV33" s="69">
        <f t="shared" si="23"/>
        <v>0</v>
      </c>
      <c r="AW33" s="70">
        <f t="shared" si="31"/>
        <v>0</v>
      </c>
      <c r="AY33" s="172">
        <f t="shared" si="24"/>
        <v>14</v>
      </c>
      <c r="AZ33" s="173"/>
      <c r="BA33" s="20">
        <f>-'Cost-Alternative III'!AK34</f>
        <v>0</v>
      </c>
      <c r="BB33" s="21">
        <f>'Benefit-Alternative III'!AK34</f>
        <v>0</v>
      </c>
      <c r="BC33" s="22">
        <f t="shared" si="9"/>
        <v>0</v>
      </c>
      <c r="BD33" s="59"/>
      <c r="BE33" s="218"/>
      <c r="BF33" s="219"/>
      <c r="BG33" s="28">
        <f>AY33-BF17</f>
        <v>14</v>
      </c>
      <c r="BH33" s="75">
        <f>1/((1+BE17)^BG33)</f>
        <v>1</v>
      </c>
      <c r="BI33" s="59"/>
      <c r="BJ33" s="68">
        <f t="shared" si="10"/>
        <v>0</v>
      </c>
      <c r="BK33" s="69">
        <f t="shared" si="25"/>
        <v>0</v>
      </c>
      <c r="BL33" s="69">
        <f t="shared" si="26"/>
        <v>0</v>
      </c>
      <c r="BM33" s="70">
        <f t="shared" si="32"/>
        <v>0</v>
      </c>
      <c r="BO33" s="172">
        <f t="shared" si="27"/>
        <v>14</v>
      </c>
      <c r="BP33" s="173"/>
      <c r="BQ33" s="20">
        <f>-'Cost-Alternative III'!AT34</f>
        <v>0</v>
      </c>
      <c r="BR33" s="21">
        <f>'Benefit-Alternative III'!AT34</f>
        <v>0</v>
      </c>
      <c r="BS33" s="22">
        <f t="shared" si="12"/>
        <v>0</v>
      </c>
      <c r="BT33" s="59"/>
      <c r="BU33" s="218"/>
      <c r="BV33" s="219"/>
      <c r="BW33" s="28">
        <f>BO33-BV17</f>
        <v>14</v>
      </c>
      <c r="BX33" s="75">
        <f>1/((1+BU17)^BW33)</f>
        <v>1</v>
      </c>
      <c r="BY33" s="59"/>
      <c r="BZ33" s="68">
        <f t="shared" si="13"/>
        <v>0</v>
      </c>
      <c r="CA33" s="69">
        <f t="shared" si="28"/>
        <v>0</v>
      </c>
      <c r="CB33" s="69">
        <f t="shared" si="29"/>
        <v>0</v>
      </c>
      <c r="CC33" s="70">
        <f t="shared" si="33"/>
        <v>0</v>
      </c>
    </row>
    <row r="34" spans="3:81">
      <c r="C34" s="172">
        <f t="shared" si="15"/>
        <v>2026</v>
      </c>
      <c r="D34" s="173"/>
      <c r="E34" s="20">
        <f>-'Cost-Alternative III'!J35</f>
        <v>0</v>
      </c>
      <c r="F34" s="21">
        <f>'Benefit-Alternative III'!J35</f>
        <v>0</v>
      </c>
      <c r="G34" s="22">
        <f t="shared" si="0"/>
        <v>0</v>
      </c>
      <c r="H34" s="59"/>
      <c r="I34" s="218"/>
      <c r="J34" s="219"/>
      <c r="K34" s="28">
        <f>C34-J17</f>
        <v>15</v>
      </c>
      <c r="L34" s="75">
        <f>1/((1+I17)^K34)</f>
        <v>1</v>
      </c>
      <c r="M34" s="59"/>
      <c r="N34" s="68">
        <f t="shared" si="1"/>
        <v>0</v>
      </c>
      <c r="O34" s="69">
        <f t="shared" si="16"/>
        <v>0</v>
      </c>
      <c r="P34" s="69">
        <f t="shared" ref="P34:P48" si="34">SUM(N34:O34)</f>
        <v>0</v>
      </c>
      <c r="Q34" s="70">
        <f t="shared" si="2"/>
        <v>0</v>
      </c>
      <c r="S34" s="172">
        <f t="shared" si="18"/>
        <v>15</v>
      </c>
      <c r="T34" s="173"/>
      <c r="U34" s="20">
        <f>-'Cost-Alternative III'!S35</f>
        <v>0</v>
      </c>
      <c r="V34" s="21">
        <f>'Benefit-Alternative III'!S35</f>
        <v>0</v>
      </c>
      <c r="W34" s="22">
        <f t="shared" si="3"/>
        <v>0</v>
      </c>
      <c r="X34" s="59"/>
      <c r="Y34" s="218"/>
      <c r="Z34" s="219"/>
      <c r="AA34" s="28">
        <f>S34-Z17</f>
        <v>15</v>
      </c>
      <c r="AB34" s="75">
        <f>1/((1+Y17)^AA34)</f>
        <v>1</v>
      </c>
      <c r="AC34" s="59"/>
      <c r="AD34" s="68">
        <f t="shared" si="4"/>
        <v>0</v>
      </c>
      <c r="AE34" s="69">
        <f t="shared" si="19"/>
        <v>0</v>
      </c>
      <c r="AF34" s="69">
        <f t="shared" ref="AF34:AF48" si="35">SUM(AD34:AE34)</f>
        <v>0</v>
      </c>
      <c r="AG34" s="70">
        <f t="shared" si="30"/>
        <v>0</v>
      </c>
      <c r="AI34" s="172">
        <f t="shared" si="21"/>
        <v>15</v>
      </c>
      <c r="AJ34" s="173"/>
      <c r="AK34" s="20">
        <f>-'Cost-Alternative III'!AB35</f>
        <v>0</v>
      </c>
      <c r="AL34" s="21">
        <f>'Benefit-Alternative III'!AB35</f>
        <v>0</v>
      </c>
      <c r="AM34" s="22">
        <f t="shared" si="6"/>
        <v>0</v>
      </c>
      <c r="AN34" s="59"/>
      <c r="AO34" s="218"/>
      <c r="AP34" s="219"/>
      <c r="AQ34" s="28">
        <f>AI34-AP17</f>
        <v>15</v>
      </c>
      <c r="AR34" s="75">
        <f>1/((1+AO17)^AQ34)</f>
        <v>1</v>
      </c>
      <c r="AS34" s="59"/>
      <c r="AT34" s="68">
        <f t="shared" si="7"/>
        <v>0</v>
      </c>
      <c r="AU34" s="69">
        <f t="shared" si="22"/>
        <v>0</v>
      </c>
      <c r="AV34" s="69">
        <f t="shared" ref="AV34:AV48" si="36">SUM(AT34:AU34)</f>
        <v>0</v>
      </c>
      <c r="AW34" s="70">
        <f t="shared" si="31"/>
        <v>0</v>
      </c>
      <c r="AY34" s="172">
        <f t="shared" si="24"/>
        <v>15</v>
      </c>
      <c r="AZ34" s="173"/>
      <c r="BA34" s="20">
        <f>-'Cost-Alternative III'!AK35</f>
        <v>0</v>
      </c>
      <c r="BB34" s="21">
        <f>'Benefit-Alternative III'!AK35</f>
        <v>0</v>
      </c>
      <c r="BC34" s="22">
        <f t="shared" si="9"/>
        <v>0</v>
      </c>
      <c r="BD34" s="59"/>
      <c r="BE34" s="218"/>
      <c r="BF34" s="219"/>
      <c r="BG34" s="28">
        <f>AY34-BF17</f>
        <v>15</v>
      </c>
      <c r="BH34" s="75">
        <f>1/((1+BE17)^BG34)</f>
        <v>1</v>
      </c>
      <c r="BI34" s="59"/>
      <c r="BJ34" s="68">
        <f t="shared" si="10"/>
        <v>0</v>
      </c>
      <c r="BK34" s="69">
        <f t="shared" si="25"/>
        <v>0</v>
      </c>
      <c r="BL34" s="69">
        <f t="shared" ref="BL34:BL48" si="37">SUM(BJ34:BK34)</f>
        <v>0</v>
      </c>
      <c r="BM34" s="70">
        <f t="shared" si="32"/>
        <v>0</v>
      </c>
      <c r="BO34" s="172">
        <f t="shared" si="27"/>
        <v>15</v>
      </c>
      <c r="BP34" s="173"/>
      <c r="BQ34" s="20">
        <f>-'Cost-Alternative III'!AT35</f>
        <v>0</v>
      </c>
      <c r="BR34" s="21">
        <f>'Benefit-Alternative III'!AT35</f>
        <v>0</v>
      </c>
      <c r="BS34" s="22">
        <f t="shared" si="12"/>
        <v>0</v>
      </c>
      <c r="BT34" s="59"/>
      <c r="BU34" s="218"/>
      <c r="BV34" s="219"/>
      <c r="BW34" s="28">
        <f>BO34-BV17</f>
        <v>15</v>
      </c>
      <c r="BX34" s="75">
        <f>1/((1+BU17)^BW34)</f>
        <v>1</v>
      </c>
      <c r="BY34" s="59"/>
      <c r="BZ34" s="68">
        <f t="shared" si="13"/>
        <v>0</v>
      </c>
      <c r="CA34" s="69">
        <f t="shared" si="28"/>
        <v>0</v>
      </c>
      <c r="CB34" s="69">
        <f t="shared" ref="CB34:CB48" si="38">SUM(BZ34:CA34)</f>
        <v>0</v>
      </c>
      <c r="CC34" s="70">
        <f t="shared" si="33"/>
        <v>0</v>
      </c>
    </row>
    <row r="35" spans="3:81">
      <c r="C35" s="172">
        <f t="shared" si="15"/>
        <v>2027</v>
      </c>
      <c r="D35" s="173"/>
      <c r="E35" s="20">
        <f>-'Cost-Alternative III'!J36</f>
        <v>0</v>
      </c>
      <c r="F35" s="21">
        <f>'Benefit-Alternative III'!J36</f>
        <v>0</v>
      </c>
      <c r="G35" s="22">
        <f t="shared" si="0"/>
        <v>0</v>
      </c>
      <c r="H35" s="59"/>
      <c r="I35" s="218"/>
      <c r="J35" s="219"/>
      <c r="K35" s="28">
        <f>C35-J17</f>
        <v>16</v>
      </c>
      <c r="L35" s="75">
        <f>1/((1+I17)^K35)</f>
        <v>1</v>
      </c>
      <c r="M35" s="59"/>
      <c r="N35" s="68">
        <f t="shared" si="1"/>
        <v>0</v>
      </c>
      <c r="O35" s="69">
        <f t="shared" si="16"/>
        <v>0</v>
      </c>
      <c r="P35" s="69">
        <f t="shared" si="34"/>
        <v>0</v>
      </c>
      <c r="Q35" s="70">
        <f t="shared" si="2"/>
        <v>0</v>
      </c>
      <c r="S35" s="172">
        <f t="shared" si="18"/>
        <v>16</v>
      </c>
      <c r="T35" s="173"/>
      <c r="U35" s="20">
        <f>-'Cost-Alternative III'!S36</f>
        <v>0</v>
      </c>
      <c r="V35" s="21">
        <f>'Benefit-Alternative III'!S36</f>
        <v>0</v>
      </c>
      <c r="W35" s="22">
        <f t="shared" si="3"/>
        <v>0</v>
      </c>
      <c r="X35" s="59"/>
      <c r="Y35" s="218"/>
      <c r="Z35" s="219"/>
      <c r="AA35" s="28">
        <f>S35-Z17</f>
        <v>16</v>
      </c>
      <c r="AB35" s="75">
        <f>1/((1+Y17)^AA35)</f>
        <v>1</v>
      </c>
      <c r="AC35" s="59"/>
      <c r="AD35" s="68">
        <f t="shared" si="4"/>
        <v>0</v>
      </c>
      <c r="AE35" s="69">
        <f t="shared" si="19"/>
        <v>0</v>
      </c>
      <c r="AF35" s="69">
        <f t="shared" si="35"/>
        <v>0</v>
      </c>
      <c r="AG35" s="70">
        <f t="shared" si="30"/>
        <v>0</v>
      </c>
      <c r="AI35" s="172">
        <f t="shared" si="21"/>
        <v>16</v>
      </c>
      <c r="AJ35" s="173"/>
      <c r="AK35" s="20">
        <f>-'Cost-Alternative III'!AB36</f>
        <v>0</v>
      </c>
      <c r="AL35" s="21">
        <f>'Benefit-Alternative III'!AB36</f>
        <v>0</v>
      </c>
      <c r="AM35" s="22">
        <f t="shared" si="6"/>
        <v>0</v>
      </c>
      <c r="AN35" s="59"/>
      <c r="AO35" s="218"/>
      <c r="AP35" s="219"/>
      <c r="AQ35" s="28">
        <f>AI35-AP17</f>
        <v>16</v>
      </c>
      <c r="AR35" s="75">
        <f>1/((1+AO17)^AQ35)</f>
        <v>1</v>
      </c>
      <c r="AS35" s="59"/>
      <c r="AT35" s="68">
        <f t="shared" si="7"/>
        <v>0</v>
      </c>
      <c r="AU35" s="69">
        <f t="shared" si="22"/>
        <v>0</v>
      </c>
      <c r="AV35" s="69">
        <f t="shared" si="36"/>
        <v>0</v>
      </c>
      <c r="AW35" s="70">
        <f t="shared" si="31"/>
        <v>0</v>
      </c>
      <c r="AY35" s="172">
        <f t="shared" si="24"/>
        <v>16</v>
      </c>
      <c r="AZ35" s="173"/>
      <c r="BA35" s="20">
        <f>-'Cost-Alternative III'!AK36</f>
        <v>0</v>
      </c>
      <c r="BB35" s="21">
        <f>'Benefit-Alternative III'!AK36</f>
        <v>0</v>
      </c>
      <c r="BC35" s="22">
        <f t="shared" si="9"/>
        <v>0</v>
      </c>
      <c r="BD35" s="59"/>
      <c r="BE35" s="218"/>
      <c r="BF35" s="219"/>
      <c r="BG35" s="28">
        <f>AY35-BF17</f>
        <v>16</v>
      </c>
      <c r="BH35" s="75">
        <f>1/((1+BE17)^BG35)</f>
        <v>1</v>
      </c>
      <c r="BI35" s="59"/>
      <c r="BJ35" s="68">
        <f t="shared" si="10"/>
        <v>0</v>
      </c>
      <c r="BK35" s="69">
        <f t="shared" si="25"/>
        <v>0</v>
      </c>
      <c r="BL35" s="69">
        <f t="shared" si="37"/>
        <v>0</v>
      </c>
      <c r="BM35" s="70">
        <f t="shared" si="32"/>
        <v>0</v>
      </c>
      <c r="BO35" s="172">
        <f t="shared" si="27"/>
        <v>16</v>
      </c>
      <c r="BP35" s="173"/>
      <c r="BQ35" s="20">
        <f>-'Cost-Alternative III'!AT36</f>
        <v>0</v>
      </c>
      <c r="BR35" s="21">
        <f>'Benefit-Alternative III'!AT36</f>
        <v>0</v>
      </c>
      <c r="BS35" s="22">
        <f t="shared" si="12"/>
        <v>0</v>
      </c>
      <c r="BT35" s="59"/>
      <c r="BU35" s="218"/>
      <c r="BV35" s="219"/>
      <c r="BW35" s="28">
        <f>BO35-BV17</f>
        <v>16</v>
      </c>
      <c r="BX35" s="75">
        <f>1/((1+BU17)^BW35)</f>
        <v>1</v>
      </c>
      <c r="BY35" s="59"/>
      <c r="BZ35" s="68">
        <f t="shared" si="13"/>
        <v>0</v>
      </c>
      <c r="CA35" s="69">
        <f t="shared" si="28"/>
        <v>0</v>
      </c>
      <c r="CB35" s="69">
        <f t="shared" si="38"/>
        <v>0</v>
      </c>
      <c r="CC35" s="70">
        <f t="shared" si="33"/>
        <v>0</v>
      </c>
    </row>
    <row r="36" spans="3:81">
      <c r="C36" s="172">
        <f t="shared" si="15"/>
        <v>2028</v>
      </c>
      <c r="D36" s="173"/>
      <c r="E36" s="20">
        <f>-'Cost-Alternative III'!J37</f>
        <v>0</v>
      </c>
      <c r="F36" s="21">
        <f>'Benefit-Alternative III'!J37</f>
        <v>0</v>
      </c>
      <c r="G36" s="22">
        <f t="shared" si="0"/>
        <v>0</v>
      </c>
      <c r="H36" s="59"/>
      <c r="I36" s="218"/>
      <c r="J36" s="219"/>
      <c r="K36" s="28">
        <f>C36-J17</f>
        <v>17</v>
      </c>
      <c r="L36" s="75">
        <f>1/((1+I17)^K36)</f>
        <v>1</v>
      </c>
      <c r="M36" s="59"/>
      <c r="N36" s="68">
        <f t="shared" si="1"/>
        <v>0</v>
      </c>
      <c r="O36" s="69">
        <f t="shared" si="16"/>
        <v>0</v>
      </c>
      <c r="P36" s="69">
        <f t="shared" si="34"/>
        <v>0</v>
      </c>
      <c r="Q36" s="70">
        <f t="shared" si="2"/>
        <v>0</v>
      </c>
      <c r="S36" s="172">
        <f t="shared" si="18"/>
        <v>17</v>
      </c>
      <c r="T36" s="173"/>
      <c r="U36" s="20">
        <f>-'Cost-Alternative III'!S37</f>
        <v>0</v>
      </c>
      <c r="V36" s="21">
        <f>'Benefit-Alternative III'!S37</f>
        <v>0</v>
      </c>
      <c r="W36" s="22">
        <f t="shared" si="3"/>
        <v>0</v>
      </c>
      <c r="X36" s="59"/>
      <c r="Y36" s="218"/>
      <c r="Z36" s="219"/>
      <c r="AA36" s="28">
        <f>S36-Z17</f>
        <v>17</v>
      </c>
      <c r="AB36" s="75">
        <f>1/((1+Y17)^AA36)</f>
        <v>1</v>
      </c>
      <c r="AC36" s="59"/>
      <c r="AD36" s="68">
        <f t="shared" si="4"/>
        <v>0</v>
      </c>
      <c r="AE36" s="69">
        <f t="shared" si="19"/>
        <v>0</v>
      </c>
      <c r="AF36" s="69">
        <f t="shared" si="35"/>
        <v>0</v>
      </c>
      <c r="AG36" s="70">
        <f t="shared" si="30"/>
        <v>0</v>
      </c>
      <c r="AI36" s="172">
        <f t="shared" si="21"/>
        <v>17</v>
      </c>
      <c r="AJ36" s="173"/>
      <c r="AK36" s="20">
        <f>-'Cost-Alternative III'!AB37</f>
        <v>0</v>
      </c>
      <c r="AL36" s="21">
        <f>'Benefit-Alternative III'!AB37</f>
        <v>0</v>
      </c>
      <c r="AM36" s="22">
        <f t="shared" si="6"/>
        <v>0</v>
      </c>
      <c r="AN36" s="59"/>
      <c r="AO36" s="218"/>
      <c r="AP36" s="219"/>
      <c r="AQ36" s="28">
        <f>AI36-AP17</f>
        <v>17</v>
      </c>
      <c r="AR36" s="75">
        <f>1/((1+AO17)^AQ36)</f>
        <v>1</v>
      </c>
      <c r="AS36" s="59"/>
      <c r="AT36" s="68">
        <f t="shared" si="7"/>
        <v>0</v>
      </c>
      <c r="AU36" s="69">
        <f t="shared" si="22"/>
        <v>0</v>
      </c>
      <c r="AV36" s="69">
        <f t="shared" si="36"/>
        <v>0</v>
      </c>
      <c r="AW36" s="70">
        <f t="shared" si="31"/>
        <v>0</v>
      </c>
      <c r="AY36" s="172">
        <f t="shared" si="24"/>
        <v>17</v>
      </c>
      <c r="AZ36" s="173"/>
      <c r="BA36" s="20">
        <f>-'Cost-Alternative III'!AK37</f>
        <v>0</v>
      </c>
      <c r="BB36" s="21">
        <f>'Benefit-Alternative III'!AK37</f>
        <v>0</v>
      </c>
      <c r="BC36" s="22">
        <f t="shared" si="9"/>
        <v>0</v>
      </c>
      <c r="BD36" s="59"/>
      <c r="BE36" s="218"/>
      <c r="BF36" s="219"/>
      <c r="BG36" s="28">
        <f>AY36-BF17</f>
        <v>17</v>
      </c>
      <c r="BH36" s="75">
        <f>1/((1+BE17)^BG36)</f>
        <v>1</v>
      </c>
      <c r="BI36" s="59"/>
      <c r="BJ36" s="68">
        <f t="shared" si="10"/>
        <v>0</v>
      </c>
      <c r="BK36" s="69">
        <f t="shared" si="25"/>
        <v>0</v>
      </c>
      <c r="BL36" s="69">
        <f t="shared" si="37"/>
        <v>0</v>
      </c>
      <c r="BM36" s="70">
        <f t="shared" si="32"/>
        <v>0</v>
      </c>
      <c r="BO36" s="172">
        <f t="shared" si="27"/>
        <v>17</v>
      </c>
      <c r="BP36" s="173"/>
      <c r="BQ36" s="20">
        <f>-'Cost-Alternative III'!AT37</f>
        <v>0</v>
      </c>
      <c r="BR36" s="21">
        <f>'Benefit-Alternative III'!AT37</f>
        <v>0</v>
      </c>
      <c r="BS36" s="22">
        <f t="shared" si="12"/>
        <v>0</v>
      </c>
      <c r="BT36" s="59"/>
      <c r="BU36" s="218"/>
      <c r="BV36" s="219"/>
      <c r="BW36" s="28">
        <f>BO36-BV17</f>
        <v>17</v>
      </c>
      <c r="BX36" s="75">
        <f>1/((1+BU17)^BW36)</f>
        <v>1</v>
      </c>
      <c r="BY36" s="59"/>
      <c r="BZ36" s="68">
        <f t="shared" si="13"/>
        <v>0</v>
      </c>
      <c r="CA36" s="69">
        <f t="shared" si="28"/>
        <v>0</v>
      </c>
      <c r="CB36" s="69">
        <f t="shared" si="38"/>
        <v>0</v>
      </c>
      <c r="CC36" s="70">
        <f t="shared" si="33"/>
        <v>0</v>
      </c>
    </row>
    <row r="37" spans="3:81">
      <c r="C37" s="172">
        <f t="shared" si="15"/>
        <v>2029</v>
      </c>
      <c r="D37" s="173"/>
      <c r="E37" s="20">
        <f>-'Cost-Alternative III'!J38</f>
        <v>0</v>
      </c>
      <c r="F37" s="21">
        <f>'Benefit-Alternative III'!J38</f>
        <v>0</v>
      </c>
      <c r="G37" s="22">
        <f t="shared" si="0"/>
        <v>0</v>
      </c>
      <c r="H37" s="59"/>
      <c r="I37" s="218"/>
      <c r="J37" s="219"/>
      <c r="K37" s="28">
        <f>C37-J17</f>
        <v>18</v>
      </c>
      <c r="L37" s="75">
        <f>1/((1+I17)^K37)</f>
        <v>1</v>
      </c>
      <c r="M37" s="59"/>
      <c r="N37" s="68">
        <f t="shared" si="1"/>
        <v>0</v>
      </c>
      <c r="O37" s="69">
        <f t="shared" si="16"/>
        <v>0</v>
      </c>
      <c r="P37" s="69">
        <f t="shared" si="34"/>
        <v>0</v>
      </c>
      <c r="Q37" s="70">
        <f t="shared" si="2"/>
        <v>0</v>
      </c>
      <c r="S37" s="172">
        <f t="shared" si="18"/>
        <v>18</v>
      </c>
      <c r="T37" s="173"/>
      <c r="U37" s="20">
        <f>-'Cost-Alternative III'!S38</f>
        <v>0</v>
      </c>
      <c r="V37" s="21">
        <f>'Benefit-Alternative III'!S38</f>
        <v>0</v>
      </c>
      <c r="W37" s="22">
        <f t="shared" si="3"/>
        <v>0</v>
      </c>
      <c r="X37" s="59"/>
      <c r="Y37" s="218"/>
      <c r="Z37" s="219"/>
      <c r="AA37" s="28">
        <f>S37-Z17</f>
        <v>18</v>
      </c>
      <c r="AB37" s="75">
        <f>1/((1+Y17)^AA37)</f>
        <v>1</v>
      </c>
      <c r="AC37" s="59"/>
      <c r="AD37" s="68">
        <f t="shared" si="4"/>
        <v>0</v>
      </c>
      <c r="AE37" s="69">
        <f t="shared" si="19"/>
        <v>0</v>
      </c>
      <c r="AF37" s="69">
        <f t="shared" si="35"/>
        <v>0</v>
      </c>
      <c r="AG37" s="70">
        <f t="shared" si="30"/>
        <v>0</v>
      </c>
      <c r="AI37" s="172">
        <f t="shared" si="21"/>
        <v>18</v>
      </c>
      <c r="AJ37" s="173"/>
      <c r="AK37" s="20">
        <f>-'Cost-Alternative III'!AB38</f>
        <v>0</v>
      </c>
      <c r="AL37" s="21">
        <f>'Benefit-Alternative III'!AB38</f>
        <v>0</v>
      </c>
      <c r="AM37" s="22">
        <f t="shared" si="6"/>
        <v>0</v>
      </c>
      <c r="AN37" s="59"/>
      <c r="AO37" s="218"/>
      <c r="AP37" s="219"/>
      <c r="AQ37" s="28">
        <f>AI37-AP17</f>
        <v>18</v>
      </c>
      <c r="AR37" s="75">
        <f>1/((1+AO17)^AQ37)</f>
        <v>1</v>
      </c>
      <c r="AS37" s="59"/>
      <c r="AT37" s="68">
        <f t="shared" si="7"/>
        <v>0</v>
      </c>
      <c r="AU37" s="69">
        <f t="shared" si="22"/>
        <v>0</v>
      </c>
      <c r="AV37" s="69">
        <f t="shared" si="36"/>
        <v>0</v>
      </c>
      <c r="AW37" s="70">
        <f t="shared" si="31"/>
        <v>0</v>
      </c>
      <c r="AY37" s="172">
        <f t="shared" si="24"/>
        <v>18</v>
      </c>
      <c r="AZ37" s="173"/>
      <c r="BA37" s="20">
        <f>-'Cost-Alternative III'!AK38</f>
        <v>0</v>
      </c>
      <c r="BB37" s="21">
        <f>'Benefit-Alternative III'!AK38</f>
        <v>0</v>
      </c>
      <c r="BC37" s="22">
        <f t="shared" si="9"/>
        <v>0</v>
      </c>
      <c r="BD37" s="59"/>
      <c r="BE37" s="218"/>
      <c r="BF37" s="219"/>
      <c r="BG37" s="28">
        <f>AY37-BF17</f>
        <v>18</v>
      </c>
      <c r="BH37" s="75">
        <f>1/((1+BE17)^BG37)</f>
        <v>1</v>
      </c>
      <c r="BI37" s="59"/>
      <c r="BJ37" s="68">
        <f t="shared" si="10"/>
        <v>0</v>
      </c>
      <c r="BK37" s="69">
        <f t="shared" si="25"/>
        <v>0</v>
      </c>
      <c r="BL37" s="69">
        <f t="shared" si="37"/>
        <v>0</v>
      </c>
      <c r="BM37" s="70">
        <f t="shared" si="32"/>
        <v>0</v>
      </c>
      <c r="BO37" s="172">
        <f t="shared" si="27"/>
        <v>18</v>
      </c>
      <c r="BP37" s="173"/>
      <c r="BQ37" s="20">
        <f>-'Cost-Alternative III'!AT38</f>
        <v>0</v>
      </c>
      <c r="BR37" s="21">
        <f>'Benefit-Alternative III'!AT38</f>
        <v>0</v>
      </c>
      <c r="BS37" s="22">
        <f t="shared" si="12"/>
        <v>0</v>
      </c>
      <c r="BT37" s="59"/>
      <c r="BU37" s="218"/>
      <c r="BV37" s="219"/>
      <c r="BW37" s="28">
        <f>BO37-BV17</f>
        <v>18</v>
      </c>
      <c r="BX37" s="75">
        <f>1/((1+BU17)^BW37)</f>
        <v>1</v>
      </c>
      <c r="BY37" s="59"/>
      <c r="BZ37" s="68">
        <f t="shared" si="13"/>
        <v>0</v>
      </c>
      <c r="CA37" s="69">
        <f t="shared" si="28"/>
        <v>0</v>
      </c>
      <c r="CB37" s="69">
        <f t="shared" si="38"/>
        <v>0</v>
      </c>
      <c r="CC37" s="70">
        <f t="shared" si="33"/>
        <v>0</v>
      </c>
    </row>
    <row r="38" spans="3:81">
      <c r="C38" s="172">
        <f t="shared" si="15"/>
        <v>2030</v>
      </c>
      <c r="D38" s="173"/>
      <c r="E38" s="20">
        <f>-'Cost-Alternative III'!J39</f>
        <v>0</v>
      </c>
      <c r="F38" s="21">
        <f>'Benefit-Alternative III'!J39</f>
        <v>0</v>
      </c>
      <c r="G38" s="22">
        <f t="shared" si="0"/>
        <v>0</v>
      </c>
      <c r="H38" s="59"/>
      <c r="I38" s="218"/>
      <c r="J38" s="219"/>
      <c r="K38" s="28">
        <f>C38-J17</f>
        <v>19</v>
      </c>
      <c r="L38" s="75">
        <f>1/((1+I17)^K38)</f>
        <v>1</v>
      </c>
      <c r="M38" s="59"/>
      <c r="N38" s="68">
        <f t="shared" si="1"/>
        <v>0</v>
      </c>
      <c r="O38" s="69">
        <f t="shared" si="16"/>
        <v>0</v>
      </c>
      <c r="P38" s="69">
        <f t="shared" si="34"/>
        <v>0</v>
      </c>
      <c r="Q38" s="70">
        <f t="shared" si="2"/>
        <v>0</v>
      </c>
      <c r="S38" s="172">
        <f t="shared" si="18"/>
        <v>19</v>
      </c>
      <c r="T38" s="173"/>
      <c r="U38" s="20">
        <f>-'Cost-Alternative III'!S39</f>
        <v>0</v>
      </c>
      <c r="V38" s="21">
        <f>'Benefit-Alternative III'!S39</f>
        <v>0</v>
      </c>
      <c r="W38" s="22">
        <f t="shared" si="3"/>
        <v>0</v>
      </c>
      <c r="X38" s="59"/>
      <c r="Y38" s="218"/>
      <c r="Z38" s="219"/>
      <c r="AA38" s="28">
        <f>S38-Z17</f>
        <v>19</v>
      </c>
      <c r="AB38" s="75">
        <f>1/((1+Y17)^AA38)</f>
        <v>1</v>
      </c>
      <c r="AC38" s="59"/>
      <c r="AD38" s="68">
        <f t="shared" si="4"/>
        <v>0</v>
      </c>
      <c r="AE38" s="69">
        <f t="shared" si="19"/>
        <v>0</v>
      </c>
      <c r="AF38" s="69">
        <f t="shared" si="35"/>
        <v>0</v>
      </c>
      <c r="AG38" s="70">
        <f t="shared" si="30"/>
        <v>0</v>
      </c>
      <c r="AI38" s="172">
        <f t="shared" si="21"/>
        <v>19</v>
      </c>
      <c r="AJ38" s="173"/>
      <c r="AK38" s="20">
        <f>-'Cost-Alternative III'!AB39</f>
        <v>0</v>
      </c>
      <c r="AL38" s="21">
        <f>'Benefit-Alternative III'!AB39</f>
        <v>0</v>
      </c>
      <c r="AM38" s="22">
        <f t="shared" si="6"/>
        <v>0</v>
      </c>
      <c r="AN38" s="59"/>
      <c r="AO38" s="218"/>
      <c r="AP38" s="219"/>
      <c r="AQ38" s="28">
        <f>AI38-AP17</f>
        <v>19</v>
      </c>
      <c r="AR38" s="75">
        <f>1/((1+AO17)^AQ38)</f>
        <v>1</v>
      </c>
      <c r="AS38" s="59"/>
      <c r="AT38" s="68">
        <f t="shared" si="7"/>
        <v>0</v>
      </c>
      <c r="AU38" s="69">
        <f t="shared" si="22"/>
        <v>0</v>
      </c>
      <c r="AV38" s="69">
        <f t="shared" si="36"/>
        <v>0</v>
      </c>
      <c r="AW38" s="70">
        <f t="shared" si="31"/>
        <v>0</v>
      </c>
      <c r="AY38" s="172">
        <f t="shared" si="24"/>
        <v>19</v>
      </c>
      <c r="AZ38" s="173"/>
      <c r="BA38" s="20">
        <f>-'Cost-Alternative III'!AK39</f>
        <v>0</v>
      </c>
      <c r="BB38" s="21">
        <f>'Benefit-Alternative III'!AK39</f>
        <v>0</v>
      </c>
      <c r="BC38" s="22">
        <f t="shared" si="9"/>
        <v>0</v>
      </c>
      <c r="BD38" s="59"/>
      <c r="BE38" s="218"/>
      <c r="BF38" s="219"/>
      <c r="BG38" s="28">
        <f>AY38-BF17</f>
        <v>19</v>
      </c>
      <c r="BH38" s="75">
        <f>1/((1+BE17)^BG38)</f>
        <v>1</v>
      </c>
      <c r="BI38" s="59"/>
      <c r="BJ38" s="68">
        <f t="shared" si="10"/>
        <v>0</v>
      </c>
      <c r="BK38" s="69">
        <f t="shared" si="25"/>
        <v>0</v>
      </c>
      <c r="BL38" s="69">
        <f t="shared" si="37"/>
        <v>0</v>
      </c>
      <c r="BM38" s="70">
        <f t="shared" si="32"/>
        <v>0</v>
      </c>
      <c r="BO38" s="172">
        <f t="shared" si="27"/>
        <v>19</v>
      </c>
      <c r="BP38" s="173"/>
      <c r="BQ38" s="20">
        <f>-'Cost-Alternative III'!AT39</f>
        <v>0</v>
      </c>
      <c r="BR38" s="21">
        <f>'Benefit-Alternative III'!AT39</f>
        <v>0</v>
      </c>
      <c r="BS38" s="22">
        <f t="shared" si="12"/>
        <v>0</v>
      </c>
      <c r="BT38" s="59"/>
      <c r="BU38" s="218"/>
      <c r="BV38" s="219"/>
      <c r="BW38" s="28">
        <f>BO38-BV17</f>
        <v>19</v>
      </c>
      <c r="BX38" s="75">
        <f>1/((1+BU17)^BW38)</f>
        <v>1</v>
      </c>
      <c r="BY38" s="59"/>
      <c r="BZ38" s="68">
        <f t="shared" si="13"/>
        <v>0</v>
      </c>
      <c r="CA38" s="69">
        <f t="shared" si="28"/>
        <v>0</v>
      </c>
      <c r="CB38" s="69">
        <f t="shared" si="38"/>
        <v>0</v>
      </c>
      <c r="CC38" s="70">
        <f t="shared" si="33"/>
        <v>0</v>
      </c>
    </row>
    <row r="39" spans="3:81">
      <c r="C39" s="172">
        <f t="shared" si="15"/>
        <v>2031</v>
      </c>
      <c r="D39" s="173"/>
      <c r="E39" s="20">
        <f>-'Cost-Alternative III'!J40</f>
        <v>0</v>
      </c>
      <c r="F39" s="21">
        <f>'Benefit-Alternative III'!J40</f>
        <v>0</v>
      </c>
      <c r="G39" s="22">
        <f t="shared" si="0"/>
        <v>0</v>
      </c>
      <c r="H39" s="59"/>
      <c r="I39" s="218"/>
      <c r="J39" s="219"/>
      <c r="K39" s="28">
        <f>C39-J17</f>
        <v>20</v>
      </c>
      <c r="L39" s="75">
        <f>1/((1+I17)^K39)</f>
        <v>1</v>
      </c>
      <c r="M39" s="59"/>
      <c r="N39" s="68">
        <f t="shared" si="1"/>
        <v>0</v>
      </c>
      <c r="O39" s="69">
        <f t="shared" si="16"/>
        <v>0</v>
      </c>
      <c r="P39" s="69">
        <f t="shared" si="34"/>
        <v>0</v>
      </c>
      <c r="Q39" s="70">
        <f t="shared" si="2"/>
        <v>0</v>
      </c>
      <c r="S39" s="172">
        <f t="shared" si="18"/>
        <v>20</v>
      </c>
      <c r="T39" s="173"/>
      <c r="U39" s="20">
        <f>-'Cost-Alternative III'!S40</f>
        <v>0</v>
      </c>
      <c r="V39" s="21">
        <f>'Benefit-Alternative III'!S40</f>
        <v>0</v>
      </c>
      <c r="W39" s="22">
        <f t="shared" si="3"/>
        <v>0</v>
      </c>
      <c r="X39" s="59"/>
      <c r="Y39" s="218"/>
      <c r="Z39" s="219"/>
      <c r="AA39" s="28">
        <f>S39-Z17</f>
        <v>20</v>
      </c>
      <c r="AB39" s="75">
        <f>1/((1+Y17)^AA39)</f>
        <v>1</v>
      </c>
      <c r="AC39" s="59"/>
      <c r="AD39" s="68">
        <f t="shared" si="4"/>
        <v>0</v>
      </c>
      <c r="AE39" s="69">
        <f t="shared" si="19"/>
        <v>0</v>
      </c>
      <c r="AF39" s="69">
        <f t="shared" si="35"/>
        <v>0</v>
      </c>
      <c r="AG39" s="70">
        <f t="shared" si="30"/>
        <v>0</v>
      </c>
      <c r="AI39" s="172">
        <f t="shared" si="21"/>
        <v>20</v>
      </c>
      <c r="AJ39" s="173"/>
      <c r="AK39" s="20">
        <f>-'Cost-Alternative III'!AB40</f>
        <v>0</v>
      </c>
      <c r="AL39" s="21">
        <f>'Benefit-Alternative III'!AB40</f>
        <v>0</v>
      </c>
      <c r="AM39" s="22">
        <f t="shared" si="6"/>
        <v>0</v>
      </c>
      <c r="AN39" s="59"/>
      <c r="AO39" s="218"/>
      <c r="AP39" s="219"/>
      <c r="AQ39" s="28">
        <f>AI39-AP17</f>
        <v>20</v>
      </c>
      <c r="AR39" s="75">
        <f>1/((1+AO17)^AQ39)</f>
        <v>1</v>
      </c>
      <c r="AS39" s="59"/>
      <c r="AT39" s="68">
        <f t="shared" si="7"/>
        <v>0</v>
      </c>
      <c r="AU39" s="69">
        <f t="shared" si="22"/>
        <v>0</v>
      </c>
      <c r="AV39" s="69">
        <f t="shared" si="36"/>
        <v>0</v>
      </c>
      <c r="AW39" s="70">
        <f t="shared" si="31"/>
        <v>0</v>
      </c>
      <c r="AY39" s="172">
        <f t="shared" si="24"/>
        <v>20</v>
      </c>
      <c r="AZ39" s="173"/>
      <c r="BA39" s="20">
        <f>-'Cost-Alternative III'!AK40</f>
        <v>0</v>
      </c>
      <c r="BB39" s="21">
        <f>'Benefit-Alternative III'!AK40</f>
        <v>0</v>
      </c>
      <c r="BC39" s="22">
        <f t="shared" si="9"/>
        <v>0</v>
      </c>
      <c r="BD39" s="59"/>
      <c r="BE39" s="218"/>
      <c r="BF39" s="219"/>
      <c r="BG39" s="28">
        <f>AY39-BF17</f>
        <v>20</v>
      </c>
      <c r="BH39" s="75">
        <f>1/((1+BE17)^BG39)</f>
        <v>1</v>
      </c>
      <c r="BI39" s="59"/>
      <c r="BJ39" s="68">
        <f t="shared" si="10"/>
        <v>0</v>
      </c>
      <c r="BK39" s="69">
        <f t="shared" si="25"/>
        <v>0</v>
      </c>
      <c r="BL39" s="69">
        <f t="shared" si="37"/>
        <v>0</v>
      </c>
      <c r="BM39" s="70">
        <f t="shared" si="32"/>
        <v>0</v>
      </c>
      <c r="BO39" s="172">
        <f t="shared" si="27"/>
        <v>20</v>
      </c>
      <c r="BP39" s="173"/>
      <c r="BQ39" s="20">
        <f>-'Cost-Alternative III'!AT40</f>
        <v>0</v>
      </c>
      <c r="BR39" s="21">
        <f>'Benefit-Alternative III'!AT40</f>
        <v>0</v>
      </c>
      <c r="BS39" s="22">
        <f t="shared" si="12"/>
        <v>0</v>
      </c>
      <c r="BT39" s="59"/>
      <c r="BU39" s="218"/>
      <c r="BV39" s="219"/>
      <c r="BW39" s="28">
        <f>BO39-BV17</f>
        <v>20</v>
      </c>
      <c r="BX39" s="75">
        <f>1/((1+BU17)^BW39)</f>
        <v>1</v>
      </c>
      <c r="BY39" s="59"/>
      <c r="BZ39" s="68">
        <f t="shared" si="13"/>
        <v>0</v>
      </c>
      <c r="CA39" s="69">
        <f t="shared" si="28"/>
        <v>0</v>
      </c>
      <c r="CB39" s="69">
        <f t="shared" si="38"/>
        <v>0</v>
      </c>
      <c r="CC39" s="70">
        <f t="shared" si="33"/>
        <v>0</v>
      </c>
    </row>
    <row r="40" spans="3:81">
      <c r="C40" s="172">
        <f t="shared" si="15"/>
        <v>2032</v>
      </c>
      <c r="D40" s="173"/>
      <c r="E40" s="20">
        <f>-'Cost-Alternative III'!J41</f>
        <v>0</v>
      </c>
      <c r="F40" s="21">
        <f>'Benefit-Alternative III'!J41</f>
        <v>0</v>
      </c>
      <c r="G40" s="22">
        <f t="shared" si="0"/>
        <v>0</v>
      </c>
      <c r="H40" s="59"/>
      <c r="I40" s="218"/>
      <c r="J40" s="219"/>
      <c r="K40" s="28">
        <f>C40-J17</f>
        <v>21</v>
      </c>
      <c r="L40" s="75">
        <f>1/((1+I17)^K40)</f>
        <v>1</v>
      </c>
      <c r="M40" s="59"/>
      <c r="N40" s="68">
        <f t="shared" si="1"/>
        <v>0</v>
      </c>
      <c r="O40" s="69">
        <f t="shared" si="16"/>
        <v>0</v>
      </c>
      <c r="P40" s="69">
        <f t="shared" si="34"/>
        <v>0</v>
      </c>
      <c r="Q40" s="70">
        <f t="shared" si="2"/>
        <v>0</v>
      </c>
      <c r="S40" s="172">
        <f t="shared" si="18"/>
        <v>21</v>
      </c>
      <c r="T40" s="173"/>
      <c r="U40" s="20">
        <f>-'Cost-Alternative III'!S41</f>
        <v>0</v>
      </c>
      <c r="V40" s="21">
        <f>'Benefit-Alternative III'!S41</f>
        <v>0</v>
      </c>
      <c r="W40" s="22">
        <f t="shared" si="3"/>
        <v>0</v>
      </c>
      <c r="X40" s="59"/>
      <c r="Y40" s="218"/>
      <c r="Z40" s="219"/>
      <c r="AA40" s="28">
        <f>S40-Z17</f>
        <v>21</v>
      </c>
      <c r="AB40" s="75">
        <f>1/((1+Y17)^AA40)</f>
        <v>1</v>
      </c>
      <c r="AC40" s="59"/>
      <c r="AD40" s="68">
        <f t="shared" si="4"/>
        <v>0</v>
      </c>
      <c r="AE40" s="69">
        <f t="shared" si="19"/>
        <v>0</v>
      </c>
      <c r="AF40" s="69">
        <f t="shared" si="35"/>
        <v>0</v>
      </c>
      <c r="AG40" s="70">
        <f t="shared" si="30"/>
        <v>0</v>
      </c>
      <c r="AI40" s="172">
        <f t="shared" si="21"/>
        <v>21</v>
      </c>
      <c r="AJ40" s="173"/>
      <c r="AK40" s="20">
        <f>-'Cost-Alternative III'!AB41</f>
        <v>0</v>
      </c>
      <c r="AL40" s="21">
        <f>'Benefit-Alternative III'!AB41</f>
        <v>0</v>
      </c>
      <c r="AM40" s="22">
        <f t="shared" si="6"/>
        <v>0</v>
      </c>
      <c r="AN40" s="59"/>
      <c r="AO40" s="218"/>
      <c r="AP40" s="219"/>
      <c r="AQ40" s="28">
        <f>AI40-AP17</f>
        <v>21</v>
      </c>
      <c r="AR40" s="75">
        <f>1/((1+AO17)^AQ40)</f>
        <v>1</v>
      </c>
      <c r="AS40" s="59"/>
      <c r="AT40" s="68">
        <f t="shared" si="7"/>
        <v>0</v>
      </c>
      <c r="AU40" s="69">
        <f t="shared" si="22"/>
        <v>0</v>
      </c>
      <c r="AV40" s="69">
        <f t="shared" si="36"/>
        <v>0</v>
      </c>
      <c r="AW40" s="70">
        <f t="shared" si="31"/>
        <v>0</v>
      </c>
      <c r="AY40" s="172">
        <f t="shared" si="24"/>
        <v>21</v>
      </c>
      <c r="AZ40" s="173"/>
      <c r="BA40" s="20">
        <f>-'Cost-Alternative III'!AK41</f>
        <v>0</v>
      </c>
      <c r="BB40" s="21">
        <f>'Benefit-Alternative III'!AK41</f>
        <v>0</v>
      </c>
      <c r="BC40" s="22">
        <f t="shared" si="9"/>
        <v>0</v>
      </c>
      <c r="BD40" s="59"/>
      <c r="BE40" s="218"/>
      <c r="BF40" s="219"/>
      <c r="BG40" s="28">
        <f>AY40-BF17</f>
        <v>21</v>
      </c>
      <c r="BH40" s="75">
        <f>1/((1+BE17)^BG40)</f>
        <v>1</v>
      </c>
      <c r="BI40" s="59"/>
      <c r="BJ40" s="68">
        <f t="shared" si="10"/>
        <v>0</v>
      </c>
      <c r="BK40" s="69">
        <f t="shared" si="25"/>
        <v>0</v>
      </c>
      <c r="BL40" s="69">
        <f t="shared" si="37"/>
        <v>0</v>
      </c>
      <c r="BM40" s="70">
        <f t="shared" si="32"/>
        <v>0</v>
      </c>
      <c r="BO40" s="172">
        <f t="shared" si="27"/>
        <v>21</v>
      </c>
      <c r="BP40" s="173"/>
      <c r="BQ40" s="20">
        <f>-'Cost-Alternative III'!AT41</f>
        <v>0</v>
      </c>
      <c r="BR40" s="21">
        <f>'Benefit-Alternative III'!AT41</f>
        <v>0</v>
      </c>
      <c r="BS40" s="22">
        <f t="shared" si="12"/>
        <v>0</v>
      </c>
      <c r="BT40" s="59"/>
      <c r="BU40" s="218"/>
      <c r="BV40" s="219"/>
      <c r="BW40" s="28">
        <f>BO40-BV17</f>
        <v>21</v>
      </c>
      <c r="BX40" s="75">
        <f>1/((1+BU17)^BW40)</f>
        <v>1</v>
      </c>
      <c r="BY40" s="59"/>
      <c r="BZ40" s="68">
        <f t="shared" si="13"/>
        <v>0</v>
      </c>
      <c r="CA40" s="69">
        <f t="shared" si="28"/>
        <v>0</v>
      </c>
      <c r="CB40" s="69">
        <f t="shared" si="38"/>
        <v>0</v>
      </c>
      <c r="CC40" s="70">
        <f t="shared" si="33"/>
        <v>0</v>
      </c>
    </row>
    <row r="41" spans="3:81">
      <c r="C41" s="172">
        <f t="shared" si="15"/>
        <v>2033</v>
      </c>
      <c r="D41" s="173"/>
      <c r="E41" s="20">
        <f>-'Cost-Alternative III'!J42</f>
        <v>0</v>
      </c>
      <c r="F41" s="21">
        <f>'Benefit-Alternative III'!J42</f>
        <v>0</v>
      </c>
      <c r="G41" s="22">
        <f t="shared" si="0"/>
        <v>0</v>
      </c>
      <c r="H41" s="59"/>
      <c r="I41" s="218"/>
      <c r="J41" s="219"/>
      <c r="K41" s="28">
        <f>C41-J17</f>
        <v>22</v>
      </c>
      <c r="L41" s="75">
        <f>1/((1+I17)^K41)</f>
        <v>1</v>
      </c>
      <c r="M41" s="59"/>
      <c r="N41" s="68">
        <f t="shared" si="1"/>
        <v>0</v>
      </c>
      <c r="O41" s="69">
        <f t="shared" si="16"/>
        <v>0</v>
      </c>
      <c r="P41" s="69">
        <f t="shared" si="34"/>
        <v>0</v>
      </c>
      <c r="Q41" s="70">
        <f t="shared" si="2"/>
        <v>0</v>
      </c>
      <c r="S41" s="172">
        <f t="shared" si="18"/>
        <v>22</v>
      </c>
      <c r="T41" s="173"/>
      <c r="U41" s="20">
        <f>-'Cost-Alternative III'!S42</f>
        <v>0</v>
      </c>
      <c r="V41" s="21">
        <f>'Benefit-Alternative III'!S42</f>
        <v>0</v>
      </c>
      <c r="W41" s="22">
        <f t="shared" si="3"/>
        <v>0</v>
      </c>
      <c r="X41" s="59"/>
      <c r="Y41" s="218"/>
      <c r="Z41" s="219"/>
      <c r="AA41" s="28">
        <f>S41-Z17</f>
        <v>22</v>
      </c>
      <c r="AB41" s="75">
        <f>1/((1+Y17)^AA41)</f>
        <v>1</v>
      </c>
      <c r="AC41" s="59"/>
      <c r="AD41" s="68">
        <f t="shared" si="4"/>
        <v>0</v>
      </c>
      <c r="AE41" s="69">
        <f t="shared" si="19"/>
        <v>0</v>
      </c>
      <c r="AF41" s="69">
        <f t="shared" si="35"/>
        <v>0</v>
      </c>
      <c r="AG41" s="70">
        <f t="shared" si="30"/>
        <v>0</v>
      </c>
      <c r="AI41" s="172">
        <f t="shared" si="21"/>
        <v>22</v>
      </c>
      <c r="AJ41" s="173"/>
      <c r="AK41" s="20">
        <f>-'Cost-Alternative III'!AB42</f>
        <v>0</v>
      </c>
      <c r="AL41" s="21">
        <f>'Benefit-Alternative III'!AB42</f>
        <v>0</v>
      </c>
      <c r="AM41" s="22">
        <f t="shared" si="6"/>
        <v>0</v>
      </c>
      <c r="AN41" s="59"/>
      <c r="AO41" s="218"/>
      <c r="AP41" s="219"/>
      <c r="AQ41" s="28">
        <f>AI41-AP17</f>
        <v>22</v>
      </c>
      <c r="AR41" s="75">
        <f>1/((1+AO17)^AQ41)</f>
        <v>1</v>
      </c>
      <c r="AS41" s="59"/>
      <c r="AT41" s="68">
        <f t="shared" si="7"/>
        <v>0</v>
      </c>
      <c r="AU41" s="69">
        <f t="shared" si="22"/>
        <v>0</v>
      </c>
      <c r="AV41" s="69">
        <f t="shared" si="36"/>
        <v>0</v>
      </c>
      <c r="AW41" s="70">
        <f t="shared" si="31"/>
        <v>0</v>
      </c>
      <c r="AY41" s="172">
        <f t="shared" si="24"/>
        <v>22</v>
      </c>
      <c r="AZ41" s="173"/>
      <c r="BA41" s="20">
        <f>-'Cost-Alternative III'!AK42</f>
        <v>0</v>
      </c>
      <c r="BB41" s="21">
        <f>'Benefit-Alternative III'!AK42</f>
        <v>0</v>
      </c>
      <c r="BC41" s="22">
        <f t="shared" si="9"/>
        <v>0</v>
      </c>
      <c r="BD41" s="59"/>
      <c r="BE41" s="218"/>
      <c r="BF41" s="219"/>
      <c r="BG41" s="28">
        <f>AY41-BF17</f>
        <v>22</v>
      </c>
      <c r="BH41" s="75">
        <f>1/((1+BE17)^BG41)</f>
        <v>1</v>
      </c>
      <c r="BI41" s="59"/>
      <c r="BJ41" s="68">
        <f t="shared" si="10"/>
        <v>0</v>
      </c>
      <c r="BK41" s="69">
        <f t="shared" si="25"/>
        <v>0</v>
      </c>
      <c r="BL41" s="69">
        <f t="shared" si="37"/>
        <v>0</v>
      </c>
      <c r="BM41" s="70">
        <f t="shared" si="32"/>
        <v>0</v>
      </c>
      <c r="BO41" s="172">
        <f t="shared" si="27"/>
        <v>22</v>
      </c>
      <c r="BP41" s="173"/>
      <c r="BQ41" s="20">
        <f>-'Cost-Alternative III'!AT42</f>
        <v>0</v>
      </c>
      <c r="BR41" s="21">
        <f>'Benefit-Alternative III'!AT42</f>
        <v>0</v>
      </c>
      <c r="BS41" s="22">
        <f t="shared" si="12"/>
        <v>0</v>
      </c>
      <c r="BT41" s="59"/>
      <c r="BU41" s="218"/>
      <c r="BV41" s="219"/>
      <c r="BW41" s="28">
        <f>BO41-BV17</f>
        <v>22</v>
      </c>
      <c r="BX41" s="75">
        <f>1/((1+BU17)^BW41)</f>
        <v>1</v>
      </c>
      <c r="BY41" s="59"/>
      <c r="BZ41" s="68">
        <f t="shared" si="13"/>
        <v>0</v>
      </c>
      <c r="CA41" s="69">
        <f t="shared" si="28"/>
        <v>0</v>
      </c>
      <c r="CB41" s="69">
        <f t="shared" si="38"/>
        <v>0</v>
      </c>
      <c r="CC41" s="70">
        <f t="shared" si="33"/>
        <v>0</v>
      </c>
    </row>
    <row r="42" spans="3:81">
      <c r="C42" s="172">
        <f t="shared" si="15"/>
        <v>2034</v>
      </c>
      <c r="D42" s="173"/>
      <c r="E42" s="20">
        <f>-'Cost-Alternative III'!J43</f>
        <v>0</v>
      </c>
      <c r="F42" s="21">
        <f>'Benefit-Alternative III'!J43</f>
        <v>0</v>
      </c>
      <c r="G42" s="22">
        <f t="shared" si="0"/>
        <v>0</v>
      </c>
      <c r="H42" s="59"/>
      <c r="I42" s="218"/>
      <c r="J42" s="219"/>
      <c r="K42" s="28">
        <f>C42-J17</f>
        <v>23</v>
      </c>
      <c r="L42" s="75">
        <f>1/((1+I17)^K42)</f>
        <v>1</v>
      </c>
      <c r="M42" s="59"/>
      <c r="N42" s="68">
        <f t="shared" si="1"/>
        <v>0</v>
      </c>
      <c r="O42" s="69">
        <f t="shared" si="16"/>
        <v>0</v>
      </c>
      <c r="P42" s="69">
        <f t="shared" si="34"/>
        <v>0</v>
      </c>
      <c r="Q42" s="70">
        <f t="shared" si="2"/>
        <v>0</v>
      </c>
      <c r="S42" s="172">
        <f t="shared" si="18"/>
        <v>23</v>
      </c>
      <c r="T42" s="173"/>
      <c r="U42" s="20">
        <f>-'Cost-Alternative III'!S43</f>
        <v>0</v>
      </c>
      <c r="V42" s="21">
        <f>'Benefit-Alternative III'!S43</f>
        <v>0</v>
      </c>
      <c r="W42" s="22">
        <f t="shared" si="3"/>
        <v>0</v>
      </c>
      <c r="X42" s="59"/>
      <c r="Y42" s="218"/>
      <c r="Z42" s="219"/>
      <c r="AA42" s="28">
        <f>S42-Z17</f>
        <v>23</v>
      </c>
      <c r="AB42" s="75">
        <f>1/((1+Y17)^AA42)</f>
        <v>1</v>
      </c>
      <c r="AC42" s="59"/>
      <c r="AD42" s="68">
        <f t="shared" si="4"/>
        <v>0</v>
      </c>
      <c r="AE42" s="69">
        <f t="shared" si="19"/>
        <v>0</v>
      </c>
      <c r="AF42" s="69">
        <f t="shared" si="35"/>
        <v>0</v>
      </c>
      <c r="AG42" s="70">
        <f t="shared" si="30"/>
        <v>0</v>
      </c>
      <c r="AI42" s="172">
        <f t="shared" si="21"/>
        <v>23</v>
      </c>
      <c r="AJ42" s="173"/>
      <c r="AK42" s="20">
        <f>-'Cost-Alternative III'!AB43</f>
        <v>0</v>
      </c>
      <c r="AL42" s="21">
        <f>'Benefit-Alternative III'!AB43</f>
        <v>0</v>
      </c>
      <c r="AM42" s="22">
        <f t="shared" si="6"/>
        <v>0</v>
      </c>
      <c r="AN42" s="59"/>
      <c r="AO42" s="218"/>
      <c r="AP42" s="219"/>
      <c r="AQ42" s="28">
        <f>AI42-AP17</f>
        <v>23</v>
      </c>
      <c r="AR42" s="75">
        <f>1/((1+AO17)^AQ42)</f>
        <v>1</v>
      </c>
      <c r="AS42" s="59"/>
      <c r="AT42" s="68">
        <f t="shared" si="7"/>
        <v>0</v>
      </c>
      <c r="AU42" s="69">
        <f t="shared" si="22"/>
        <v>0</v>
      </c>
      <c r="AV42" s="69">
        <f t="shared" si="36"/>
        <v>0</v>
      </c>
      <c r="AW42" s="70">
        <f t="shared" si="31"/>
        <v>0</v>
      </c>
      <c r="AY42" s="172">
        <f t="shared" si="24"/>
        <v>23</v>
      </c>
      <c r="AZ42" s="173"/>
      <c r="BA42" s="20">
        <f>-'Cost-Alternative III'!AK43</f>
        <v>0</v>
      </c>
      <c r="BB42" s="21">
        <f>'Benefit-Alternative III'!AK43</f>
        <v>0</v>
      </c>
      <c r="BC42" s="22">
        <f t="shared" si="9"/>
        <v>0</v>
      </c>
      <c r="BD42" s="59"/>
      <c r="BE42" s="218"/>
      <c r="BF42" s="219"/>
      <c r="BG42" s="28">
        <f>AY42-BF17</f>
        <v>23</v>
      </c>
      <c r="BH42" s="75">
        <f>1/((1+BE17)^BG42)</f>
        <v>1</v>
      </c>
      <c r="BI42" s="59"/>
      <c r="BJ42" s="68">
        <f t="shared" si="10"/>
        <v>0</v>
      </c>
      <c r="BK42" s="69">
        <f t="shared" si="25"/>
        <v>0</v>
      </c>
      <c r="BL42" s="69">
        <f t="shared" si="37"/>
        <v>0</v>
      </c>
      <c r="BM42" s="70">
        <f t="shared" si="32"/>
        <v>0</v>
      </c>
      <c r="BO42" s="172">
        <f t="shared" si="27"/>
        <v>23</v>
      </c>
      <c r="BP42" s="173"/>
      <c r="BQ42" s="20">
        <f>-'Cost-Alternative III'!AT43</f>
        <v>0</v>
      </c>
      <c r="BR42" s="21">
        <f>'Benefit-Alternative III'!AT43</f>
        <v>0</v>
      </c>
      <c r="BS42" s="22">
        <f t="shared" si="12"/>
        <v>0</v>
      </c>
      <c r="BT42" s="59"/>
      <c r="BU42" s="218"/>
      <c r="BV42" s="219"/>
      <c r="BW42" s="28">
        <f>BO42-BV17</f>
        <v>23</v>
      </c>
      <c r="BX42" s="75">
        <f>1/((1+BU17)^BW42)</f>
        <v>1</v>
      </c>
      <c r="BY42" s="59"/>
      <c r="BZ42" s="68">
        <f t="shared" si="13"/>
        <v>0</v>
      </c>
      <c r="CA42" s="69">
        <f t="shared" si="28"/>
        <v>0</v>
      </c>
      <c r="CB42" s="69">
        <f t="shared" si="38"/>
        <v>0</v>
      </c>
      <c r="CC42" s="70">
        <f t="shared" si="33"/>
        <v>0</v>
      </c>
    </row>
    <row r="43" spans="3:81">
      <c r="C43" s="172">
        <f t="shared" si="15"/>
        <v>2035</v>
      </c>
      <c r="D43" s="173"/>
      <c r="E43" s="20">
        <f>-'Cost-Alternative III'!J44</f>
        <v>0</v>
      </c>
      <c r="F43" s="21">
        <f>'Benefit-Alternative III'!J44</f>
        <v>0</v>
      </c>
      <c r="G43" s="22">
        <f t="shared" si="0"/>
        <v>0</v>
      </c>
      <c r="H43" s="59"/>
      <c r="I43" s="218"/>
      <c r="J43" s="219"/>
      <c r="K43" s="28">
        <f>C43-J17</f>
        <v>24</v>
      </c>
      <c r="L43" s="75">
        <f>1/((1+I17)^K43)</f>
        <v>1</v>
      </c>
      <c r="M43" s="59"/>
      <c r="N43" s="68">
        <f t="shared" si="1"/>
        <v>0</v>
      </c>
      <c r="O43" s="69">
        <f t="shared" si="16"/>
        <v>0</v>
      </c>
      <c r="P43" s="69">
        <f t="shared" si="34"/>
        <v>0</v>
      </c>
      <c r="Q43" s="70">
        <f t="shared" si="2"/>
        <v>0</v>
      </c>
      <c r="S43" s="172">
        <f t="shared" si="18"/>
        <v>24</v>
      </c>
      <c r="T43" s="173"/>
      <c r="U43" s="20">
        <f>-'Cost-Alternative III'!S44</f>
        <v>0</v>
      </c>
      <c r="V43" s="21">
        <f>'Benefit-Alternative III'!S44</f>
        <v>0</v>
      </c>
      <c r="W43" s="22">
        <f t="shared" si="3"/>
        <v>0</v>
      </c>
      <c r="X43" s="59"/>
      <c r="Y43" s="218"/>
      <c r="Z43" s="219"/>
      <c r="AA43" s="28">
        <f>S43-Z17</f>
        <v>24</v>
      </c>
      <c r="AB43" s="75">
        <f>1/((1+Y17)^AA43)</f>
        <v>1</v>
      </c>
      <c r="AC43" s="59"/>
      <c r="AD43" s="68">
        <f t="shared" si="4"/>
        <v>0</v>
      </c>
      <c r="AE43" s="69">
        <f t="shared" si="19"/>
        <v>0</v>
      </c>
      <c r="AF43" s="69">
        <f t="shared" si="35"/>
        <v>0</v>
      </c>
      <c r="AG43" s="70">
        <f t="shared" si="30"/>
        <v>0</v>
      </c>
      <c r="AI43" s="172">
        <f t="shared" si="21"/>
        <v>24</v>
      </c>
      <c r="AJ43" s="173"/>
      <c r="AK43" s="20">
        <f>-'Cost-Alternative III'!AB44</f>
        <v>0</v>
      </c>
      <c r="AL43" s="21">
        <f>'Benefit-Alternative III'!AB44</f>
        <v>0</v>
      </c>
      <c r="AM43" s="22">
        <f t="shared" si="6"/>
        <v>0</v>
      </c>
      <c r="AN43" s="59"/>
      <c r="AO43" s="218"/>
      <c r="AP43" s="219"/>
      <c r="AQ43" s="28">
        <f>AI43-AP17</f>
        <v>24</v>
      </c>
      <c r="AR43" s="75">
        <f>1/((1+AO17)^AQ43)</f>
        <v>1</v>
      </c>
      <c r="AS43" s="59"/>
      <c r="AT43" s="68">
        <f t="shared" si="7"/>
        <v>0</v>
      </c>
      <c r="AU43" s="69">
        <f t="shared" si="22"/>
        <v>0</v>
      </c>
      <c r="AV43" s="69">
        <f t="shared" si="36"/>
        <v>0</v>
      </c>
      <c r="AW43" s="70">
        <f t="shared" si="31"/>
        <v>0</v>
      </c>
      <c r="AY43" s="172">
        <f t="shared" si="24"/>
        <v>24</v>
      </c>
      <c r="AZ43" s="173"/>
      <c r="BA43" s="20">
        <f>-'Cost-Alternative III'!AK44</f>
        <v>0</v>
      </c>
      <c r="BB43" s="21">
        <f>'Benefit-Alternative III'!AK44</f>
        <v>0</v>
      </c>
      <c r="BC43" s="22">
        <f t="shared" si="9"/>
        <v>0</v>
      </c>
      <c r="BD43" s="59"/>
      <c r="BE43" s="218"/>
      <c r="BF43" s="219"/>
      <c r="BG43" s="28">
        <f>AY43-BF17</f>
        <v>24</v>
      </c>
      <c r="BH43" s="75">
        <f>1/((1+BE17)^BG43)</f>
        <v>1</v>
      </c>
      <c r="BI43" s="59"/>
      <c r="BJ43" s="68">
        <f t="shared" si="10"/>
        <v>0</v>
      </c>
      <c r="BK43" s="69">
        <f t="shared" si="25"/>
        <v>0</v>
      </c>
      <c r="BL43" s="69">
        <f t="shared" si="37"/>
        <v>0</v>
      </c>
      <c r="BM43" s="70">
        <f t="shared" si="32"/>
        <v>0</v>
      </c>
      <c r="BO43" s="172">
        <f t="shared" si="27"/>
        <v>24</v>
      </c>
      <c r="BP43" s="173"/>
      <c r="BQ43" s="20">
        <f>-'Cost-Alternative III'!AT44</f>
        <v>0</v>
      </c>
      <c r="BR43" s="21">
        <f>'Benefit-Alternative III'!AT44</f>
        <v>0</v>
      </c>
      <c r="BS43" s="22">
        <f t="shared" si="12"/>
        <v>0</v>
      </c>
      <c r="BT43" s="59"/>
      <c r="BU43" s="218"/>
      <c r="BV43" s="219"/>
      <c r="BW43" s="28">
        <f>BO43-BV17</f>
        <v>24</v>
      </c>
      <c r="BX43" s="75">
        <f>1/((1+BU17)^BW43)</f>
        <v>1</v>
      </c>
      <c r="BY43" s="59"/>
      <c r="BZ43" s="68">
        <f t="shared" si="13"/>
        <v>0</v>
      </c>
      <c r="CA43" s="69">
        <f t="shared" si="28"/>
        <v>0</v>
      </c>
      <c r="CB43" s="69">
        <f t="shared" si="38"/>
        <v>0</v>
      </c>
      <c r="CC43" s="70">
        <f t="shared" si="33"/>
        <v>0</v>
      </c>
    </row>
    <row r="44" spans="3:81">
      <c r="C44" s="172">
        <f t="shared" si="15"/>
        <v>2036</v>
      </c>
      <c r="D44" s="173"/>
      <c r="E44" s="20">
        <f>-'Cost-Alternative III'!J45</f>
        <v>0</v>
      </c>
      <c r="F44" s="21">
        <f>'Benefit-Alternative III'!J45</f>
        <v>0</v>
      </c>
      <c r="G44" s="22">
        <f t="shared" si="0"/>
        <v>0</v>
      </c>
      <c r="H44" s="59"/>
      <c r="I44" s="218"/>
      <c r="J44" s="219"/>
      <c r="K44" s="28">
        <f>C44-J17</f>
        <v>25</v>
      </c>
      <c r="L44" s="75">
        <f>1/((1+I17)^K44)</f>
        <v>1</v>
      </c>
      <c r="M44" s="59"/>
      <c r="N44" s="68">
        <f t="shared" si="1"/>
        <v>0</v>
      </c>
      <c r="O44" s="69">
        <f t="shared" si="16"/>
        <v>0</v>
      </c>
      <c r="P44" s="69">
        <f t="shared" si="34"/>
        <v>0</v>
      </c>
      <c r="Q44" s="70">
        <f t="shared" si="2"/>
        <v>0</v>
      </c>
      <c r="S44" s="172">
        <f t="shared" si="18"/>
        <v>25</v>
      </c>
      <c r="T44" s="173"/>
      <c r="U44" s="20">
        <f>-'Cost-Alternative III'!S45</f>
        <v>0</v>
      </c>
      <c r="V44" s="21">
        <f>'Benefit-Alternative III'!S45</f>
        <v>0</v>
      </c>
      <c r="W44" s="22">
        <f t="shared" si="3"/>
        <v>0</v>
      </c>
      <c r="X44" s="59"/>
      <c r="Y44" s="218"/>
      <c r="Z44" s="219"/>
      <c r="AA44" s="28">
        <f>S44-Z17</f>
        <v>25</v>
      </c>
      <c r="AB44" s="75">
        <f>1/((1+Y17)^AA44)</f>
        <v>1</v>
      </c>
      <c r="AC44" s="59"/>
      <c r="AD44" s="68">
        <f t="shared" si="4"/>
        <v>0</v>
      </c>
      <c r="AE44" s="69">
        <f t="shared" si="19"/>
        <v>0</v>
      </c>
      <c r="AF44" s="69">
        <f t="shared" si="35"/>
        <v>0</v>
      </c>
      <c r="AG44" s="70">
        <f t="shared" si="30"/>
        <v>0</v>
      </c>
      <c r="AI44" s="172">
        <f t="shared" si="21"/>
        <v>25</v>
      </c>
      <c r="AJ44" s="173"/>
      <c r="AK44" s="20">
        <f>-'Cost-Alternative III'!AB45</f>
        <v>0</v>
      </c>
      <c r="AL44" s="21">
        <f>'Benefit-Alternative III'!AB45</f>
        <v>0</v>
      </c>
      <c r="AM44" s="22">
        <f t="shared" si="6"/>
        <v>0</v>
      </c>
      <c r="AN44" s="59"/>
      <c r="AO44" s="218"/>
      <c r="AP44" s="219"/>
      <c r="AQ44" s="28">
        <f>AI44-AP17</f>
        <v>25</v>
      </c>
      <c r="AR44" s="75">
        <f>1/((1+AO17)^AQ44)</f>
        <v>1</v>
      </c>
      <c r="AS44" s="59"/>
      <c r="AT44" s="68">
        <f t="shared" si="7"/>
        <v>0</v>
      </c>
      <c r="AU44" s="69">
        <f t="shared" si="22"/>
        <v>0</v>
      </c>
      <c r="AV44" s="69">
        <f t="shared" si="36"/>
        <v>0</v>
      </c>
      <c r="AW44" s="70">
        <f t="shared" si="31"/>
        <v>0</v>
      </c>
      <c r="AY44" s="172">
        <f t="shared" si="24"/>
        <v>25</v>
      </c>
      <c r="AZ44" s="173"/>
      <c r="BA44" s="20">
        <f>-'Cost-Alternative III'!AK45</f>
        <v>0</v>
      </c>
      <c r="BB44" s="21">
        <f>'Benefit-Alternative III'!AK45</f>
        <v>0</v>
      </c>
      <c r="BC44" s="22">
        <f t="shared" si="9"/>
        <v>0</v>
      </c>
      <c r="BD44" s="59"/>
      <c r="BE44" s="218"/>
      <c r="BF44" s="219"/>
      <c r="BG44" s="28">
        <f>AY44-BF17</f>
        <v>25</v>
      </c>
      <c r="BH44" s="75">
        <f>1/((1+BE17)^BG44)</f>
        <v>1</v>
      </c>
      <c r="BI44" s="59"/>
      <c r="BJ44" s="68">
        <f t="shared" si="10"/>
        <v>0</v>
      </c>
      <c r="BK44" s="69">
        <f t="shared" si="25"/>
        <v>0</v>
      </c>
      <c r="BL44" s="69">
        <f t="shared" si="37"/>
        <v>0</v>
      </c>
      <c r="BM44" s="70">
        <f t="shared" si="32"/>
        <v>0</v>
      </c>
      <c r="BO44" s="172">
        <f t="shared" si="27"/>
        <v>25</v>
      </c>
      <c r="BP44" s="173"/>
      <c r="BQ44" s="20">
        <f>-'Cost-Alternative III'!AT45</f>
        <v>0</v>
      </c>
      <c r="BR44" s="21">
        <f>'Benefit-Alternative III'!AT45</f>
        <v>0</v>
      </c>
      <c r="BS44" s="22">
        <f t="shared" si="12"/>
        <v>0</v>
      </c>
      <c r="BT44" s="59"/>
      <c r="BU44" s="218"/>
      <c r="BV44" s="219"/>
      <c r="BW44" s="28">
        <f>BO44-BV17</f>
        <v>25</v>
      </c>
      <c r="BX44" s="75">
        <f>1/((1+BU17)^BW44)</f>
        <v>1</v>
      </c>
      <c r="BY44" s="59"/>
      <c r="BZ44" s="68">
        <f t="shared" si="13"/>
        <v>0</v>
      </c>
      <c r="CA44" s="69">
        <f t="shared" si="28"/>
        <v>0</v>
      </c>
      <c r="CB44" s="69">
        <f t="shared" si="38"/>
        <v>0</v>
      </c>
      <c r="CC44" s="70">
        <f t="shared" si="33"/>
        <v>0</v>
      </c>
    </row>
    <row r="45" spans="3:81">
      <c r="C45" s="172">
        <f t="shared" si="15"/>
        <v>2037</v>
      </c>
      <c r="D45" s="173"/>
      <c r="E45" s="20">
        <f>-'Cost-Alternative III'!J46</f>
        <v>0</v>
      </c>
      <c r="F45" s="21">
        <f>'Benefit-Alternative III'!J46</f>
        <v>0</v>
      </c>
      <c r="G45" s="22">
        <f t="shared" si="0"/>
        <v>0</v>
      </c>
      <c r="H45" s="59"/>
      <c r="I45" s="218"/>
      <c r="J45" s="219"/>
      <c r="K45" s="28">
        <f>C45-J17</f>
        <v>26</v>
      </c>
      <c r="L45" s="75">
        <f>1/((1+I17)^K45)</f>
        <v>1</v>
      </c>
      <c r="M45" s="59"/>
      <c r="N45" s="68">
        <f t="shared" si="1"/>
        <v>0</v>
      </c>
      <c r="O45" s="69">
        <f t="shared" si="16"/>
        <v>0</v>
      </c>
      <c r="P45" s="69">
        <f t="shared" si="34"/>
        <v>0</v>
      </c>
      <c r="Q45" s="70">
        <f t="shared" si="2"/>
        <v>0</v>
      </c>
      <c r="S45" s="172">
        <f t="shared" si="18"/>
        <v>26</v>
      </c>
      <c r="T45" s="173"/>
      <c r="U45" s="20">
        <f>-'Cost-Alternative III'!S46</f>
        <v>0</v>
      </c>
      <c r="V45" s="21">
        <f>'Benefit-Alternative III'!S46</f>
        <v>0</v>
      </c>
      <c r="W45" s="22">
        <f t="shared" si="3"/>
        <v>0</v>
      </c>
      <c r="X45" s="59"/>
      <c r="Y45" s="218"/>
      <c r="Z45" s="219"/>
      <c r="AA45" s="28">
        <f>S45-Z17</f>
        <v>26</v>
      </c>
      <c r="AB45" s="75">
        <f>1/((1+Y17)^AA45)</f>
        <v>1</v>
      </c>
      <c r="AC45" s="59"/>
      <c r="AD45" s="68">
        <f t="shared" si="4"/>
        <v>0</v>
      </c>
      <c r="AE45" s="69">
        <f t="shared" si="19"/>
        <v>0</v>
      </c>
      <c r="AF45" s="69">
        <f t="shared" si="35"/>
        <v>0</v>
      </c>
      <c r="AG45" s="70">
        <f t="shared" si="30"/>
        <v>0</v>
      </c>
      <c r="AI45" s="172">
        <f t="shared" si="21"/>
        <v>26</v>
      </c>
      <c r="AJ45" s="173"/>
      <c r="AK45" s="20">
        <f>-'Cost-Alternative III'!AB46</f>
        <v>0</v>
      </c>
      <c r="AL45" s="21">
        <f>'Benefit-Alternative III'!AB46</f>
        <v>0</v>
      </c>
      <c r="AM45" s="22">
        <f t="shared" si="6"/>
        <v>0</v>
      </c>
      <c r="AN45" s="59"/>
      <c r="AO45" s="218"/>
      <c r="AP45" s="219"/>
      <c r="AQ45" s="28">
        <f>AI45-AP17</f>
        <v>26</v>
      </c>
      <c r="AR45" s="75">
        <f>1/((1+AO17)^AQ45)</f>
        <v>1</v>
      </c>
      <c r="AS45" s="59"/>
      <c r="AT45" s="68">
        <f t="shared" si="7"/>
        <v>0</v>
      </c>
      <c r="AU45" s="69">
        <f t="shared" si="22"/>
        <v>0</v>
      </c>
      <c r="AV45" s="69">
        <f t="shared" si="36"/>
        <v>0</v>
      </c>
      <c r="AW45" s="70">
        <f t="shared" si="31"/>
        <v>0</v>
      </c>
      <c r="AY45" s="172">
        <f t="shared" si="24"/>
        <v>26</v>
      </c>
      <c r="AZ45" s="173"/>
      <c r="BA45" s="20">
        <f>-'Cost-Alternative III'!AK46</f>
        <v>0</v>
      </c>
      <c r="BB45" s="21">
        <f>'Benefit-Alternative III'!AK46</f>
        <v>0</v>
      </c>
      <c r="BC45" s="22">
        <f t="shared" si="9"/>
        <v>0</v>
      </c>
      <c r="BD45" s="59"/>
      <c r="BE45" s="218"/>
      <c r="BF45" s="219"/>
      <c r="BG45" s="28">
        <f>AY45-BF17</f>
        <v>26</v>
      </c>
      <c r="BH45" s="75">
        <f>1/((1+BE17)^BG45)</f>
        <v>1</v>
      </c>
      <c r="BI45" s="59"/>
      <c r="BJ45" s="68">
        <f t="shared" si="10"/>
        <v>0</v>
      </c>
      <c r="BK45" s="69">
        <f t="shared" si="25"/>
        <v>0</v>
      </c>
      <c r="BL45" s="69">
        <f t="shared" si="37"/>
        <v>0</v>
      </c>
      <c r="BM45" s="70">
        <f t="shared" si="32"/>
        <v>0</v>
      </c>
      <c r="BO45" s="172">
        <f t="shared" si="27"/>
        <v>26</v>
      </c>
      <c r="BP45" s="173"/>
      <c r="BQ45" s="20">
        <f>-'Cost-Alternative III'!AT46</f>
        <v>0</v>
      </c>
      <c r="BR45" s="21">
        <f>'Benefit-Alternative III'!AT46</f>
        <v>0</v>
      </c>
      <c r="BS45" s="22">
        <f t="shared" si="12"/>
        <v>0</v>
      </c>
      <c r="BT45" s="59"/>
      <c r="BU45" s="218"/>
      <c r="BV45" s="219"/>
      <c r="BW45" s="28">
        <f>BO45-BV17</f>
        <v>26</v>
      </c>
      <c r="BX45" s="75">
        <f>1/((1+BU17)^BW45)</f>
        <v>1</v>
      </c>
      <c r="BY45" s="59"/>
      <c r="BZ45" s="68">
        <f t="shared" si="13"/>
        <v>0</v>
      </c>
      <c r="CA45" s="69">
        <f t="shared" si="28"/>
        <v>0</v>
      </c>
      <c r="CB45" s="69">
        <f t="shared" si="38"/>
        <v>0</v>
      </c>
      <c r="CC45" s="70">
        <f t="shared" si="33"/>
        <v>0</v>
      </c>
    </row>
    <row r="46" spans="3:81">
      <c r="C46" s="172">
        <f t="shared" si="15"/>
        <v>2038</v>
      </c>
      <c r="D46" s="173"/>
      <c r="E46" s="20">
        <f>-'Cost-Alternative III'!J47</f>
        <v>0</v>
      </c>
      <c r="F46" s="21">
        <f>'Benefit-Alternative III'!J47</f>
        <v>0</v>
      </c>
      <c r="G46" s="22">
        <f t="shared" si="0"/>
        <v>0</v>
      </c>
      <c r="H46" s="59"/>
      <c r="I46" s="218"/>
      <c r="J46" s="219"/>
      <c r="K46" s="28">
        <f>C46-J17</f>
        <v>27</v>
      </c>
      <c r="L46" s="75">
        <f>1/((1+I17)^K46)</f>
        <v>1</v>
      </c>
      <c r="M46" s="59"/>
      <c r="N46" s="68">
        <f t="shared" si="1"/>
        <v>0</v>
      </c>
      <c r="O46" s="69">
        <f t="shared" si="16"/>
        <v>0</v>
      </c>
      <c r="P46" s="69">
        <f t="shared" si="34"/>
        <v>0</v>
      </c>
      <c r="Q46" s="70">
        <f t="shared" si="2"/>
        <v>0</v>
      </c>
      <c r="S46" s="172">
        <f t="shared" si="18"/>
        <v>27</v>
      </c>
      <c r="T46" s="173"/>
      <c r="U46" s="20">
        <f>-'Cost-Alternative III'!S47</f>
        <v>0</v>
      </c>
      <c r="V46" s="21">
        <f>'Benefit-Alternative III'!S47</f>
        <v>0</v>
      </c>
      <c r="W46" s="22">
        <f t="shared" si="3"/>
        <v>0</v>
      </c>
      <c r="X46" s="59"/>
      <c r="Y46" s="218"/>
      <c r="Z46" s="219"/>
      <c r="AA46" s="28">
        <f>S46-Z17</f>
        <v>27</v>
      </c>
      <c r="AB46" s="75">
        <f>1/((1+Y17)^AA46)</f>
        <v>1</v>
      </c>
      <c r="AC46" s="59"/>
      <c r="AD46" s="68">
        <f t="shared" si="4"/>
        <v>0</v>
      </c>
      <c r="AE46" s="69">
        <f t="shared" si="19"/>
        <v>0</v>
      </c>
      <c r="AF46" s="69">
        <f t="shared" si="35"/>
        <v>0</v>
      </c>
      <c r="AG46" s="70">
        <f t="shared" si="30"/>
        <v>0</v>
      </c>
      <c r="AI46" s="172">
        <f t="shared" si="21"/>
        <v>27</v>
      </c>
      <c r="AJ46" s="173"/>
      <c r="AK46" s="20">
        <f>-'Cost-Alternative III'!AB47</f>
        <v>0</v>
      </c>
      <c r="AL46" s="21">
        <f>'Benefit-Alternative III'!AB47</f>
        <v>0</v>
      </c>
      <c r="AM46" s="22">
        <f t="shared" si="6"/>
        <v>0</v>
      </c>
      <c r="AN46" s="59"/>
      <c r="AO46" s="218"/>
      <c r="AP46" s="219"/>
      <c r="AQ46" s="28">
        <f>AI46-AP17</f>
        <v>27</v>
      </c>
      <c r="AR46" s="75">
        <f>1/((1+AO17)^AQ46)</f>
        <v>1</v>
      </c>
      <c r="AS46" s="59"/>
      <c r="AT46" s="68">
        <f t="shared" si="7"/>
        <v>0</v>
      </c>
      <c r="AU46" s="69">
        <f t="shared" si="22"/>
        <v>0</v>
      </c>
      <c r="AV46" s="69">
        <f t="shared" si="36"/>
        <v>0</v>
      </c>
      <c r="AW46" s="70">
        <f t="shared" si="31"/>
        <v>0</v>
      </c>
      <c r="AY46" s="172">
        <f t="shared" si="24"/>
        <v>27</v>
      </c>
      <c r="AZ46" s="173"/>
      <c r="BA46" s="20">
        <f>-'Cost-Alternative III'!AK47</f>
        <v>0</v>
      </c>
      <c r="BB46" s="21">
        <f>'Benefit-Alternative III'!AK47</f>
        <v>0</v>
      </c>
      <c r="BC46" s="22">
        <f t="shared" si="9"/>
        <v>0</v>
      </c>
      <c r="BD46" s="59"/>
      <c r="BE46" s="218"/>
      <c r="BF46" s="219"/>
      <c r="BG46" s="28">
        <f>AY46-BF17</f>
        <v>27</v>
      </c>
      <c r="BH46" s="75">
        <f>1/((1+BE17)^BG46)</f>
        <v>1</v>
      </c>
      <c r="BI46" s="59"/>
      <c r="BJ46" s="68">
        <f t="shared" si="10"/>
        <v>0</v>
      </c>
      <c r="BK46" s="69">
        <f t="shared" si="25"/>
        <v>0</v>
      </c>
      <c r="BL46" s="69">
        <f t="shared" si="37"/>
        <v>0</v>
      </c>
      <c r="BM46" s="70">
        <f t="shared" si="32"/>
        <v>0</v>
      </c>
      <c r="BO46" s="172">
        <f t="shared" si="27"/>
        <v>27</v>
      </c>
      <c r="BP46" s="173"/>
      <c r="BQ46" s="20">
        <f>-'Cost-Alternative III'!AT47</f>
        <v>0</v>
      </c>
      <c r="BR46" s="21">
        <f>'Benefit-Alternative III'!AT47</f>
        <v>0</v>
      </c>
      <c r="BS46" s="22">
        <f t="shared" si="12"/>
        <v>0</v>
      </c>
      <c r="BT46" s="59"/>
      <c r="BU46" s="218"/>
      <c r="BV46" s="219"/>
      <c r="BW46" s="28">
        <f>BO46-BV17</f>
        <v>27</v>
      </c>
      <c r="BX46" s="75">
        <f>1/((1+BU17)^BW46)</f>
        <v>1</v>
      </c>
      <c r="BY46" s="59"/>
      <c r="BZ46" s="68">
        <f t="shared" si="13"/>
        <v>0</v>
      </c>
      <c r="CA46" s="69">
        <f t="shared" si="28"/>
        <v>0</v>
      </c>
      <c r="CB46" s="69">
        <f t="shared" si="38"/>
        <v>0</v>
      </c>
      <c r="CC46" s="70">
        <f t="shared" si="33"/>
        <v>0</v>
      </c>
    </row>
    <row r="47" spans="3:81">
      <c r="C47" s="172">
        <f t="shared" si="15"/>
        <v>2039</v>
      </c>
      <c r="D47" s="173"/>
      <c r="E47" s="20">
        <f>-'Cost-Alternative III'!J48</f>
        <v>0</v>
      </c>
      <c r="F47" s="21">
        <f>'Benefit-Alternative III'!J48</f>
        <v>0</v>
      </c>
      <c r="G47" s="22">
        <f t="shared" si="0"/>
        <v>0</v>
      </c>
      <c r="H47" s="59"/>
      <c r="I47" s="218"/>
      <c r="J47" s="219"/>
      <c r="K47" s="28">
        <f>C47-J17</f>
        <v>28</v>
      </c>
      <c r="L47" s="75">
        <f>1/((1+I17)^K47)</f>
        <v>1</v>
      </c>
      <c r="M47" s="59"/>
      <c r="N47" s="68">
        <f t="shared" si="1"/>
        <v>0</v>
      </c>
      <c r="O47" s="69">
        <f t="shared" si="16"/>
        <v>0</v>
      </c>
      <c r="P47" s="69">
        <f t="shared" si="34"/>
        <v>0</v>
      </c>
      <c r="Q47" s="70">
        <f t="shared" si="2"/>
        <v>0</v>
      </c>
      <c r="S47" s="172">
        <f t="shared" si="18"/>
        <v>28</v>
      </c>
      <c r="T47" s="173"/>
      <c r="U47" s="20">
        <f>-'Cost-Alternative III'!S48</f>
        <v>0</v>
      </c>
      <c r="V47" s="21">
        <f>'Benefit-Alternative III'!S48</f>
        <v>0</v>
      </c>
      <c r="W47" s="22">
        <f t="shared" si="3"/>
        <v>0</v>
      </c>
      <c r="X47" s="59"/>
      <c r="Y47" s="218"/>
      <c r="Z47" s="219"/>
      <c r="AA47" s="28">
        <f>S47-Z17</f>
        <v>28</v>
      </c>
      <c r="AB47" s="75">
        <f>1/((1+Y17)^AA47)</f>
        <v>1</v>
      </c>
      <c r="AC47" s="59"/>
      <c r="AD47" s="68">
        <f t="shared" si="4"/>
        <v>0</v>
      </c>
      <c r="AE47" s="69">
        <f t="shared" si="19"/>
        <v>0</v>
      </c>
      <c r="AF47" s="69">
        <f t="shared" si="35"/>
        <v>0</v>
      </c>
      <c r="AG47" s="70">
        <f t="shared" si="30"/>
        <v>0</v>
      </c>
      <c r="AI47" s="172">
        <f t="shared" si="21"/>
        <v>28</v>
      </c>
      <c r="AJ47" s="173"/>
      <c r="AK47" s="20">
        <f>-'Cost-Alternative III'!AB48</f>
        <v>0</v>
      </c>
      <c r="AL47" s="21">
        <f>'Benefit-Alternative III'!AB48</f>
        <v>0</v>
      </c>
      <c r="AM47" s="22">
        <f t="shared" si="6"/>
        <v>0</v>
      </c>
      <c r="AN47" s="59"/>
      <c r="AO47" s="218"/>
      <c r="AP47" s="219"/>
      <c r="AQ47" s="28">
        <f>AI47-AP17</f>
        <v>28</v>
      </c>
      <c r="AR47" s="75">
        <f>1/((1+AO17)^AQ47)</f>
        <v>1</v>
      </c>
      <c r="AS47" s="59"/>
      <c r="AT47" s="68">
        <f t="shared" si="7"/>
        <v>0</v>
      </c>
      <c r="AU47" s="69">
        <f t="shared" si="22"/>
        <v>0</v>
      </c>
      <c r="AV47" s="69">
        <f t="shared" si="36"/>
        <v>0</v>
      </c>
      <c r="AW47" s="70">
        <f t="shared" si="31"/>
        <v>0</v>
      </c>
      <c r="AY47" s="172">
        <f t="shared" si="24"/>
        <v>28</v>
      </c>
      <c r="AZ47" s="173"/>
      <c r="BA47" s="20">
        <f>-'Cost-Alternative III'!AK48</f>
        <v>0</v>
      </c>
      <c r="BB47" s="21">
        <f>'Benefit-Alternative III'!AK48</f>
        <v>0</v>
      </c>
      <c r="BC47" s="22">
        <f t="shared" si="9"/>
        <v>0</v>
      </c>
      <c r="BD47" s="59"/>
      <c r="BE47" s="218"/>
      <c r="BF47" s="219"/>
      <c r="BG47" s="28">
        <f>AY47-BF17</f>
        <v>28</v>
      </c>
      <c r="BH47" s="75">
        <f>1/((1+BE17)^BG47)</f>
        <v>1</v>
      </c>
      <c r="BI47" s="59"/>
      <c r="BJ47" s="68">
        <f t="shared" si="10"/>
        <v>0</v>
      </c>
      <c r="BK47" s="69">
        <f t="shared" si="25"/>
        <v>0</v>
      </c>
      <c r="BL47" s="69">
        <f t="shared" si="37"/>
        <v>0</v>
      </c>
      <c r="BM47" s="70">
        <f t="shared" si="32"/>
        <v>0</v>
      </c>
      <c r="BO47" s="172">
        <f t="shared" si="27"/>
        <v>28</v>
      </c>
      <c r="BP47" s="173"/>
      <c r="BQ47" s="20">
        <f>-'Cost-Alternative III'!AT48</f>
        <v>0</v>
      </c>
      <c r="BR47" s="21">
        <f>'Benefit-Alternative III'!AT48</f>
        <v>0</v>
      </c>
      <c r="BS47" s="22">
        <f t="shared" si="12"/>
        <v>0</v>
      </c>
      <c r="BT47" s="59"/>
      <c r="BU47" s="218"/>
      <c r="BV47" s="219"/>
      <c r="BW47" s="28">
        <f>BO47-BV17</f>
        <v>28</v>
      </c>
      <c r="BX47" s="75">
        <f>1/((1+BU17)^BW47)</f>
        <v>1</v>
      </c>
      <c r="BY47" s="59"/>
      <c r="BZ47" s="68">
        <f t="shared" si="13"/>
        <v>0</v>
      </c>
      <c r="CA47" s="69">
        <f t="shared" si="28"/>
        <v>0</v>
      </c>
      <c r="CB47" s="69">
        <f t="shared" si="38"/>
        <v>0</v>
      </c>
      <c r="CC47" s="70">
        <f t="shared" si="33"/>
        <v>0</v>
      </c>
    </row>
    <row r="48" spans="3:81" ht="15" thickBot="1">
      <c r="C48" s="174">
        <f t="shared" si="15"/>
        <v>2040</v>
      </c>
      <c r="D48" s="175"/>
      <c r="E48" s="23">
        <f>-'Cost-Alternative III'!J49</f>
        <v>0</v>
      </c>
      <c r="F48" s="24">
        <f>'Benefit-Alternative III'!J49</f>
        <v>0</v>
      </c>
      <c r="G48" s="25">
        <f t="shared" si="0"/>
        <v>0</v>
      </c>
      <c r="H48" s="60"/>
      <c r="I48" s="202"/>
      <c r="J48" s="203"/>
      <c r="K48" s="29">
        <f>C48-J17</f>
        <v>29</v>
      </c>
      <c r="L48" s="76">
        <f>1/((1+I17)^K48)</f>
        <v>1</v>
      </c>
      <c r="M48" s="60"/>
      <c r="N48" s="71">
        <f t="shared" si="1"/>
        <v>0</v>
      </c>
      <c r="O48" s="72">
        <f t="shared" si="16"/>
        <v>0</v>
      </c>
      <c r="P48" s="72">
        <f t="shared" si="34"/>
        <v>0</v>
      </c>
      <c r="Q48" s="73">
        <f t="shared" si="2"/>
        <v>0</v>
      </c>
      <c r="S48" s="174">
        <f t="shared" si="18"/>
        <v>29</v>
      </c>
      <c r="T48" s="175"/>
      <c r="U48" s="23">
        <f>-'Cost-Alternative III'!S49</f>
        <v>0</v>
      </c>
      <c r="V48" s="24">
        <f>'Benefit-Alternative III'!S49</f>
        <v>0</v>
      </c>
      <c r="W48" s="25">
        <f t="shared" si="3"/>
        <v>0</v>
      </c>
      <c r="X48" s="60"/>
      <c r="Y48" s="202"/>
      <c r="Z48" s="203"/>
      <c r="AA48" s="29">
        <f>S48-Z17</f>
        <v>29</v>
      </c>
      <c r="AB48" s="76">
        <f>1/((1+Y17)^AA48)</f>
        <v>1</v>
      </c>
      <c r="AC48" s="60"/>
      <c r="AD48" s="71">
        <f t="shared" si="4"/>
        <v>0</v>
      </c>
      <c r="AE48" s="72">
        <f t="shared" si="19"/>
        <v>0</v>
      </c>
      <c r="AF48" s="72">
        <f t="shared" si="35"/>
        <v>0</v>
      </c>
      <c r="AG48" s="73">
        <f t="shared" si="30"/>
        <v>0</v>
      </c>
      <c r="AI48" s="174">
        <f t="shared" si="21"/>
        <v>29</v>
      </c>
      <c r="AJ48" s="175"/>
      <c r="AK48" s="23">
        <f>-'Cost-Alternative III'!AB49</f>
        <v>0</v>
      </c>
      <c r="AL48" s="24">
        <f>'Benefit-Alternative III'!AB49</f>
        <v>0</v>
      </c>
      <c r="AM48" s="25">
        <f t="shared" si="6"/>
        <v>0</v>
      </c>
      <c r="AN48" s="60"/>
      <c r="AO48" s="202"/>
      <c r="AP48" s="203"/>
      <c r="AQ48" s="29">
        <f>AI48-AP17</f>
        <v>29</v>
      </c>
      <c r="AR48" s="76">
        <f>1/((1+AO17)^AQ48)</f>
        <v>1</v>
      </c>
      <c r="AS48" s="60"/>
      <c r="AT48" s="71">
        <f t="shared" si="7"/>
        <v>0</v>
      </c>
      <c r="AU48" s="72">
        <f t="shared" si="22"/>
        <v>0</v>
      </c>
      <c r="AV48" s="72">
        <f t="shared" si="36"/>
        <v>0</v>
      </c>
      <c r="AW48" s="73">
        <f t="shared" si="31"/>
        <v>0</v>
      </c>
      <c r="AY48" s="174">
        <f t="shared" si="24"/>
        <v>29</v>
      </c>
      <c r="AZ48" s="175"/>
      <c r="BA48" s="23">
        <f>-'Cost-Alternative III'!AK49</f>
        <v>0</v>
      </c>
      <c r="BB48" s="24">
        <f>'Benefit-Alternative III'!AK49</f>
        <v>0</v>
      </c>
      <c r="BC48" s="25">
        <f t="shared" si="9"/>
        <v>0</v>
      </c>
      <c r="BD48" s="60"/>
      <c r="BE48" s="202"/>
      <c r="BF48" s="203"/>
      <c r="BG48" s="29">
        <f>AY48-BF17</f>
        <v>29</v>
      </c>
      <c r="BH48" s="76">
        <f>1/((1+BE17)^BG48)</f>
        <v>1</v>
      </c>
      <c r="BI48" s="60"/>
      <c r="BJ48" s="71">
        <f t="shared" si="10"/>
        <v>0</v>
      </c>
      <c r="BK48" s="72">
        <f t="shared" si="25"/>
        <v>0</v>
      </c>
      <c r="BL48" s="72">
        <f t="shared" si="37"/>
        <v>0</v>
      </c>
      <c r="BM48" s="73">
        <f t="shared" si="32"/>
        <v>0</v>
      </c>
      <c r="BO48" s="174">
        <f t="shared" si="27"/>
        <v>29</v>
      </c>
      <c r="BP48" s="175"/>
      <c r="BQ48" s="23">
        <f>-'Cost-Alternative III'!AT49</f>
        <v>0</v>
      </c>
      <c r="BR48" s="24">
        <f>'Benefit-Alternative III'!AT49</f>
        <v>0</v>
      </c>
      <c r="BS48" s="25">
        <f t="shared" si="12"/>
        <v>0</v>
      </c>
      <c r="BT48" s="60"/>
      <c r="BU48" s="202"/>
      <c r="BV48" s="203"/>
      <c r="BW48" s="29">
        <f>BO48-BV17</f>
        <v>29</v>
      </c>
      <c r="BX48" s="76">
        <f>1/((1+BU17)^BW48)</f>
        <v>1</v>
      </c>
      <c r="BY48" s="60"/>
      <c r="BZ48" s="71">
        <f t="shared" si="13"/>
        <v>0</v>
      </c>
      <c r="CA48" s="72">
        <f t="shared" si="28"/>
        <v>0</v>
      </c>
      <c r="CB48" s="72">
        <f t="shared" si="38"/>
        <v>0</v>
      </c>
      <c r="CC48" s="73">
        <f t="shared" si="33"/>
        <v>0</v>
      </c>
    </row>
  </sheetData>
  <mergeCells count="359">
    <mergeCell ref="C42:D42"/>
    <mergeCell ref="I42:J42"/>
    <mergeCell ref="C43:D43"/>
    <mergeCell ref="I43:J43"/>
    <mergeCell ref="C47:D47"/>
    <mergeCell ref="I47:J47"/>
    <mergeCell ref="C48:D48"/>
    <mergeCell ref="I48:J48"/>
    <mergeCell ref="C44:D44"/>
    <mergeCell ref="I44:J44"/>
    <mergeCell ref="C45:D45"/>
    <mergeCell ref="I45:J45"/>
    <mergeCell ref="C46:D46"/>
    <mergeCell ref="I46:J46"/>
    <mergeCell ref="C37:D37"/>
    <mergeCell ref="I37:J37"/>
    <mergeCell ref="C38:D38"/>
    <mergeCell ref="I38:J38"/>
    <mergeCell ref="C39:D39"/>
    <mergeCell ref="I39:J39"/>
    <mergeCell ref="C40:D40"/>
    <mergeCell ref="I40:J40"/>
    <mergeCell ref="C41:D41"/>
    <mergeCell ref="I41:J41"/>
    <mergeCell ref="C32:D32"/>
    <mergeCell ref="I32:J32"/>
    <mergeCell ref="C33:D33"/>
    <mergeCell ref="I33:J33"/>
    <mergeCell ref="C34:D34"/>
    <mergeCell ref="I34:J34"/>
    <mergeCell ref="C35:D35"/>
    <mergeCell ref="I35:J35"/>
    <mergeCell ref="C36:D36"/>
    <mergeCell ref="I36:J36"/>
    <mergeCell ref="C27:D27"/>
    <mergeCell ref="I27:J27"/>
    <mergeCell ref="C28:D28"/>
    <mergeCell ref="I28:J28"/>
    <mergeCell ref="C29:D29"/>
    <mergeCell ref="I29:J29"/>
    <mergeCell ref="C30:D30"/>
    <mergeCell ref="I30:J30"/>
    <mergeCell ref="C31:D31"/>
    <mergeCell ref="I31:J31"/>
    <mergeCell ref="C22:D22"/>
    <mergeCell ref="I22:J22"/>
    <mergeCell ref="C23:D23"/>
    <mergeCell ref="I23:J23"/>
    <mergeCell ref="C24:D24"/>
    <mergeCell ref="I24:J24"/>
    <mergeCell ref="C25:D25"/>
    <mergeCell ref="I25:J25"/>
    <mergeCell ref="C26:D26"/>
    <mergeCell ref="I26:J26"/>
    <mergeCell ref="C16:D16"/>
    <mergeCell ref="C17:D17"/>
    <mergeCell ref="C18:D18"/>
    <mergeCell ref="E18:Q18"/>
    <mergeCell ref="C19:D19"/>
    <mergeCell ref="I19:J19"/>
    <mergeCell ref="C20:D20"/>
    <mergeCell ref="I20:J20"/>
    <mergeCell ref="C21:D21"/>
    <mergeCell ref="I21:J21"/>
    <mergeCell ref="C15:G15"/>
    <mergeCell ref="I15:L15"/>
    <mergeCell ref="N15:Q15"/>
    <mergeCell ref="B2:E2"/>
    <mergeCell ref="D4:O4"/>
    <mergeCell ref="D5:O5"/>
    <mergeCell ref="D6:O6"/>
    <mergeCell ref="D7:O7"/>
    <mergeCell ref="D8:O8"/>
    <mergeCell ref="D9:O9"/>
    <mergeCell ref="D10:O10"/>
    <mergeCell ref="D11:O11"/>
    <mergeCell ref="I13:K13"/>
    <mergeCell ref="N13:P13"/>
    <mergeCell ref="C13:D13"/>
    <mergeCell ref="BU13:BW13"/>
    <mergeCell ref="BZ13:CB13"/>
    <mergeCell ref="S15:W15"/>
    <mergeCell ref="Y15:AB15"/>
    <mergeCell ref="AD15:AG15"/>
    <mergeCell ref="AI15:AM15"/>
    <mergeCell ref="AO15:AR15"/>
    <mergeCell ref="AT15:AW15"/>
    <mergeCell ref="AY15:BC15"/>
    <mergeCell ref="BE15:BH15"/>
    <mergeCell ref="BJ15:BM15"/>
    <mergeCell ref="BO15:BS15"/>
    <mergeCell ref="BU15:BX15"/>
    <mergeCell ref="BZ15:CC15"/>
    <mergeCell ref="Y13:AA13"/>
    <mergeCell ref="AD13:AF13"/>
    <mergeCell ref="AO13:AQ13"/>
    <mergeCell ref="AT13:AV13"/>
    <mergeCell ref="BE13:BG13"/>
    <mergeCell ref="U13:V13"/>
    <mergeCell ref="AK13:AL13"/>
    <mergeCell ref="BA13:BB13"/>
    <mergeCell ref="BQ13:BR13"/>
    <mergeCell ref="S16:T16"/>
    <mergeCell ref="AI16:AJ16"/>
    <mergeCell ref="AY16:AZ16"/>
    <mergeCell ref="BO16:BP16"/>
    <mergeCell ref="S17:T17"/>
    <mergeCell ref="AI17:AJ17"/>
    <mergeCell ref="AY17:AZ17"/>
    <mergeCell ref="BO17:BP17"/>
    <mergeCell ref="BJ13:BL13"/>
    <mergeCell ref="BA18:BM18"/>
    <mergeCell ref="BO18:BP18"/>
    <mergeCell ref="BQ18:CC18"/>
    <mergeCell ref="S19:T19"/>
    <mergeCell ref="Y19:Z19"/>
    <mergeCell ref="AI19:AJ19"/>
    <mergeCell ref="AO19:AP19"/>
    <mergeCell ref="AY19:AZ19"/>
    <mergeCell ref="BE19:BF19"/>
    <mergeCell ref="BO19:BP19"/>
    <mergeCell ref="BU19:BV19"/>
    <mergeCell ref="S18:T18"/>
    <mergeCell ref="U18:AG18"/>
    <mergeCell ref="AI18:AJ18"/>
    <mergeCell ref="AK18:AW18"/>
    <mergeCell ref="AY18:AZ18"/>
    <mergeCell ref="BE20:BF20"/>
    <mergeCell ref="BO20:BP20"/>
    <mergeCell ref="BU20:BV20"/>
    <mergeCell ref="S21:T21"/>
    <mergeCell ref="Y21:Z21"/>
    <mergeCell ref="AI21:AJ21"/>
    <mergeCell ref="AO21:AP21"/>
    <mergeCell ref="AY21:AZ21"/>
    <mergeCell ref="BE21:BF21"/>
    <mergeCell ref="BO21:BP21"/>
    <mergeCell ref="BU21:BV21"/>
    <mergeCell ref="S20:T20"/>
    <mergeCell ref="Y20:Z20"/>
    <mergeCell ref="AI20:AJ20"/>
    <mergeCell ref="AO20:AP20"/>
    <mergeCell ref="AY20:AZ20"/>
    <mergeCell ref="BE22:BF22"/>
    <mergeCell ref="BO22:BP22"/>
    <mergeCell ref="BU22:BV22"/>
    <mergeCell ref="S23:T23"/>
    <mergeCell ref="Y23:Z23"/>
    <mergeCell ref="AI23:AJ23"/>
    <mergeCell ref="AO23:AP23"/>
    <mergeCell ref="AY23:AZ23"/>
    <mergeCell ref="BE23:BF23"/>
    <mergeCell ref="BO23:BP23"/>
    <mergeCell ref="BU23:BV23"/>
    <mergeCell ref="S22:T22"/>
    <mergeCell ref="Y22:Z22"/>
    <mergeCell ref="AI22:AJ22"/>
    <mergeCell ref="AO22:AP22"/>
    <mergeCell ref="AY22:AZ22"/>
    <mergeCell ref="BE24:BF24"/>
    <mergeCell ref="BO24:BP24"/>
    <mergeCell ref="BU24:BV24"/>
    <mergeCell ref="S25:T25"/>
    <mergeCell ref="Y25:Z25"/>
    <mergeCell ref="AI25:AJ25"/>
    <mergeCell ref="AO25:AP25"/>
    <mergeCell ref="AY25:AZ25"/>
    <mergeCell ref="BE25:BF25"/>
    <mergeCell ref="BO25:BP25"/>
    <mergeCell ref="BU25:BV25"/>
    <mergeCell ref="S24:T24"/>
    <mergeCell ref="Y24:Z24"/>
    <mergeCell ref="AI24:AJ24"/>
    <mergeCell ref="AO24:AP24"/>
    <mergeCell ref="AY24:AZ24"/>
    <mergeCell ref="BE26:BF26"/>
    <mergeCell ref="BO26:BP26"/>
    <mergeCell ref="BU26:BV26"/>
    <mergeCell ref="S27:T27"/>
    <mergeCell ref="Y27:Z27"/>
    <mergeCell ref="AI27:AJ27"/>
    <mergeCell ref="AO27:AP27"/>
    <mergeCell ref="AY27:AZ27"/>
    <mergeCell ref="BE27:BF27"/>
    <mergeCell ref="BO27:BP27"/>
    <mergeCell ref="BU27:BV27"/>
    <mergeCell ref="S26:T26"/>
    <mergeCell ref="Y26:Z26"/>
    <mergeCell ref="AI26:AJ26"/>
    <mergeCell ref="AO26:AP26"/>
    <mergeCell ref="AY26:AZ26"/>
    <mergeCell ref="BE28:BF28"/>
    <mergeCell ref="BO28:BP28"/>
    <mergeCell ref="BU28:BV28"/>
    <mergeCell ref="S29:T29"/>
    <mergeCell ref="Y29:Z29"/>
    <mergeCell ref="AI29:AJ29"/>
    <mergeCell ref="AO29:AP29"/>
    <mergeCell ref="AY29:AZ29"/>
    <mergeCell ref="BE29:BF29"/>
    <mergeCell ref="BO29:BP29"/>
    <mergeCell ref="BU29:BV29"/>
    <mergeCell ref="S28:T28"/>
    <mergeCell ref="Y28:Z28"/>
    <mergeCell ref="AI28:AJ28"/>
    <mergeCell ref="AO28:AP28"/>
    <mergeCell ref="AY28:AZ28"/>
    <mergeCell ref="BE30:BF30"/>
    <mergeCell ref="BO30:BP30"/>
    <mergeCell ref="BU30:BV30"/>
    <mergeCell ref="S31:T31"/>
    <mergeCell ref="Y31:Z31"/>
    <mergeCell ref="AI31:AJ31"/>
    <mergeCell ref="AO31:AP31"/>
    <mergeCell ref="AY31:AZ31"/>
    <mergeCell ref="BE31:BF31"/>
    <mergeCell ref="BO31:BP31"/>
    <mergeCell ref="BU31:BV31"/>
    <mergeCell ref="S30:T30"/>
    <mergeCell ref="Y30:Z30"/>
    <mergeCell ref="AI30:AJ30"/>
    <mergeCell ref="AO30:AP30"/>
    <mergeCell ref="AY30:AZ30"/>
    <mergeCell ref="BE32:BF32"/>
    <mergeCell ref="BO32:BP32"/>
    <mergeCell ref="BU32:BV32"/>
    <mergeCell ref="S33:T33"/>
    <mergeCell ref="Y33:Z33"/>
    <mergeCell ref="AI33:AJ33"/>
    <mergeCell ref="AO33:AP33"/>
    <mergeCell ref="AY33:AZ33"/>
    <mergeCell ref="BE33:BF33"/>
    <mergeCell ref="BO33:BP33"/>
    <mergeCell ref="BU33:BV33"/>
    <mergeCell ref="S32:T32"/>
    <mergeCell ref="Y32:Z32"/>
    <mergeCell ref="AI32:AJ32"/>
    <mergeCell ref="AO32:AP32"/>
    <mergeCell ref="AY32:AZ32"/>
    <mergeCell ref="BE34:BF34"/>
    <mergeCell ref="BO34:BP34"/>
    <mergeCell ref="BU34:BV34"/>
    <mergeCell ref="S35:T35"/>
    <mergeCell ref="Y35:Z35"/>
    <mergeCell ref="AI35:AJ35"/>
    <mergeCell ref="AO35:AP35"/>
    <mergeCell ref="AY35:AZ35"/>
    <mergeCell ref="BE35:BF35"/>
    <mergeCell ref="BO35:BP35"/>
    <mergeCell ref="BU35:BV35"/>
    <mergeCell ref="S34:T34"/>
    <mergeCell ref="Y34:Z34"/>
    <mergeCell ref="AI34:AJ34"/>
    <mergeCell ref="AO34:AP34"/>
    <mergeCell ref="AY34:AZ34"/>
    <mergeCell ref="BE36:BF36"/>
    <mergeCell ref="BO36:BP36"/>
    <mergeCell ref="BU36:BV36"/>
    <mergeCell ref="S37:T37"/>
    <mergeCell ref="Y37:Z37"/>
    <mergeCell ref="AI37:AJ37"/>
    <mergeCell ref="AO37:AP37"/>
    <mergeCell ref="AY37:AZ37"/>
    <mergeCell ref="BE37:BF37"/>
    <mergeCell ref="BO37:BP37"/>
    <mergeCell ref="BU37:BV37"/>
    <mergeCell ref="S36:T36"/>
    <mergeCell ref="Y36:Z36"/>
    <mergeCell ref="AI36:AJ36"/>
    <mergeCell ref="AO36:AP36"/>
    <mergeCell ref="AY36:AZ36"/>
    <mergeCell ref="BE38:BF38"/>
    <mergeCell ref="BO38:BP38"/>
    <mergeCell ref="BU38:BV38"/>
    <mergeCell ref="S39:T39"/>
    <mergeCell ref="Y39:Z39"/>
    <mergeCell ref="AI39:AJ39"/>
    <mergeCell ref="AO39:AP39"/>
    <mergeCell ref="AY39:AZ39"/>
    <mergeCell ref="BE39:BF39"/>
    <mergeCell ref="BO39:BP39"/>
    <mergeCell ref="BU39:BV39"/>
    <mergeCell ref="S38:T38"/>
    <mergeCell ref="Y38:Z38"/>
    <mergeCell ref="AI38:AJ38"/>
    <mergeCell ref="AO38:AP38"/>
    <mergeCell ref="AY38:AZ38"/>
    <mergeCell ref="BE40:BF40"/>
    <mergeCell ref="BO40:BP40"/>
    <mergeCell ref="BU40:BV40"/>
    <mergeCell ref="S41:T41"/>
    <mergeCell ref="Y41:Z41"/>
    <mergeCell ref="AI41:AJ41"/>
    <mergeCell ref="AO41:AP41"/>
    <mergeCell ref="AY41:AZ41"/>
    <mergeCell ref="BE41:BF41"/>
    <mergeCell ref="BO41:BP41"/>
    <mergeCell ref="BU41:BV41"/>
    <mergeCell ref="S40:T40"/>
    <mergeCell ref="Y40:Z40"/>
    <mergeCell ref="AI40:AJ40"/>
    <mergeCell ref="AO40:AP40"/>
    <mergeCell ref="AY40:AZ40"/>
    <mergeCell ref="BE42:BF42"/>
    <mergeCell ref="BO42:BP42"/>
    <mergeCell ref="BU42:BV42"/>
    <mergeCell ref="S43:T43"/>
    <mergeCell ref="Y43:Z43"/>
    <mergeCell ref="AI43:AJ43"/>
    <mergeCell ref="AO43:AP43"/>
    <mergeCell ref="AY43:AZ43"/>
    <mergeCell ref="BE43:BF43"/>
    <mergeCell ref="BO43:BP43"/>
    <mergeCell ref="BU43:BV43"/>
    <mergeCell ref="S42:T42"/>
    <mergeCell ref="Y42:Z42"/>
    <mergeCell ref="AI42:AJ42"/>
    <mergeCell ref="AO42:AP42"/>
    <mergeCell ref="AY42:AZ42"/>
    <mergeCell ref="BE44:BF44"/>
    <mergeCell ref="BO44:BP44"/>
    <mergeCell ref="BU44:BV44"/>
    <mergeCell ref="S45:T45"/>
    <mergeCell ref="Y45:Z45"/>
    <mergeCell ref="AI45:AJ45"/>
    <mergeCell ref="AO45:AP45"/>
    <mergeCell ref="AY45:AZ45"/>
    <mergeCell ref="BE45:BF45"/>
    <mergeCell ref="BO45:BP45"/>
    <mergeCell ref="BU45:BV45"/>
    <mergeCell ref="S44:T44"/>
    <mergeCell ref="Y44:Z44"/>
    <mergeCell ref="AI44:AJ44"/>
    <mergeCell ref="AO44:AP44"/>
    <mergeCell ref="AY44:AZ44"/>
    <mergeCell ref="BE48:BF48"/>
    <mergeCell ref="BO48:BP48"/>
    <mergeCell ref="BU48:BV48"/>
    <mergeCell ref="S48:T48"/>
    <mergeCell ref="Y48:Z48"/>
    <mergeCell ref="AI48:AJ48"/>
    <mergeCell ref="AO48:AP48"/>
    <mergeCell ref="AY48:AZ48"/>
    <mergeCell ref="BE46:BF46"/>
    <mergeCell ref="BO46:BP46"/>
    <mergeCell ref="BU46:BV46"/>
    <mergeCell ref="S47:T47"/>
    <mergeCell ref="Y47:Z47"/>
    <mergeCell ref="AI47:AJ47"/>
    <mergeCell ref="AO47:AP47"/>
    <mergeCell ref="AY47:AZ47"/>
    <mergeCell ref="BE47:BF47"/>
    <mergeCell ref="BO47:BP47"/>
    <mergeCell ref="BU47:BV47"/>
    <mergeCell ref="S46:T46"/>
    <mergeCell ref="Y46:Z46"/>
    <mergeCell ref="AI46:AJ46"/>
    <mergeCell ref="AO46:AP46"/>
    <mergeCell ref="AY46:AZ46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/>
  <dimension ref="A1:M25"/>
  <sheetViews>
    <sheetView workbookViewId="0">
      <selection activeCell="G11" sqref="G11"/>
    </sheetView>
  </sheetViews>
  <sheetFormatPr defaultColWidth="11.44140625" defaultRowHeight="14.4"/>
  <cols>
    <col min="1" max="6" width="11.44140625" style="5"/>
    <col min="7" max="7" width="12.88671875" style="5" bestFit="1" customWidth="1"/>
    <col min="8" max="8" width="12.44140625" style="5" customWidth="1"/>
    <col min="9" max="10" width="11.44140625" style="5"/>
    <col min="11" max="11" width="22.88671875" style="5" bestFit="1" customWidth="1"/>
    <col min="12" max="16384" width="11.44140625" style="5"/>
  </cols>
  <sheetData>
    <row r="1" spans="1:13" ht="15" thickBot="1"/>
    <row r="2" spans="1:13" ht="26.4" thickBot="1">
      <c r="A2" s="230" t="s">
        <v>43</v>
      </c>
      <c r="B2" s="231"/>
      <c r="C2" s="231"/>
      <c r="D2" s="231"/>
      <c r="E2" s="232"/>
    </row>
    <row r="4" spans="1:13" ht="15" thickBot="1"/>
    <row r="5" spans="1:13" ht="26.4" thickBot="1">
      <c r="B5" s="233"/>
      <c r="C5" s="234"/>
      <c r="D5" s="235"/>
      <c r="E5" s="228" t="s">
        <v>50</v>
      </c>
      <c r="F5" s="228"/>
      <c r="G5" s="228"/>
      <c r="H5" s="228"/>
      <c r="I5" s="228" t="s">
        <v>49</v>
      </c>
      <c r="J5" s="228"/>
      <c r="K5" s="228"/>
      <c r="L5" s="228"/>
      <c r="M5" s="229"/>
    </row>
    <row r="6" spans="1:13" ht="26.4" thickBot="1">
      <c r="B6" s="225" t="s">
        <v>40</v>
      </c>
      <c r="C6" s="226"/>
      <c r="D6" s="226"/>
      <c r="E6" s="236"/>
      <c r="F6" s="236"/>
      <c r="G6" s="236"/>
      <c r="H6" s="236"/>
      <c r="I6" s="227"/>
      <c r="J6" s="227"/>
      <c r="K6" s="227"/>
      <c r="L6" s="227"/>
      <c r="M6" s="105"/>
    </row>
    <row r="7" spans="1:13" ht="25.8">
      <c r="B7" s="98" t="s">
        <v>44</v>
      </c>
      <c r="C7" s="99"/>
      <c r="D7" s="102"/>
      <c r="E7" s="92"/>
      <c r="F7" s="92"/>
      <c r="G7" s="92" t="e">
        <f>'Summary-Cropping pattern'!L13</f>
        <v>#NUM!</v>
      </c>
      <c r="H7" s="92"/>
      <c r="I7" s="88"/>
      <c r="J7" s="88"/>
      <c r="K7" s="137">
        <f>'Summary-Cropping pattern'!Q13</f>
        <v>0</v>
      </c>
      <c r="L7" s="88"/>
      <c r="M7" s="89"/>
    </row>
    <row r="8" spans="1:13" ht="25.8">
      <c r="B8" s="93" t="s">
        <v>45</v>
      </c>
      <c r="C8" s="91"/>
      <c r="D8" s="103"/>
      <c r="E8" s="92"/>
      <c r="F8" s="92"/>
      <c r="G8" s="92" t="e">
        <f>'Summary-Cropping pattern'!AB13</f>
        <v>#NUM!</v>
      </c>
      <c r="H8" s="92"/>
      <c r="I8" s="88"/>
      <c r="J8" s="88"/>
      <c r="K8" s="137">
        <f>'Summary-Cropping pattern'!AG13</f>
        <v>0</v>
      </c>
      <c r="L8" s="88"/>
      <c r="M8" s="89"/>
    </row>
    <row r="9" spans="1:13" ht="25.8">
      <c r="B9" s="93" t="s">
        <v>46</v>
      </c>
      <c r="C9" s="91"/>
      <c r="D9" s="103"/>
      <c r="E9" s="92"/>
      <c r="F9" s="92"/>
      <c r="G9" s="92" t="e">
        <f>'Summary-Cropping pattern'!AR13</f>
        <v>#NUM!</v>
      </c>
      <c r="H9" s="92"/>
      <c r="I9" s="88"/>
      <c r="J9" s="88"/>
      <c r="K9" s="137">
        <f>'Summary-Cropping pattern'!AW13</f>
        <v>0</v>
      </c>
      <c r="L9" s="88"/>
      <c r="M9" s="89"/>
    </row>
    <row r="10" spans="1:13" ht="25.8">
      <c r="B10" s="93" t="s">
        <v>47</v>
      </c>
      <c r="C10" s="91"/>
      <c r="D10" s="103"/>
      <c r="E10" s="92"/>
      <c r="F10" s="92"/>
      <c r="G10" s="92" t="e">
        <f>'Summary-Cropping pattern'!BH13</f>
        <v>#NUM!</v>
      </c>
      <c r="H10" s="92"/>
      <c r="I10" s="88"/>
      <c r="J10" s="88"/>
      <c r="K10" s="137">
        <f>'Summary-Cropping pattern'!BM13</f>
        <v>0</v>
      </c>
      <c r="L10" s="88"/>
      <c r="M10" s="89"/>
    </row>
    <row r="11" spans="1:13" ht="26.4" thickBot="1">
      <c r="B11" s="94" t="s">
        <v>48</v>
      </c>
      <c r="C11" s="95"/>
      <c r="D11" s="104"/>
      <c r="E11" s="97"/>
      <c r="F11" s="97"/>
      <c r="G11" s="97" t="e">
        <f>'Summary-Cropping pattern'!BX13</f>
        <v>#NUM!</v>
      </c>
      <c r="H11" s="97"/>
      <c r="I11" s="90"/>
      <c r="J11" s="90"/>
      <c r="K11" s="138">
        <f>'Summary-Cropping pattern'!CC13</f>
        <v>0</v>
      </c>
      <c r="L11" s="90"/>
      <c r="M11" s="36"/>
    </row>
    <row r="12" spans="1:13" ht="26.4" thickBot="1">
      <c r="B12" s="225" t="s">
        <v>41</v>
      </c>
      <c r="C12" s="226"/>
      <c r="D12" s="226"/>
      <c r="E12" s="236"/>
      <c r="F12" s="236"/>
      <c r="G12" s="236"/>
      <c r="H12" s="236"/>
      <c r="I12" s="227"/>
      <c r="J12" s="227"/>
      <c r="K12" s="227"/>
      <c r="L12" s="227"/>
      <c r="M12" s="105"/>
    </row>
    <row r="13" spans="1:13" ht="25.8">
      <c r="B13" s="93" t="s">
        <v>44</v>
      </c>
      <c r="C13" s="91"/>
      <c r="D13" s="103"/>
      <c r="E13" s="92"/>
      <c r="F13" s="92"/>
      <c r="G13" s="92" t="e">
        <f>'Summary-Agricultural intensific'!L13</f>
        <v>#NUM!</v>
      </c>
      <c r="H13" s="92"/>
      <c r="I13" s="88"/>
      <c r="J13" s="88"/>
      <c r="K13" s="137">
        <f>'Summary-Agricultural intensific'!Q13</f>
        <v>0</v>
      </c>
      <c r="L13" s="88"/>
      <c r="M13" s="89"/>
    </row>
    <row r="14" spans="1:13" ht="25.8">
      <c r="B14" s="93" t="s">
        <v>45</v>
      </c>
      <c r="C14" s="91"/>
      <c r="D14" s="103"/>
      <c r="E14" s="92"/>
      <c r="F14" s="92"/>
      <c r="G14" s="92" t="e">
        <f>'Summary-Agricultural intensific'!AB13</f>
        <v>#NUM!</v>
      </c>
      <c r="H14" s="92"/>
      <c r="I14" s="88"/>
      <c r="J14" s="88"/>
      <c r="K14" s="137">
        <f>'Summary-Agricultural intensific'!AG13</f>
        <v>0</v>
      </c>
      <c r="L14" s="88"/>
      <c r="M14" s="89"/>
    </row>
    <row r="15" spans="1:13" ht="25.8">
      <c r="B15" s="93" t="s">
        <v>46</v>
      </c>
      <c r="C15" s="91"/>
      <c r="D15" s="103"/>
      <c r="E15" s="92"/>
      <c r="F15" s="92"/>
      <c r="G15" s="92" t="e">
        <f>'Summary-Agricultural intensific'!AR13</f>
        <v>#NUM!</v>
      </c>
      <c r="H15" s="92"/>
      <c r="I15" s="88"/>
      <c r="J15" s="88"/>
      <c r="K15" s="137">
        <f>'Summary-Agricultural intensific'!AW13</f>
        <v>0</v>
      </c>
      <c r="L15" s="88"/>
      <c r="M15" s="89"/>
    </row>
    <row r="16" spans="1:13" ht="25.8">
      <c r="B16" s="93" t="s">
        <v>47</v>
      </c>
      <c r="C16" s="91"/>
      <c r="D16" s="103"/>
      <c r="E16" s="92"/>
      <c r="F16" s="92"/>
      <c r="G16" s="92" t="e">
        <f>'Summary-Agricultural intensific'!BH13</f>
        <v>#NUM!</v>
      </c>
      <c r="H16" s="92"/>
      <c r="I16" s="88"/>
      <c r="J16" s="88"/>
      <c r="K16" s="137">
        <f>'Summary-Agricultural intensific'!BM13</f>
        <v>0</v>
      </c>
      <c r="L16" s="88"/>
      <c r="M16" s="89"/>
    </row>
    <row r="17" spans="2:13" ht="26.4" thickBot="1">
      <c r="B17" s="94" t="s">
        <v>48</v>
      </c>
      <c r="C17" s="95"/>
      <c r="D17" s="104"/>
      <c r="E17" s="97"/>
      <c r="F17" s="97"/>
      <c r="G17" s="92" t="e">
        <f>'Summary-Agricultural intensific'!BX13</f>
        <v>#NUM!</v>
      </c>
      <c r="H17" s="97"/>
      <c r="I17" s="90"/>
      <c r="J17" s="90"/>
      <c r="K17" s="137">
        <f>'Summary-Agricultural intensific'!CC13</f>
        <v>0</v>
      </c>
      <c r="L17" s="90"/>
      <c r="M17" s="36"/>
    </row>
    <row r="18" spans="2:13" ht="26.4" thickBot="1">
      <c r="B18" s="225" t="s">
        <v>42</v>
      </c>
      <c r="C18" s="226"/>
      <c r="D18" s="226"/>
      <c r="E18" s="106"/>
      <c r="F18" s="106"/>
      <c r="G18" s="106"/>
      <c r="H18" s="106"/>
      <c r="I18" s="107"/>
      <c r="J18" s="107"/>
      <c r="K18" s="107"/>
      <c r="L18" s="107"/>
      <c r="M18" s="105"/>
    </row>
    <row r="19" spans="2:13" ht="25.8">
      <c r="B19" s="98" t="s">
        <v>44</v>
      </c>
      <c r="C19" s="99"/>
      <c r="D19" s="102"/>
      <c r="E19" s="108"/>
      <c r="F19" s="100"/>
      <c r="G19" s="100" t="e">
        <f>'Summary-Alternative III'!L13</f>
        <v>#NUM!</v>
      </c>
      <c r="H19" s="100"/>
      <c r="I19" s="101"/>
      <c r="J19" s="101"/>
      <c r="K19" s="139">
        <f>'Summary-Alternative III'!Q13</f>
        <v>0</v>
      </c>
      <c r="L19" s="101"/>
      <c r="M19" s="96"/>
    </row>
    <row r="20" spans="2:13" ht="25.8">
      <c r="B20" s="93" t="s">
        <v>45</v>
      </c>
      <c r="C20" s="91"/>
      <c r="D20" s="103"/>
      <c r="E20" s="109"/>
      <c r="F20" s="92"/>
      <c r="G20" s="92" t="e">
        <f>'Summary-Alternative III'!AB13</f>
        <v>#NUM!</v>
      </c>
      <c r="H20" s="92"/>
      <c r="I20" s="88"/>
      <c r="J20" s="88"/>
      <c r="K20" s="137">
        <f>'Summary-Alternative III'!AG13</f>
        <v>0</v>
      </c>
      <c r="L20" s="88"/>
      <c r="M20" s="89"/>
    </row>
    <row r="21" spans="2:13" ht="25.8">
      <c r="B21" s="93" t="s">
        <v>46</v>
      </c>
      <c r="C21" s="91"/>
      <c r="D21" s="103"/>
      <c r="E21" s="109"/>
      <c r="F21" s="92"/>
      <c r="G21" s="92" t="e">
        <f>'Summary-Alternative III'!AR13</f>
        <v>#NUM!</v>
      </c>
      <c r="H21" s="92"/>
      <c r="I21" s="88"/>
      <c r="J21" s="88"/>
      <c r="K21" s="137">
        <f>'Summary-Alternative III'!AW13</f>
        <v>0</v>
      </c>
      <c r="L21" s="88"/>
      <c r="M21" s="89"/>
    </row>
    <row r="22" spans="2:13" ht="25.8">
      <c r="B22" s="93" t="s">
        <v>47</v>
      </c>
      <c r="C22" s="91"/>
      <c r="D22" s="103"/>
      <c r="E22" s="109"/>
      <c r="F22" s="92"/>
      <c r="G22" s="92" t="e">
        <f>'Summary-Alternative III'!BH13</f>
        <v>#NUM!</v>
      </c>
      <c r="H22" s="92"/>
      <c r="I22" s="88"/>
      <c r="J22" s="88"/>
      <c r="K22" s="137">
        <f>'Summary-Alternative III'!BM13</f>
        <v>0</v>
      </c>
      <c r="L22" s="88"/>
      <c r="M22" s="89"/>
    </row>
    <row r="23" spans="2:13" ht="26.4" thickBot="1">
      <c r="B23" s="94" t="s">
        <v>48</v>
      </c>
      <c r="C23" s="95"/>
      <c r="D23" s="104"/>
      <c r="E23" s="110"/>
      <c r="F23" s="97"/>
      <c r="G23" s="97" t="e">
        <f>'Summary-Alternative III'!BX13</f>
        <v>#NUM!</v>
      </c>
      <c r="H23" s="97"/>
      <c r="I23" s="90"/>
      <c r="J23" s="90"/>
      <c r="K23" s="138">
        <f>'Summary-Alternative III'!CC13</f>
        <v>0</v>
      </c>
      <c r="L23" s="90"/>
      <c r="M23" s="36"/>
    </row>
    <row r="24" spans="2:13" ht="25.8">
      <c r="B24" s="35"/>
      <c r="C24" s="35"/>
      <c r="D24" s="35"/>
      <c r="E24" s="35"/>
      <c r="F24" s="35"/>
      <c r="G24" s="35"/>
    </row>
    <row r="25" spans="2:13" ht="25.8">
      <c r="B25" s="35"/>
      <c r="C25" s="35"/>
      <c r="D25" s="35"/>
      <c r="E25" s="35"/>
      <c r="F25" s="35"/>
      <c r="G25" s="35"/>
    </row>
  </sheetData>
  <mergeCells count="11">
    <mergeCell ref="B18:D18"/>
    <mergeCell ref="I12:L12"/>
    <mergeCell ref="I5:M5"/>
    <mergeCell ref="A2:E2"/>
    <mergeCell ref="B6:D6"/>
    <mergeCell ref="B12:D12"/>
    <mergeCell ref="E5:H5"/>
    <mergeCell ref="B5:D5"/>
    <mergeCell ref="E6:H6"/>
    <mergeCell ref="E12:H12"/>
    <mergeCell ref="I6:L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T49"/>
  <sheetViews>
    <sheetView workbookViewId="0">
      <selection activeCell="AC22" sqref="AC22"/>
    </sheetView>
  </sheetViews>
  <sheetFormatPr defaultColWidth="11.44140625" defaultRowHeight="14.4"/>
  <cols>
    <col min="1" max="1" width="1.33203125" style="38" customWidth="1"/>
    <col min="2" max="2" width="1.88671875" style="38" customWidth="1"/>
    <col min="3" max="3" width="9.6640625" style="38" customWidth="1"/>
    <col min="4" max="4" width="10" style="38" customWidth="1"/>
    <col min="5" max="9" width="11.44140625" style="38"/>
    <col min="10" max="10" width="16.44140625" style="38" bestFit="1" customWidth="1"/>
    <col min="11" max="18" width="11.44140625" style="38"/>
    <col min="19" max="19" width="16.44140625" style="38" bestFit="1" customWidth="1"/>
    <col min="20" max="27" width="11.44140625" style="38"/>
    <col min="28" max="28" width="16.44140625" style="38" bestFit="1" customWidth="1"/>
    <col min="29" max="36" width="11.44140625" style="38"/>
    <col min="37" max="37" width="16.44140625" style="38" bestFit="1" customWidth="1"/>
    <col min="38" max="45" width="11.44140625" style="38"/>
    <col min="46" max="46" width="16.44140625" style="38" bestFit="1" customWidth="1"/>
    <col min="47" max="16384" width="11.44140625" style="38"/>
  </cols>
  <sheetData>
    <row r="1" spans="2:46" ht="7.5" customHeight="1" thickBot="1"/>
    <row r="2" spans="2:46" ht="22.5" customHeight="1" thickBot="1">
      <c r="B2" s="178" t="s">
        <v>13</v>
      </c>
      <c r="C2" s="179"/>
      <c r="D2" s="179"/>
      <c r="E2" s="180"/>
    </row>
    <row r="3" spans="2:46" ht="15" thickBot="1">
      <c r="J3" s="85"/>
    </row>
    <row r="4" spans="2:46" ht="18">
      <c r="D4" s="87" t="s">
        <v>16</v>
      </c>
      <c r="E4" s="64"/>
      <c r="F4" s="64"/>
      <c r="G4" s="64"/>
      <c r="H4" s="64"/>
      <c r="I4" s="64"/>
      <c r="J4" s="83"/>
      <c r="K4" s="127"/>
      <c r="L4" s="127"/>
      <c r="M4" s="127"/>
      <c r="N4" s="127"/>
      <c r="O4" s="127"/>
      <c r="P4" s="128"/>
    </row>
    <row r="5" spans="2:46">
      <c r="D5" s="111" t="s">
        <v>51</v>
      </c>
      <c r="E5" s="62"/>
      <c r="F5" s="62"/>
      <c r="G5" s="62"/>
      <c r="H5" s="62"/>
      <c r="I5" s="62"/>
      <c r="J5" s="62"/>
      <c r="K5" s="129"/>
      <c r="L5" s="130"/>
      <c r="M5" s="130"/>
      <c r="N5" s="130"/>
      <c r="O5" s="130"/>
      <c r="P5" s="131"/>
    </row>
    <row r="6" spans="2:46">
      <c r="D6" s="111" t="s">
        <v>66</v>
      </c>
      <c r="E6" s="62"/>
      <c r="F6" s="62"/>
      <c r="G6" s="62"/>
      <c r="H6" s="62"/>
      <c r="I6" s="62"/>
      <c r="J6" s="62"/>
      <c r="K6" s="129"/>
      <c r="L6" s="130"/>
      <c r="M6" s="130"/>
      <c r="N6" s="130"/>
      <c r="O6" s="130"/>
      <c r="P6" s="131"/>
    </row>
    <row r="7" spans="2:46">
      <c r="D7" s="111" t="s">
        <v>67</v>
      </c>
      <c r="E7" s="62"/>
      <c r="F7" s="62"/>
      <c r="G7" s="62"/>
      <c r="H7" s="62"/>
      <c r="I7" s="62"/>
      <c r="J7" s="62"/>
      <c r="K7" s="129"/>
      <c r="L7" s="130"/>
      <c r="M7" s="130"/>
      <c r="N7" s="130"/>
      <c r="O7" s="130"/>
      <c r="P7" s="131"/>
    </row>
    <row r="8" spans="2:46">
      <c r="D8" s="111" t="s">
        <v>68</v>
      </c>
      <c r="E8" s="62"/>
      <c r="F8" s="62"/>
      <c r="G8" s="62"/>
      <c r="H8" s="62"/>
      <c r="I8" s="62"/>
      <c r="J8" s="62"/>
      <c r="K8" s="129"/>
      <c r="L8" s="130"/>
      <c r="M8" s="130"/>
      <c r="N8" s="130"/>
      <c r="O8" s="130"/>
      <c r="P8" s="131"/>
    </row>
    <row r="9" spans="2:46">
      <c r="D9" s="111" t="s">
        <v>61</v>
      </c>
      <c r="E9" s="62"/>
      <c r="F9" s="62"/>
      <c r="G9" s="62"/>
      <c r="H9" s="62"/>
      <c r="I9" s="62"/>
      <c r="J9" s="62"/>
      <c r="K9" s="129"/>
      <c r="L9" s="130"/>
      <c r="M9" s="130"/>
      <c r="N9" s="130"/>
      <c r="O9" s="130"/>
      <c r="P9" s="131"/>
    </row>
    <row r="10" spans="2:46">
      <c r="D10" s="111" t="s">
        <v>52</v>
      </c>
      <c r="E10" s="62"/>
      <c r="F10" s="62"/>
      <c r="G10" s="62"/>
      <c r="H10" s="62"/>
      <c r="I10" s="62"/>
      <c r="J10" s="62"/>
      <c r="K10" s="129"/>
      <c r="L10" s="130"/>
      <c r="M10" s="130"/>
      <c r="N10" s="130"/>
      <c r="O10" s="130"/>
      <c r="P10" s="131"/>
    </row>
    <row r="11" spans="2:46">
      <c r="D11" s="111" t="s">
        <v>62</v>
      </c>
      <c r="E11" s="62"/>
      <c r="F11" s="62"/>
      <c r="G11" s="62"/>
      <c r="H11" s="62"/>
      <c r="I11" s="62"/>
      <c r="J11" s="62"/>
      <c r="K11" s="129"/>
      <c r="L11" s="130"/>
      <c r="M11" s="130"/>
      <c r="N11" s="130"/>
      <c r="O11" s="130"/>
      <c r="P11" s="131"/>
    </row>
    <row r="12" spans="2:46">
      <c r="D12" s="111" t="s">
        <v>69</v>
      </c>
      <c r="E12" s="62"/>
      <c r="F12" s="62"/>
      <c r="G12" s="62"/>
      <c r="H12" s="62"/>
      <c r="I12" s="62"/>
      <c r="J12" s="62"/>
      <c r="K12" s="129"/>
      <c r="L12" s="130"/>
      <c r="M12" s="130"/>
      <c r="N12" s="130"/>
      <c r="O12" s="130"/>
      <c r="P12" s="131"/>
    </row>
    <row r="13" spans="2:46" ht="15" thickBot="1">
      <c r="D13" s="112" t="s">
        <v>64</v>
      </c>
      <c r="E13" s="61"/>
      <c r="F13" s="61"/>
      <c r="G13" s="61"/>
      <c r="H13" s="61"/>
      <c r="I13" s="61"/>
      <c r="J13" s="62"/>
      <c r="K13" s="132"/>
      <c r="L13" s="133"/>
      <c r="M13" s="133"/>
      <c r="N13" s="133"/>
      <c r="O13" s="133"/>
      <c r="P13" s="132"/>
    </row>
    <row r="14" spans="2:46" ht="15" thickBot="1">
      <c r="J14" s="84"/>
    </row>
    <row r="15" spans="2:46" ht="18.600000000000001" thickBot="1">
      <c r="C15" s="187" t="s">
        <v>72</v>
      </c>
      <c r="D15" s="188"/>
      <c r="F15" s="170" t="s">
        <v>134</v>
      </c>
      <c r="G15" s="171"/>
      <c r="H15" s="171"/>
      <c r="I15" s="140" t="str">
        <f>J18</f>
        <v>$</v>
      </c>
      <c r="J15" s="136">
        <f>SUM(J20:J49)</f>
        <v>0</v>
      </c>
      <c r="L15" s="187" t="s">
        <v>73</v>
      </c>
      <c r="M15" s="188"/>
      <c r="O15" s="170" t="s">
        <v>134</v>
      </c>
      <c r="P15" s="171"/>
      <c r="Q15" s="171"/>
      <c r="R15" s="192" t="str">
        <f>S18</f>
        <v>$</v>
      </c>
      <c r="S15" s="136">
        <f>SUM(S20:S49)</f>
        <v>0</v>
      </c>
      <c r="U15" s="187" t="s">
        <v>74</v>
      </c>
      <c r="V15" s="188"/>
      <c r="X15" s="170" t="s">
        <v>134</v>
      </c>
      <c r="Y15" s="171"/>
      <c r="Z15" s="171"/>
      <c r="AA15" s="192" t="str">
        <f>AB18</f>
        <v>$</v>
      </c>
      <c r="AB15" s="136">
        <f>SUM(AB20:AB49)</f>
        <v>0</v>
      </c>
      <c r="AD15" s="187" t="s">
        <v>75</v>
      </c>
      <c r="AE15" s="188"/>
      <c r="AG15" s="170" t="s">
        <v>134</v>
      </c>
      <c r="AH15" s="171"/>
      <c r="AI15" s="171"/>
      <c r="AJ15" s="192" t="str">
        <f>AK18</f>
        <v>$</v>
      </c>
      <c r="AK15" s="136">
        <f>SUM(AK20:AK49)</f>
        <v>0</v>
      </c>
      <c r="AM15" s="187" t="s">
        <v>76</v>
      </c>
      <c r="AN15" s="188"/>
      <c r="AP15" s="170" t="s">
        <v>134</v>
      </c>
      <c r="AQ15" s="171"/>
      <c r="AR15" s="171"/>
      <c r="AS15" s="192" t="str">
        <f>AT18</f>
        <v>$</v>
      </c>
      <c r="AT15" s="136">
        <f>SUM(AT20:AT49)</f>
        <v>0</v>
      </c>
    </row>
    <row r="16" spans="2:46" ht="15" thickBot="1"/>
    <row r="17" spans="1:46" ht="15" customHeight="1">
      <c r="A17" s="191"/>
      <c r="C17" s="181" t="s">
        <v>4</v>
      </c>
      <c r="D17" s="182"/>
      <c r="E17" s="7" t="s">
        <v>5</v>
      </c>
      <c r="F17" s="7" t="s">
        <v>6</v>
      </c>
      <c r="G17" s="7" t="s">
        <v>7</v>
      </c>
      <c r="H17" s="7" t="s">
        <v>8</v>
      </c>
      <c r="I17" s="7" t="s">
        <v>9</v>
      </c>
      <c r="J17" s="39" t="s">
        <v>11</v>
      </c>
      <c r="L17" s="181" t="s">
        <v>4</v>
      </c>
      <c r="M17" s="182"/>
      <c r="N17" s="7" t="s">
        <v>5</v>
      </c>
      <c r="O17" s="7" t="s">
        <v>6</v>
      </c>
      <c r="P17" s="7" t="s">
        <v>7</v>
      </c>
      <c r="Q17" s="7" t="s">
        <v>8</v>
      </c>
      <c r="R17" s="7" t="s">
        <v>9</v>
      </c>
      <c r="S17" s="39" t="s">
        <v>11</v>
      </c>
      <c r="U17" s="181" t="s">
        <v>4</v>
      </c>
      <c r="V17" s="182"/>
      <c r="W17" s="7" t="s">
        <v>5</v>
      </c>
      <c r="X17" s="7" t="s">
        <v>6</v>
      </c>
      <c r="Y17" s="7" t="s">
        <v>7</v>
      </c>
      <c r="Z17" s="7" t="s">
        <v>8</v>
      </c>
      <c r="AA17" s="7" t="s">
        <v>9</v>
      </c>
      <c r="AB17" s="39" t="s">
        <v>11</v>
      </c>
      <c r="AD17" s="181" t="s">
        <v>4</v>
      </c>
      <c r="AE17" s="182"/>
      <c r="AF17" s="7" t="s">
        <v>5</v>
      </c>
      <c r="AG17" s="7" t="s">
        <v>6</v>
      </c>
      <c r="AH17" s="7" t="s">
        <v>7</v>
      </c>
      <c r="AI17" s="7" t="s">
        <v>8</v>
      </c>
      <c r="AJ17" s="7" t="s">
        <v>9</v>
      </c>
      <c r="AK17" s="39" t="s">
        <v>11</v>
      </c>
      <c r="AM17" s="181" t="s">
        <v>4</v>
      </c>
      <c r="AN17" s="182"/>
      <c r="AO17" s="7" t="s">
        <v>5</v>
      </c>
      <c r="AP17" s="7" t="s">
        <v>6</v>
      </c>
      <c r="AQ17" s="7" t="s">
        <v>7</v>
      </c>
      <c r="AR17" s="7" t="s">
        <v>8</v>
      </c>
      <c r="AS17" s="7" t="s">
        <v>9</v>
      </c>
      <c r="AT17" s="39" t="s">
        <v>11</v>
      </c>
    </row>
    <row r="18" spans="1:46" ht="15" thickBot="1">
      <c r="A18" s="191"/>
      <c r="C18" s="183" t="s">
        <v>15</v>
      </c>
      <c r="D18" s="184" t="s">
        <v>10</v>
      </c>
      <c r="E18" s="8"/>
      <c r="F18" s="8"/>
      <c r="G18" s="8"/>
      <c r="H18" s="8"/>
      <c r="I18" s="8"/>
      <c r="J18" s="26" t="s">
        <v>36</v>
      </c>
      <c r="L18" s="183" t="s">
        <v>15</v>
      </c>
      <c r="M18" s="184" t="s">
        <v>10</v>
      </c>
      <c r="N18" s="8"/>
      <c r="O18" s="8"/>
      <c r="P18" s="8"/>
      <c r="Q18" s="8"/>
      <c r="R18" s="8"/>
      <c r="S18" s="26" t="s">
        <v>36</v>
      </c>
      <c r="U18" s="183" t="s">
        <v>15</v>
      </c>
      <c r="V18" s="184" t="s">
        <v>10</v>
      </c>
      <c r="W18" s="8"/>
      <c r="X18" s="8"/>
      <c r="Y18" s="8"/>
      <c r="Z18" s="8"/>
      <c r="AA18" s="8"/>
      <c r="AB18" s="26" t="s">
        <v>36</v>
      </c>
      <c r="AD18" s="183" t="s">
        <v>15</v>
      </c>
      <c r="AE18" s="184" t="s">
        <v>10</v>
      </c>
      <c r="AF18" s="8"/>
      <c r="AG18" s="8"/>
      <c r="AH18" s="8"/>
      <c r="AI18" s="8"/>
      <c r="AJ18" s="8"/>
      <c r="AK18" s="26" t="s">
        <v>36</v>
      </c>
      <c r="AM18" s="183" t="s">
        <v>15</v>
      </c>
      <c r="AN18" s="184" t="s">
        <v>10</v>
      </c>
      <c r="AO18" s="8"/>
      <c r="AP18" s="8"/>
      <c r="AQ18" s="8"/>
      <c r="AR18" s="8"/>
      <c r="AS18" s="8"/>
      <c r="AT18" s="26" t="s">
        <v>36</v>
      </c>
    </row>
    <row r="19" spans="1:46" ht="15" thickBot="1">
      <c r="A19" s="191"/>
      <c r="C19" s="176" t="s">
        <v>3</v>
      </c>
      <c r="D19" s="177"/>
      <c r="E19" s="189"/>
      <c r="F19" s="190"/>
      <c r="G19" s="190"/>
      <c r="H19" s="190"/>
      <c r="I19" s="190"/>
      <c r="J19" s="39"/>
      <c r="L19" s="176" t="s">
        <v>3</v>
      </c>
      <c r="M19" s="177"/>
      <c r="N19" s="189"/>
      <c r="O19" s="190"/>
      <c r="P19" s="190"/>
      <c r="Q19" s="190"/>
      <c r="R19" s="190"/>
      <c r="S19" s="39"/>
      <c r="U19" s="176" t="s">
        <v>3</v>
      </c>
      <c r="V19" s="177"/>
      <c r="W19" s="189"/>
      <c r="X19" s="190"/>
      <c r="Y19" s="190"/>
      <c r="Z19" s="190"/>
      <c r="AA19" s="190"/>
      <c r="AB19" s="39"/>
      <c r="AD19" s="176" t="s">
        <v>3</v>
      </c>
      <c r="AE19" s="177"/>
      <c r="AF19" s="189"/>
      <c r="AG19" s="190"/>
      <c r="AH19" s="190"/>
      <c r="AI19" s="190"/>
      <c r="AJ19" s="190"/>
      <c r="AK19" s="39"/>
      <c r="AM19" s="176" t="s">
        <v>3</v>
      </c>
      <c r="AN19" s="177"/>
      <c r="AO19" s="189"/>
      <c r="AP19" s="190"/>
      <c r="AQ19" s="190"/>
      <c r="AR19" s="190"/>
      <c r="AS19" s="190"/>
      <c r="AT19" s="39"/>
    </row>
    <row r="20" spans="1:46">
      <c r="A20" s="191"/>
      <c r="C20" s="185">
        <v>2011</v>
      </c>
      <c r="D20" s="186"/>
      <c r="E20" s="30"/>
      <c r="F20" s="31"/>
      <c r="G20" s="31"/>
      <c r="H20" s="31"/>
      <c r="I20" s="31"/>
      <c r="J20" s="126">
        <f>E20+F20+G20+H20+I20</f>
        <v>0</v>
      </c>
      <c r="L20" s="185">
        <v>2011</v>
      </c>
      <c r="M20" s="186"/>
      <c r="N20" s="30"/>
      <c r="O20" s="31"/>
      <c r="P20" s="31"/>
      <c r="Q20" s="31"/>
      <c r="R20" s="31"/>
      <c r="S20" s="126">
        <f>N20+O20+P20+Q20+R20</f>
        <v>0</v>
      </c>
      <c r="U20" s="185">
        <v>2011</v>
      </c>
      <c r="V20" s="186"/>
      <c r="W20" s="30"/>
      <c r="X20" s="31"/>
      <c r="Y20" s="31"/>
      <c r="Z20" s="31"/>
      <c r="AA20" s="31"/>
      <c r="AB20" s="126">
        <f>W20+X20+Y20+Z20+AA20</f>
        <v>0</v>
      </c>
      <c r="AD20" s="185">
        <v>2011</v>
      </c>
      <c r="AE20" s="186"/>
      <c r="AF20" s="30"/>
      <c r="AG20" s="31"/>
      <c r="AH20" s="31"/>
      <c r="AI20" s="31"/>
      <c r="AJ20" s="31"/>
      <c r="AK20" s="126">
        <f>AF20+AG20+AH20+AI20+AJ20</f>
        <v>0</v>
      </c>
      <c r="AM20" s="185">
        <v>2011</v>
      </c>
      <c r="AN20" s="186"/>
      <c r="AO20" s="30"/>
      <c r="AP20" s="31"/>
      <c r="AQ20" s="31"/>
      <c r="AR20" s="31"/>
      <c r="AS20" s="31"/>
      <c r="AT20" s="126">
        <f>AO20+AP20+AQ20+AR20+AS20</f>
        <v>0</v>
      </c>
    </row>
    <row r="21" spans="1:46">
      <c r="A21" s="191"/>
      <c r="C21" s="172">
        <f>C20+1</f>
        <v>2012</v>
      </c>
      <c r="D21" s="173"/>
      <c r="E21" s="30"/>
      <c r="F21" s="31"/>
      <c r="G21" s="31"/>
      <c r="H21" s="31"/>
      <c r="I21" s="31"/>
      <c r="J21" s="126">
        <f t="shared" ref="J21:J49" si="0">E21+F21+G21+H21+I21</f>
        <v>0</v>
      </c>
      <c r="L21" s="172">
        <f>L20+1</f>
        <v>2012</v>
      </c>
      <c r="M21" s="173"/>
      <c r="N21" s="30"/>
      <c r="O21" s="31"/>
      <c r="P21" s="31"/>
      <c r="Q21" s="31"/>
      <c r="R21" s="31"/>
      <c r="S21" s="126">
        <f t="shared" ref="S21:S49" si="1">N21+O21+P21+Q21+R21</f>
        <v>0</v>
      </c>
      <c r="U21" s="172">
        <f>U20+1</f>
        <v>2012</v>
      </c>
      <c r="V21" s="173"/>
      <c r="W21" s="30"/>
      <c r="X21" s="31"/>
      <c r="Y21" s="31"/>
      <c r="Z21" s="31"/>
      <c r="AA21" s="31"/>
      <c r="AB21" s="126">
        <f t="shared" ref="AB21:AB49" si="2">W21+X21+Y21+Z21+AA21</f>
        <v>0</v>
      </c>
      <c r="AD21" s="172">
        <f>AD20+1</f>
        <v>2012</v>
      </c>
      <c r="AE21" s="173"/>
      <c r="AF21" s="30"/>
      <c r="AG21" s="31"/>
      <c r="AH21" s="31"/>
      <c r="AI21" s="31"/>
      <c r="AJ21" s="31"/>
      <c r="AK21" s="126">
        <f t="shared" ref="AK21:AK49" si="3">AF21+AG21+AH21+AI21+AJ21</f>
        <v>0</v>
      </c>
      <c r="AM21" s="172">
        <f>AM20+1</f>
        <v>2012</v>
      </c>
      <c r="AN21" s="173"/>
      <c r="AO21" s="30"/>
      <c r="AP21" s="31"/>
      <c r="AQ21" s="31"/>
      <c r="AR21" s="31"/>
      <c r="AS21" s="31"/>
      <c r="AT21" s="126">
        <f t="shared" ref="AT21:AT49" si="4">AO21+AP21+AQ21+AR21+AS21</f>
        <v>0</v>
      </c>
    </row>
    <row r="22" spans="1:46">
      <c r="C22" s="172">
        <f>C21+1</f>
        <v>2013</v>
      </c>
      <c r="D22" s="173"/>
      <c r="E22" s="30"/>
      <c r="F22" s="31"/>
      <c r="G22" s="31"/>
      <c r="H22" s="31"/>
      <c r="I22" s="31"/>
      <c r="J22" s="126">
        <f t="shared" si="0"/>
        <v>0</v>
      </c>
      <c r="L22" s="172">
        <f>L21+1</f>
        <v>2013</v>
      </c>
      <c r="M22" s="173"/>
      <c r="N22" s="30"/>
      <c r="O22" s="31"/>
      <c r="P22" s="31"/>
      <c r="Q22" s="31"/>
      <c r="R22" s="31"/>
      <c r="S22" s="126">
        <f t="shared" si="1"/>
        <v>0</v>
      </c>
      <c r="U22" s="172">
        <f>U21+1</f>
        <v>2013</v>
      </c>
      <c r="V22" s="173"/>
      <c r="W22" s="30"/>
      <c r="X22" s="31"/>
      <c r="Y22" s="31"/>
      <c r="Z22" s="31"/>
      <c r="AA22" s="31"/>
      <c r="AB22" s="126">
        <f t="shared" si="2"/>
        <v>0</v>
      </c>
      <c r="AD22" s="172">
        <f>AD21+1</f>
        <v>2013</v>
      </c>
      <c r="AE22" s="173"/>
      <c r="AF22" s="30"/>
      <c r="AG22" s="31"/>
      <c r="AH22" s="31"/>
      <c r="AI22" s="31"/>
      <c r="AJ22" s="31"/>
      <c r="AK22" s="126">
        <f t="shared" si="3"/>
        <v>0</v>
      </c>
      <c r="AM22" s="172">
        <f>AM21+1</f>
        <v>2013</v>
      </c>
      <c r="AN22" s="173"/>
      <c r="AO22" s="30"/>
      <c r="AP22" s="31"/>
      <c r="AQ22" s="31"/>
      <c r="AR22" s="31"/>
      <c r="AS22" s="31"/>
      <c r="AT22" s="126">
        <f t="shared" si="4"/>
        <v>0</v>
      </c>
    </row>
    <row r="23" spans="1:46">
      <c r="C23" s="172">
        <f t="shared" ref="C23:C37" si="5">C22+1</f>
        <v>2014</v>
      </c>
      <c r="D23" s="173"/>
      <c r="E23" s="30"/>
      <c r="F23" s="31"/>
      <c r="G23" s="31"/>
      <c r="H23" s="31"/>
      <c r="I23" s="31"/>
      <c r="J23" s="126">
        <f t="shared" si="0"/>
        <v>0</v>
      </c>
      <c r="L23" s="172">
        <f t="shared" ref="L23:L47" si="6">L22+1</f>
        <v>2014</v>
      </c>
      <c r="M23" s="173"/>
      <c r="N23" s="30"/>
      <c r="O23" s="31"/>
      <c r="P23" s="31"/>
      <c r="Q23" s="31"/>
      <c r="R23" s="31"/>
      <c r="S23" s="126">
        <f t="shared" si="1"/>
        <v>0</v>
      </c>
      <c r="U23" s="172">
        <f t="shared" ref="U23:U47" si="7">U22+1</f>
        <v>2014</v>
      </c>
      <c r="V23" s="173"/>
      <c r="W23" s="30"/>
      <c r="X23" s="31"/>
      <c r="Y23" s="31"/>
      <c r="Z23" s="31"/>
      <c r="AA23" s="31"/>
      <c r="AB23" s="126">
        <f t="shared" si="2"/>
        <v>0</v>
      </c>
      <c r="AD23" s="172">
        <f t="shared" ref="AD23:AD47" si="8">AD22+1</f>
        <v>2014</v>
      </c>
      <c r="AE23" s="173"/>
      <c r="AF23" s="30"/>
      <c r="AG23" s="31"/>
      <c r="AH23" s="31"/>
      <c r="AI23" s="31"/>
      <c r="AJ23" s="31"/>
      <c r="AK23" s="126">
        <f t="shared" si="3"/>
        <v>0</v>
      </c>
      <c r="AM23" s="172">
        <f t="shared" ref="AM23:AM47" si="9">AM22+1</f>
        <v>2014</v>
      </c>
      <c r="AN23" s="173"/>
      <c r="AO23" s="30"/>
      <c r="AP23" s="31"/>
      <c r="AQ23" s="31"/>
      <c r="AR23" s="31"/>
      <c r="AS23" s="31"/>
      <c r="AT23" s="126">
        <f t="shared" si="4"/>
        <v>0</v>
      </c>
    </row>
    <row r="24" spans="1:46">
      <c r="C24" s="172">
        <f t="shared" si="5"/>
        <v>2015</v>
      </c>
      <c r="D24" s="173"/>
      <c r="E24" s="30"/>
      <c r="F24" s="31"/>
      <c r="G24" s="31"/>
      <c r="H24" s="31"/>
      <c r="I24" s="31"/>
      <c r="J24" s="126">
        <f t="shared" si="0"/>
        <v>0</v>
      </c>
      <c r="L24" s="172">
        <f t="shared" si="6"/>
        <v>2015</v>
      </c>
      <c r="M24" s="173"/>
      <c r="N24" s="30"/>
      <c r="O24" s="31"/>
      <c r="P24" s="31"/>
      <c r="Q24" s="31"/>
      <c r="R24" s="31"/>
      <c r="S24" s="126">
        <f t="shared" si="1"/>
        <v>0</v>
      </c>
      <c r="U24" s="172">
        <f t="shared" si="7"/>
        <v>2015</v>
      </c>
      <c r="V24" s="173"/>
      <c r="W24" s="30"/>
      <c r="X24" s="31"/>
      <c r="Y24" s="31"/>
      <c r="Z24" s="31"/>
      <c r="AA24" s="31"/>
      <c r="AB24" s="126">
        <f t="shared" si="2"/>
        <v>0</v>
      </c>
      <c r="AD24" s="172">
        <f t="shared" si="8"/>
        <v>2015</v>
      </c>
      <c r="AE24" s="173"/>
      <c r="AF24" s="30"/>
      <c r="AG24" s="31"/>
      <c r="AH24" s="31"/>
      <c r="AI24" s="31"/>
      <c r="AJ24" s="31"/>
      <c r="AK24" s="126">
        <f t="shared" si="3"/>
        <v>0</v>
      </c>
      <c r="AM24" s="172">
        <f t="shared" si="9"/>
        <v>2015</v>
      </c>
      <c r="AN24" s="173"/>
      <c r="AO24" s="30"/>
      <c r="AP24" s="31"/>
      <c r="AQ24" s="31"/>
      <c r="AR24" s="31"/>
      <c r="AS24" s="31"/>
      <c r="AT24" s="126">
        <f t="shared" si="4"/>
        <v>0</v>
      </c>
    </row>
    <row r="25" spans="1:46">
      <c r="C25" s="172">
        <f t="shared" si="5"/>
        <v>2016</v>
      </c>
      <c r="D25" s="173"/>
      <c r="E25" s="30"/>
      <c r="F25" s="31"/>
      <c r="G25" s="31"/>
      <c r="H25" s="31"/>
      <c r="I25" s="31"/>
      <c r="J25" s="126">
        <f t="shared" si="0"/>
        <v>0</v>
      </c>
      <c r="L25" s="172">
        <f t="shared" si="6"/>
        <v>2016</v>
      </c>
      <c r="M25" s="173"/>
      <c r="N25" s="30"/>
      <c r="O25" s="31"/>
      <c r="P25" s="31"/>
      <c r="Q25" s="31"/>
      <c r="R25" s="31"/>
      <c r="S25" s="126">
        <f t="shared" si="1"/>
        <v>0</v>
      </c>
      <c r="U25" s="172">
        <f t="shared" si="7"/>
        <v>2016</v>
      </c>
      <c r="V25" s="173"/>
      <c r="W25" s="30"/>
      <c r="X25" s="31"/>
      <c r="Y25" s="31"/>
      <c r="Z25" s="31"/>
      <c r="AA25" s="31"/>
      <c r="AB25" s="126">
        <f t="shared" si="2"/>
        <v>0</v>
      </c>
      <c r="AD25" s="172">
        <f t="shared" si="8"/>
        <v>2016</v>
      </c>
      <c r="AE25" s="173"/>
      <c r="AF25" s="30"/>
      <c r="AG25" s="31"/>
      <c r="AH25" s="31"/>
      <c r="AI25" s="31"/>
      <c r="AJ25" s="31"/>
      <c r="AK25" s="126">
        <f t="shared" si="3"/>
        <v>0</v>
      </c>
      <c r="AM25" s="172">
        <f t="shared" si="9"/>
        <v>2016</v>
      </c>
      <c r="AN25" s="173"/>
      <c r="AO25" s="30"/>
      <c r="AP25" s="31"/>
      <c r="AQ25" s="31"/>
      <c r="AR25" s="31"/>
      <c r="AS25" s="31"/>
      <c r="AT25" s="126">
        <f t="shared" si="4"/>
        <v>0</v>
      </c>
    </row>
    <row r="26" spans="1:46">
      <c r="C26" s="172">
        <f t="shared" si="5"/>
        <v>2017</v>
      </c>
      <c r="D26" s="173"/>
      <c r="E26" s="30"/>
      <c r="F26" s="31"/>
      <c r="G26" s="31"/>
      <c r="H26" s="31"/>
      <c r="I26" s="31"/>
      <c r="J26" s="126">
        <f t="shared" si="0"/>
        <v>0</v>
      </c>
      <c r="L26" s="172">
        <f t="shared" si="6"/>
        <v>2017</v>
      </c>
      <c r="M26" s="173"/>
      <c r="N26" s="30"/>
      <c r="O26" s="31"/>
      <c r="P26" s="31"/>
      <c r="Q26" s="31"/>
      <c r="R26" s="31"/>
      <c r="S26" s="126">
        <f t="shared" si="1"/>
        <v>0</v>
      </c>
      <c r="U26" s="172">
        <f t="shared" si="7"/>
        <v>2017</v>
      </c>
      <c r="V26" s="173"/>
      <c r="W26" s="30"/>
      <c r="X26" s="31"/>
      <c r="Y26" s="31"/>
      <c r="Z26" s="31"/>
      <c r="AA26" s="31"/>
      <c r="AB26" s="126">
        <f t="shared" si="2"/>
        <v>0</v>
      </c>
      <c r="AD26" s="172">
        <f t="shared" si="8"/>
        <v>2017</v>
      </c>
      <c r="AE26" s="173"/>
      <c r="AF26" s="30"/>
      <c r="AG26" s="31"/>
      <c r="AH26" s="31"/>
      <c r="AI26" s="31"/>
      <c r="AJ26" s="31"/>
      <c r="AK26" s="126">
        <f t="shared" si="3"/>
        <v>0</v>
      </c>
      <c r="AM26" s="172">
        <f t="shared" si="9"/>
        <v>2017</v>
      </c>
      <c r="AN26" s="173"/>
      <c r="AO26" s="30"/>
      <c r="AP26" s="31"/>
      <c r="AQ26" s="31"/>
      <c r="AR26" s="31"/>
      <c r="AS26" s="31"/>
      <c r="AT26" s="126">
        <f t="shared" si="4"/>
        <v>0</v>
      </c>
    </row>
    <row r="27" spans="1:46">
      <c r="C27" s="172">
        <f t="shared" si="5"/>
        <v>2018</v>
      </c>
      <c r="D27" s="173"/>
      <c r="E27" s="30"/>
      <c r="F27" s="31"/>
      <c r="G27" s="31"/>
      <c r="H27" s="31"/>
      <c r="I27" s="31"/>
      <c r="J27" s="126">
        <f t="shared" si="0"/>
        <v>0</v>
      </c>
      <c r="L27" s="172">
        <f t="shared" si="6"/>
        <v>2018</v>
      </c>
      <c r="M27" s="173"/>
      <c r="N27" s="30"/>
      <c r="O27" s="31"/>
      <c r="P27" s="31"/>
      <c r="Q27" s="31"/>
      <c r="R27" s="31"/>
      <c r="S27" s="126">
        <f t="shared" si="1"/>
        <v>0</v>
      </c>
      <c r="U27" s="172">
        <f t="shared" si="7"/>
        <v>2018</v>
      </c>
      <c r="V27" s="173"/>
      <c r="W27" s="30"/>
      <c r="X27" s="31"/>
      <c r="Y27" s="31"/>
      <c r="Z27" s="31"/>
      <c r="AA27" s="31"/>
      <c r="AB27" s="126">
        <f t="shared" si="2"/>
        <v>0</v>
      </c>
      <c r="AD27" s="172">
        <f t="shared" si="8"/>
        <v>2018</v>
      </c>
      <c r="AE27" s="173"/>
      <c r="AF27" s="30"/>
      <c r="AG27" s="31"/>
      <c r="AH27" s="31"/>
      <c r="AI27" s="31"/>
      <c r="AJ27" s="31"/>
      <c r="AK27" s="126">
        <f t="shared" si="3"/>
        <v>0</v>
      </c>
      <c r="AM27" s="172">
        <f t="shared" si="9"/>
        <v>2018</v>
      </c>
      <c r="AN27" s="173"/>
      <c r="AO27" s="30"/>
      <c r="AP27" s="31"/>
      <c r="AQ27" s="31"/>
      <c r="AR27" s="31"/>
      <c r="AS27" s="31"/>
      <c r="AT27" s="126">
        <f t="shared" si="4"/>
        <v>0</v>
      </c>
    </row>
    <row r="28" spans="1:46">
      <c r="C28" s="172">
        <f t="shared" si="5"/>
        <v>2019</v>
      </c>
      <c r="D28" s="173"/>
      <c r="E28" s="30"/>
      <c r="F28" s="31"/>
      <c r="G28" s="31"/>
      <c r="H28" s="31"/>
      <c r="I28" s="31"/>
      <c r="J28" s="126">
        <f t="shared" si="0"/>
        <v>0</v>
      </c>
      <c r="L28" s="172">
        <f t="shared" si="6"/>
        <v>2019</v>
      </c>
      <c r="M28" s="173"/>
      <c r="N28" s="30"/>
      <c r="O28" s="31"/>
      <c r="P28" s="31"/>
      <c r="Q28" s="31"/>
      <c r="R28" s="31"/>
      <c r="S28" s="126">
        <f t="shared" si="1"/>
        <v>0</v>
      </c>
      <c r="U28" s="172">
        <f t="shared" si="7"/>
        <v>2019</v>
      </c>
      <c r="V28" s="173"/>
      <c r="W28" s="30"/>
      <c r="X28" s="31"/>
      <c r="Y28" s="31"/>
      <c r="Z28" s="31"/>
      <c r="AA28" s="31"/>
      <c r="AB28" s="126">
        <f t="shared" si="2"/>
        <v>0</v>
      </c>
      <c r="AD28" s="172">
        <f t="shared" si="8"/>
        <v>2019</v>
      </c>
      <c r="AE28" s="173"/>
      <c r="AF28" s="30"/>
      <c r="AG28" s="31"/>
      <c r="AH28" s="31"/>
      <c r="AI28" s="31"/>
      <c r="AJ28" s="31"/>
      <c r="AK28" s="126">
        <f t="shared" si="3"/>
        <v>0</v>
      </c>
      <c r="AM28" s="172">
        <f t="shared" si="9"/>
        <v>2019</v>
      </c>
      <c r="AN28" s="173"/>
      <c r="AO28" s="30"/>
      <c r="AP28" s="31"/>
      <c r="AQ28" s="31"/>
      <c r="AR28" s="31"/>
      <c r="AS28" s="31"/>
      <c r="AT28" s="126">
        <f t="shared" si="4"/>
        <v>0</v>
      </c>
    </row>
    <row r="29" spans="1:46">
      <c r="C29" s="172">
        <f t="shared" si="5"/>
        <v>2020</v>
      </c>
      <c r="D29" s="173"/>
      <c r="E29" s="30"/>
      <c r="F29" s="31"/>
      <c r="G29" s="31"/>
      <c r="H29" s="31"/>
      <c r="I29" s="31"/>
      <c r="J29" s="126">
        <f t="shared" si="0"/>
        <v>0</v>
      </c>
      <c r="L29" s="172">
        <f t="shared" si="6"/>
        <v>2020</v>
      </c>
      <c r="M29" s="173"/>
      <c r="N29" s="30"/>
      <c r="O29" s="31"/>
      <c r="P29" s="31"/>
      <c r="Q29" s="31"/>
      <c r="R29" s="31"/>
      <c r="S29" s="126">
        <f t="shared" si="1"/>
        <v>0</v>
      </c>
      <c r="U29" s="172">
        <f t="shared" si="7"/>
        <v>2020</v>
      </c>
      <c r="V29" s="173"/>
      <c r="W29" s="30"/>
      <c r="X29" s="31"/>
      <c r="Y29" s="31"/>
      <c r="Z29" s="31"/>
      <c r="AA29" s="31"/>
      <c r="AB29" s="126">
        <f t="shared" si="2"/>
        <v>0</v>
      </c>
      <c r="AD29" s="172">
        <f t="shared" si="8"/>
        <v>2020</v>
      </c>
      <c r="AE29" s="173"/>
      <c r="AF29" s="30"/>
      <c r="AG29" s="31"/>
      <c r="AH29" s="31"/>
      <c r="AI29" s="31"/>
      <c r="AJ29" s="31"/>
      <c r="AK29" s="126">
        <f t="shared" si="3"/>
        <v>0</v>
      </c>
      <c r="AM29" s="172">
        <f t="shared" si="9"/>
        <v>2020</v>
      </c>
      <c r="AN29" s="173"/>
      <c r="AO29" s="30"/>
      <c r="AP29" s="31"/>
      <c r="AQ29" s="31"/>
      <c r="AR29" s="31"/>
      <c r="AS29" s="31"/>
      <c r="AT29" s="126">
        <f t="shared" si="4"/>
        <v>0</v>
      </c>
    </row>
    <row r="30" spans="1:46">
      <c r="C30" s="172">
        <f t="shared" si="5"/>
        <v>2021</v>
      </c>
      <c r="D30" s="173"/>
      <c r="E30" s="30"/>
      <c r="F30" s="31"/>
      <c r="G30" s="31"/>
      <c r="H30" s="31"/>
      <c r="I30" s="31"/>
      <c r="J30" s="126">
        <f t="shared" si="0"/>
        <v>0</v>
      </c>
      <c r="L30" s="172">
        <f t="shared" si="6"/>
        <v>2021</v>
      </c>
      <c r="M30" s="173"/>
      <c r="N30" s="30"/>
      <c r="O30" s="31"/>
      <c r="P30" s="31"/>
      <c r="Q30" s="31"/>
      <c r="R30" s="31"/>
      <c r="S30" s="126">
        <f t="shared" si="1"/>
        <v>0</v>
      </c>
      <c r="U30" s="172">
        <f t="shared" si="7"/>
        <v>2021</v>
      </c>
      <c r="V30" s="173"/>
      <c r="W30" s="30"/>
      <c r="X30" s="31"/>
      <c r="Y30" s="31"/>
      <c r="Z30" s="31"/>
      <c r="AA30" s="31"/>
      <c r="AB30" s="126">
        <f t="shared" si="2"/>
        <v>0</v>
      </c>
      <c r="AD30" s="172">
        <f t="shared" si="8"/>
        <v>2021</v>
      </c>
      <c r="AE30" s="173"/>
      <c r="AF30" s="30"/>
      <c r="AG30" s="31"/>
      <c r="AH30" s="31"/>
      <c r="AI30" s="31"/>
      <c r="AJ30" s="31"/>
      <c r="AK30" s="126">
        <f t="shared" si="3"/>
        <v>0</v>
      </c>
      <c r="AM30" s="172">
        <f t="shared" si="9"/>
        <v>2021</v>
      </c>
      <c r="AN30" s="173"/>
      <c r="AO30" s="30"/>
      <c r="AP30" s="31"/>
      <c r="AQ30" s="31"/>
      <c r="AR30" s="31"/>
      <c r="AS30" s="31"/>
      <c r="AT30" s="126">
        <f t="shared" si="4"/>
        <v>0</v>
      </c>
    </row>
    <row r="31" spans="1:46">
      <c r="C31" s="172">
        <f t="shared" si="5"/>
        <v>2022</v>
      </c>
      <c r="D31" s="173"/>
      <c r="E31" s="30"/>
      <c r="F31" s="31"/>
      <c r="G31" s="31"/>
      <c r="H31" s="31"/>
      <c r="I31" s="31"/>
      <c r="J31" s="126">
        <f t="shared" si="0"/>
        <v>0</v>
      </c>
      <c r="L31" s="172">
        <f t="shared" si="6"/>
        <v>2022</v>
      </c>
      <c r="M31" s="173"/>
      <c r="N31" s="30"/>
      <c r="O31" s="31"/>
      <c r="P31" s="31"/>
      <c r="Q31" s="31"/>
      <c r="R31" s="31"/>
      <c r="S31" s="126">
        <f t="shared" si="1"/>
        <v>0</v>
      </c>
      <c r="U31" s="172">
        <f t="shared" si="7"/>
        <v>2022</v>
      </c>
      <c r="V31" s="173"/>
      <c r="W31" s="30"/>
      <c r="X31" s="31"/>
      <c r="Y31" s="31"/>
      <c r="Z31" s="31"/>
      <c r="AA31" s="31"/>
      <c r="AB31" s="126">
        <f t="shared" si="2"/>
        <v>0</v>
      </c>
      <c r="AD31" s="172">
        <f t="shared" si="8"/>
        <v>2022</v>
      </c>
      <c r="AE31" s="173"/>
      <c r="AF31" s="30"/>
      <c r="AG31" s="31"/>
      <c r="AH31" s="31"/>
      <c r="AI31" s="31"/>
      <c r="AJ31" s="31"/>
      <c r="AK31" s="126">
        <f t="shared" si="3"/>
        <v>0</v>
      </c>
      <c r="AM31" s="172">
        <f t="shared" si="9"/>
        <v>2022</v>
      </c>
      <c r="AN31" s="173"/>
      <c r="AO31" s="30"/>
      <c r="AP31" s="31"/>
      <c r="AQ31" s="31"/>
      <c r="AR31" s="31"/>
      <c r="AS31" s="31"/>
      <c r="AT31" s="126">
        <f t="shared" si="4"/>
        <v>0</v>
      </c>
    </row>
    <row r="32" spans="1:46">
      <c r="C32" s="172">
        <f t="shared" si="5"/>
        <v>2023</v>
      </c>
      <c r="D32" s="173"/>
      <c r="E32" s="30"/>
      <c r="F32" s="31"/>
      <c r="G32" s="31"/>
      <c r="H32" s="31"/>
      <c r="I32" s="31"/>
      <c r="J32" s="126">
        <f t="shared" si="0"/>
        <v>0</v>
      </c>
      <c r="L32" s="172">
        <f t="shared" si="6"/>
        <v>2023</v>
      </c>
      <c r="M32" s="173"/>
      <c r="N32" s="30"/>
      <c r="O32" s="31"/>
      <c r="P32" s="31"/>
      <c r="Q32" s="31"/>
      <c r="R32" s="31"/>
      <c r="S32" s="126">
        <f t="shared" si="1"/>
        <v>0</v>
      </c>
      <c r="U32" s="172">
        <f t="shared" si="7"/>
        <v>2023</v>
      </c>
      <c r="V32" s="173"/>
      <c r="W32" s="30"/>
      <c r="X32" s="31"/>
      <c r="Y32" s="31"/>
      <c r="Z32" s="31"/>
      <c r="AA32" s="31"/>
      <c r="AB32" s="126">
        <f t="shared" si="2"/>
        <v>0</v>
      </c>
      <c r="AD32" s="172">
        <f t="shared" si="8"/>
        <v>2023</v>
      </c>
      <c r="AE32" s="173"/>
      <c r="AF32" s="30"/>
      <c r="AG32" s="31"/>
      <c r="AH32" s="31"/>
      <c r="AI32" s="31"/>
      <c r="AJ32" s="31"/>
      <c r="AK32" s="126">
        <f t="shared" si="3"/>
        <v>0</v>
      </c>
      <c r="AM32" s="172">
        <f t="shared" si="9"/>
        <v>2023</v>
      </c>
      <c r="AN32" s="173"/>
      <c r="AO32" s="30"/>
      <c r="AP32" s="31"/>
      <c r="AQ32" s="31"/>
      <c r="AR32" s="31"/>
      <c r="AS32" s="31"/>
      <c r="AT32" s="126">
        <f t="shared" si="4"/>
        <v>0</v>
      </c>
    </row>
    <row r="33" spans="3:46">
      <c r="C33" s="172">
        <f t="shared" si="5"/>
        <v>2024</v>
      </c>
      <c r="D33" s="173"/>
      <c r="E33" s="30"/>
      <c r="F33" s="31"/>
      <c r="G33" s="31"/>
      <c r="H33" s="31"/>
      <c r="I33" s="31"/>
      <c r="J33" s="126">
        <f t="shared" si="0"/>
        <v>0</v>
      </c>
      <c r="L33" s="172">
        <f t="shared" si="6"/>
        <v>2024</v>
      </c>
      <c r="M33" s="173"/>
      <c r="N33" s="30"/>
      <c r="O33" s="31"/>
      <c r="P33" s="31"/>
      <c r="Q33" s="31"/>
      <c r="R33" s="31"/>
      <c r="S33" s="126">
        <f t="shared" si="1"/>
        <v>0</v>
      </c>
      <c r="U33" s="172">
        <f t="shared" si="7"/>
        <v>2024</v>
      </c>
      <c r="V33" s="173"/>
      <c r="W33" s="30"/>
      <c r="X33" s="31"/>
      <c r="Y33" s="31"/>
      <c r="Z33" s="31"/>
      <c r="AA33" s="31"/>
      <c r="AB33" s="126">
        <f t="shared" si="2"/>
        <v>0</v>
      </c>
      <c r="AD33" s="172">
        <f t="shared" si="8"/>
        <v>2024</v>
      </c>
      <c r="AE33" s="173"/>
      <c r="AF33" s="30"/>
      <c r="AG33" s="31"/>
      <c r="AH33" s="31"/>
      <c r="AI33" s="31"/>
      <c r="AJ33" s="31"/>
      <c r="AK33" s="126">
        <f t="shared" si="3"/>
        <v>0</v>
      </c>
      <c r="AM33" s="172">
        <f t="shared" si="9"/>
        <v>2024</v>
      </c>
      <c r="AN33" s="173"/>
      <c r="AO33" s="30"/>
      <c r="AP33" s="31"/>
      <c r="AQ33" s="31"/>
      <c r="AR33" s="31"/>
      <c r="AS33" s="31"/>
      <c r="AT33" s="126">
        <f t="shared" si="4"/>
        <v>0</v>
      </c>
    </row>
    <row r="34" spans="3:46">
      <c r="C34" s="172">
        <f t="shared" si="5"/>
        <v>2025</v>
      </c>
      <c r="D34" s="173"/>
      <c r="E34" s="30"/>
      <c r="F34" s="31"/>
      <c r="G34" s="31"/>
      <c r="H34" s="31"/>
      <c r="I34" s="31"/>
      <c r="J34" s="126">
        <f t="shared" si="0"/>
        <v>0</v>
      </c>
      <c r="L34" s="172">
        <f t="shared" si="6"/>
        <v>2025</v>
      </c>
      <c r="M34" s="173"/>
      <c r="N34" s="30"/>
      <c r="O34" s="31"/>
      <c r="P34" s="31"/>
      <c r="Q34" s="31"/>
      <c r="R34" s="31"/>
      <c r="S34" s="126">
        <f t="shared" si="1"/>
        <v>0</v>
      </c>
      <c r="U34" s="172">
        <f t="shared" si="7"/>
        <v>2025</v>
      </c>
      <c r="V34" s="173"/>
      <c r="W34" s="30"/>
      <c r="X34" s="31"/>
      <c r="Y34" s="31"/>
      <c r="Z34" s="31"/>
      <c r="AA34" s="31"/>
      <c r="AB34" s="126">
        <f t="shared" si="2"/>
        <v>0</v>
      </c>
      <c r="AD34" s="172">
        <f t="shared" si="8"/>
        <v>2025</v>
      </c>
      <c r="AE34" s="173"/>
      <c r="AF34" s="30"/>
      <c r="AG34" s="31"/>
      <c r="AH34" s="31"/>
      <c r="AI34" s="31"/>
      <c r="AJ34" s="31"/>
      <c r="AK34" s="126">
        <f t="shared" si="3"/>
        <v>0</v>
      </c>
      <c r="AM34" s="172">
        <f t="shared" si="9"/>
        <v>2025</v>
      </c>
      <c r="AN34" s="173"/>
      <c r="AO34" s="30"/>
      <c r="AP34" s="31"/>
      <c r="AQ34" s="31"/>
      <c r="AR34" s="31"/>
      <c r="AS34" s="31"/>
      <c r="AT34" s="126">
        <f t="shared" si="4"/>
        <v>0</v>
      </c>
    </row>
    <row r="35" spans="3:46">
      <c r="C35" s="172">
        <f t="shared" si="5"/>
        <v>2026</v>
      </c>
      <c r="D35" s="173"/>
      <c r="E35" s="30"/>
      <c r="F35" s="31"/>
      <c r="G35" s="31"/>
      <c r="H35" s="31"/>
      <c r="I35" s="31"/>
      <c r="J35" s="126">
        <f t="shared" si="0"/>
        <v>0</v>
      </c>
      <c r="L35" s="172">
        <f t="shared" si="6"/>
        <v>2026</v>
      </c>
      <c r="M35" s="173"/>
      <c r="N35" s="30"/>
      <c r="O35" s="31"/>
      <c r="P35" s="31"/>
      <c r="Q35" s="31"/>
      <c r="R35" s="31"/>
      <c r="S35" s="126">
        <f t="shared" si="1"/>
        <v>0</v>
      </c>
      <c r="U35" s="172">
        <f t="shared" si="7"/>
        <v>2026</v>
      </c>
      <c r="V35" s="173"/>
      <c r="W35" s="30"/>
      <c r="X35" s="31"/>
      <c r="Y35" s="31"/>
      <c r="Z35" s="31"/>
      <c r="AA35" s="31"/>
      <c r="AB35" s="126">
        <f t="shared" si="2"/>
        <v>0</v>
      </c>
      <c r="AD35" s="172">
        <f t="shared" si="8"/>
        <v>2026</v>
      </c>
      <c r="AE35" s="173"/>
      <c r="AF35" s="30"/>
      <c r="AG35" s="31"/>
      <c r="AH35" s="31"/>
      <c r="AI35" s="31"/>
      <c r="AJ35" s="31"/>
      <c r="AK35" s="126">
        <f t="shared" si="3"/>
        <v>0</v>
      </c>
      <c r="AM35" s="172">
        <f t="shared" si="9"/>
        <v>2026</v>
      </c>
      <c r="AN35" s="173"/>
      <c r="AO35" s="30"/>
      <c r="AP35" s="31"/>
      <c r="AQ35" s="31"/>
      <c r="AR35" s="31"/>
      <c r="AS35" s="31"/>
      <c r="AT35" s="126">
        <f t="shared" si="4"/>
        <v>0</v>
      </c>
    </row>
    <row r="36" spans="3:46">
      <c r="C36" s="172">
        <f t="shared" si="5"/>
        <v>2027</v>
      </c>
      <c r="D36" s="173"/>
      <c r="E36" s="30"/>
      <c r="F36" s="31"/>
      <c r="G36" s="31"/>
      <c r="H36" s="31"/>
      <c r="I36" s="31"/>
      <c r="J36" s="126">
        <f t="shared" si="0"/>
        <v>0</v>
      </c>
      <c r="L36" s="172">
        <f t="shared" si="6"/>
        <v>2027</v>
      </c>
      <c r="M36" s="173"/>
      <c r="N36" s="30"/>
      <c r="O36" s="31"/>
      <c r="P36" s="31"/>
      <c r="Q36" s="31"/>
      <c r="R36" s="31"/>
      <c r="S36" s="126">
        <f t="shared" si="1"/>
        <v>0</v>
      </c>
      <c r="U36" s="172">
        <f t="shared" si="7"/>
        <v>2027</v>
      </c>
      <c r="V36" s="173"/>
      <c r="W36" s="30"/>
      <c r="X36" s="31"/>
      <c r="Y36" s="31"/>
      <c r="Z36" s="31"/>
      <c r="AA36" s="31"/>
      <c r="AB36" s="126">
        <f t="shared" si="2"/>
        <v>0</v>
      </c>
      <c r="AD36" s="172">
        <f t="shared" si="8"/>
        <v>2027</v>
      </c>
      <c r="AE36" s="173"/>
      <c r="AF36" s="30"/>
      <c r="AG36" s="31"/>
      <c r="AH36" s="31"/>
      <c r="AI36" s="31"/>
      <c r="AJ36" s="31"/>
      <c r="AK36" s="126">
        <f t="shared" si="3"/>
        <v>0</v>
      </c>
      <c r="AM36" s="172">
        <f t="shared" si="9"/>
        <v>2027</v>
      </c>
      <c r="AN36" s="173"/>
      <c r="AO36" s="30"/>
      <c r="AP36" s="31"/>
      <c r="AQ36" s="31"/>
      <c r="AR36" s="31"/>
      <c r="AS36" s="31"/>
      <c r="AT36" s="126">
        <f t="shared" si="4"/>
        <v>0</v>
      </c>
    </row>
    <row r="37" spans="3:46">
      <c r="C37" s="172">
        <f t="shared" si="5"/>
        <v>2028</v>
      </c>
      <c r="D37" s="173"/>
      <c r="E37" s="30"/>
      <c r="F37" s="31"/>
      <c r="G37" s="31"/>
      <c r="H37" s="31"/>
      <c r="I37" s="31"/>
      <c r="J37" s="126">
        <f t="shared" si="0"/>
        <v>0</v>
      </c>
      <c r="L37" s="172">
        <f t="shared" si="6"/>
        <v>2028</v>
      </c>
      <c r="M37" s="173"/>
      <c r="N37" s="30"/>
      <c r="O37" s="31"/>
      <c r="P37" s="31"/>
      <c r="Q37" s="31"/>
      <c r="R37" s="31"/>
      <c r="S37" s="126">
        <f t="shared" si="1"/>
        <v>0</v>
      </c>
      <c r="U37" s="172">
        <f t="shared" si="7"/>
        <v>2028</v>
      </c>
      <c r="V37" s="173"/>
      <c r="W37" s="30"/>
      <c r="X37" s="31"/>
      <c r="Y37" s="31"/>
      <c r="Z37" s="31"/>
      <c r="AA37" s="31"/>
      <c r="AB37" s="126">
        <f t="shared" si="2"/>
        <v>0</v>
      </c>
      <c r="AD37" s="172">
        <f t="shared" si="8"/>
        <v>2028</v>
      </c>
      <c r="AE37" s="173"/>
      <c r="AF37" s="30"/>
      <c r="AG37" s="31"/>
      <c r="AH37" s="31"/>
      <c r="AI37" s="31"/>
      <c r="AJ37" s="31"/>
      <c r="AK37" s="126">
        <f t="shared" si="3"/>
        <v>0</v>
      </c>
      <c r="AM37" s="172">
        <f t="shared" si="9"/>
        <v>2028</v>
      </c>
      <c r="AN37" s="173"/>
      <c r="AO37" s="30"/>
      <c r="AP37" s="31"/>
      <c r="AQ37" s="31"/>
      <c r="AR37" s="31"/>
      <c r="AS37" s="31"/>
      <c r="AT37" s="126">
        <f t="shared" si="4"/>
        <v>0</v>
      </c>
    </row>
    <row r="38" spans="3:46">
      <c r="C38" s="172">
        <f t="shared" ref="C38:C47" si="10">C37+1</f>
        <v>2029</v>
      </c>
      <c r="D38" s="173"/>
      <c r="E38" s="30"/>
      <c r="F38" s="31"/>
      <c r="G38" s="31"/>
      <c r="H38" s="31"/>
      <c r="I38" s="31"/>
      <c r="J38" s="126">
        <f t="shared" si="0"/>
        <v>0</v>
      </c>
      <c r="L38" s="172">
        <f t="shared" si="6"/>
        <v>2029</v>
      </c>
      <c r="M38" s="173"/>
      <c r="N38" s="30"/>
      <c r="O38" s="31"/>
      <c r="P38" s="31"/>
      <c r="Q38" s="31"/>
      <c r="R38" s="31"/>
      <c r="S38" s="126">
        <f t="shared" si="1"/>
        <v>0</v>
      </c>
      <c r="U38" s="172">
        <f t="shared" si="7"/>
        <v>2029</v>
      </c>
      <c r="V38" s="173"/>
      <c r="W38" s="30"/>
      <c r="X38" s="31"/>
      <c r="Y38" s="31"/>
      <c r="Z38" s="31"/>
      <c r="AA38" s="31"/>
      <c r="AB38" s="126">
        <f t="shared" si="2"/>
        <v>0</v>
      </c>
      <c r="AD38" s="172">
        <f t="shared" si="8"/>
        <v>2029</v>
      </c>
      <c r="AE38" s="173"/>
      <c r="AF38" s="30"/>
      <c r="AG38" s="31"/>
      <c r="AH38" s="31"/>
      <c r="AI38" s="31"/>
      <c r="AJ38" s="31"/>
      <c r="AK38" s="126">
        <f t="shared" si="3"/>
        <v>0</v>
      </c>
      <c r="AM38" s="172">
        <f t="shared" si="9"/>
        <v>2029</v>
      </c>
      <c r="AN38" s="173"/>
      <c r="AO38" s="30"/>
      <c r="AP38" s="31"/>
      <c r="AQ38" s="31"/>
      <c r="AR38" s="31"/>
      <c r="AS38" s="31"/>
      <c r="AT38" s="126">
        <f t="shared" si="4"/>
        <v>0</v>
      </c>
    </row>
    <row r="39" spans="3:46">
      <c r="C39" s="172">
        <f t="shared" si="10"/>
        <v>2030</v>
      </c>
      <c r="D39" s="173"/>
      <c r="E39" s="30"/>
      <c r="F39" s="31"/>
      <c r="G39" s="31"/>
      <c r="H39" s="31"/>
      <c r="I39" s="31"/>
      <c r="J39" s="126">
        <f t="shared" si="0"/>
        <v>0</v>
      </c>
      <c r="L39" s="172">
        <f t="shared" si="6"/>
        <v>2030</v>
      </c>
      <c r="M39" s="173"/>
      <c r="N39" s="30"/>
      <c r="O39" s="31"/>
      <c r="P39" s="31"/>
      <c r="Q39" s="31"/>
      <c r="R39" s="31"/>
      <c r="S39" s="126">
        <f t="shared" si="1"/>
        <v>0</v>
      </c>
      <c r="U39" s="172">
        <f t="shared" si="7"/>
        <v>2030</v>
      </c>
      <c r="V39" s="173"/>
      <c r="W39" s="30"/>
      <c r="X39" s="31"/>
      <c r="Y39" s="31"/>
      <c r="Z39" s="31"/>
      <c r="AA39" s="31"/>
      <c r="AB39" s="126">
        <f t="shared" si="2"/>
        <v>0</v>
      </c>
      <c r="AD39" s="172">
        <f t="shared" si="8"/>
        <v>2030</v>
      </c>
      <c r="AE39" s="173"/>
      <c r="AF39" s="30"/>
      <c r="AG39" s="31"/>
      <c r="AH39" s="31"/>
      <c r="AI39" s="31"/>
      <c r="AJ39" s="31"/>
      <c r="AK39" s="126">
        <f t="shared" si="3"/>
        <v>0</v>
      </c>
      <c r="AM39" s="172">
        <f t="shared" si="9"/>
        <v>2030</v>
      </c>
      <c r="AN39" s="173"/>
      <c r="AO39" s="30"/>
      <c r="AP39" s="31"/>
      <c r="AQ39" s="31"/>
      <c r="AR39" s="31"/>
      <c r="AS39" s="31"/>
      <c r="AT39" s="126">
        <f t="shared" si="4"/>
        <v>0</v>
      </c>
    </row>
    <row r="40" spans="3:46">
      <c r="C40" s="172">
        <f t="shared" si="10"/>
        <v>2031</v>
      </c>
      <c r="D40" s="173"/>
      <c r="E40" s="30"/>
      <c r="F40" s="31"/>
      <c r="G40" s="31"/>
      <c r="H40" s="31"/>
      <c r="I40" s="31"/>
      <c r="J40" s="126">
        <f t="shared" si="0"/>
        <v>0</v>
      </c>
      <c r="L40" s="172">
        <f t="shared" si="6"/>
        <v>2031</v>
      </c>
      <c r="M40" s="173"/>
      <c r="N40" s="30"/>
      <c r="O40" s="31"/>
      <c r="P40" s="31"/>
      <c r="Q40" s="31"/>
      <c r="R40" s="31"/>
      <c r="S40" s="126">
        <f t="shared" si="1"/>
        <v>0</v>
      </c>
      <c r="U40" s="172">
        <f t="shared" si="7"/>
        <v>2031</v>
      </c>
      <c r="V40" s="173"/>
      <c r="W40" s="30"/>
      <c r="X40" s="31"/>
      <c r="Y40" s="31"/>
      <c r="Z40" s="31"/>
      <c r="AA40" s="31"/>
      <c r="AB40" s="126">
        <f t="shared" si="2"/>
        <v>0</v>
      </c>
      <c r="AD40" s="172">
        <f t="shared" si="8"/>
        <v>2031</v>
      </c>
      <c r="AE40" s="173"/>
      <c r="AF40" s="30"/>
      <c r="AG40" s="31"/>
      <c r="AH40" s="31"/>
      <c r="AI40" s="31"/>
      <c r="AJ40" s="31"/>
      <c r="AK40" s="126">
        <f t="shared" si="3"/>
        <v>0</v>
      </c>
      <c r="AM40" s="172">
        <f t="shared" si="9"/>
        <v>2031</v>
      </c>
      <c r="AN40" s="173"/>
      <c r="AO40" s="30"/>
      <c r="AP40" s="31"/>
      <c r="AQ40" s="31"/>
      <c r="AR40" s="31"/>
      <c r="AS40" s="31"/>
      <c r="AT40" s="126">
        <f t="shared" si="4"/>
        <v>0</v>
      </c>
    </row>
    <row r="41" spans="3:46">
      <c r="C41" s="172">
        <f t="shared" si="10"/>
        <v>2032</v>
      </c>
      <c r="D41" s="173"/>
      <c r="E41" s="30"/>
      <c r="F41" s="31"/>
      <c r="G41" s="31"/>
      <c r="H41" s="31"/>
      <c r="I41" s="31"/>
      <c r="J41" s="126">
        <f t="shared" si="0"/>
        <v>0</v>
      </c>
      <c r="L41" s="172">
        <f t="shared" si="6"/>
        <v>2032</v>
      </c>
      <c r="M41" s="173"/>
      <c r="N41" s="30"/>
      <c r="O41" s="31"/>
      <c r="P41" s="31"/>
      <c r="Q41" s="31"/>
      <c r="R41" s="31"/>
      <c r="S41" s="126">
        <f t="shared" si="1"/>
        <v>0</v>
      </c>
      <c r="U41" s="172">
        <f t="shared" si="7"/>
        <v>2032</v>
      </c>
      <c r="V41" s="173"/>
      <c r="W41" s="30"/>
      <c r="X41" s="31"/>
      <c r="Y41" s="31"/>
      <c r="Z41" s="31"/>
      <c r="AA41" s="31"/>
      <c r="AB41" s="126">
        <f t="shared" si="2"/>
        <v>0</v>
      </c>
      <c r="AD41" s="172">
        <f t="shared" si="8"/>
        <v>2032</v>
      </c>
      <c r="AE41" s="173"/>
      <c r="AF41" s="30"/>
      <c r="AG41" s="31"/>
      <c r="AH41" s="31"/>
      <c r="AI41" s="31"/>
      <c r="AJ41" s="31"/>
      <c r="AK41" s="126">
        <f t="shared" si="3"/>
        <v>0</v>
      </c>
      <c r="AM41" s="172">
        <f t="shared" si="9"/>
        <v>2032</v>
      </c>
      <c r="AN41" s="173"/>
      <c r="AO41" s="30"/>
      <c r="AP41" s="31"/>
      <c r="AQ41" s="31"/>
      <c r="AR41" s="31"/>
      <c r="AS41" s="31"/>
      <c r="AT41" s="126">
        <f t="shared" si="4"/>
        <v>0</v>
      </c>
    </row>
    <row r="42" spans="3:46">
      <c r="C42" s="172">
        <f t="shared" si="10"/>
        <v>2033</v>
      </c>
      <c r="D42" s="173"/>
      <c r="E42" s="30"/>
      <c r="F42" s="31"/>
      <c r="G42" s="31"/>
      <c r="H42" s="31"/>
      <c r="I42" s="31"/>
      <c r="J42" s="126">
        <f t="shared" si="0"/>
        <v>0</v>
      </c>
      <c r="L42" s="172">
        <f t="shared" si="6"/>
        <v>2033</v>
      </c>
      <c r="M42" s="173"/>
      <c r="N42" s="30"/>
      <c r="O42" s="31"/>
      <c r="P42" s="31"/>
      <c r="Q42" s="31"/>
      <c r="R42" s="31"/>
      <c r="S42" s="126">
        <f t="shared" si="1"/>
        <v>0</v>
      </c>
      <c r="U42" s="172">
        <f t="shared" si="7"/>
        <v>2033</v>
      </c>
      <c r="V42" s="173"/>
      <c r="W42" s="30"/>
      <c r="X42" s="31"/>
      <c r="Y42" s="31"/>
      <c r="Z42" s="31"/>
      <c r="AA42" s="31"/>
      <c r="AB42" s="126">
        <f t="shared" si="2"/>
        <v>0</v>
      </c>
      <c r="AD42" s="172">
        <f t="shared" si="8"/>
        <v>2033</v>
      </c>
      <c r="AE42" s="173"/>
      <c r="AF42" s="30"/>
      <c r="AG42" s="31"/>
      <c r="AH42" s="31"/>
      <c r="AI42" s="31"/>
      <c r="AJ42" s="31"/>
      <c r="AK42" s="126">
        <f t="shared" si="3"/>
        <v>0</v>
      </c>
      <c r="AM42" s="172">
        <f t="shared" si="9"/>
        <v>2033</v>
      </c>
      <c r="AN42" s="173"/>
      <c r="AO42" s="30"/>
      <c r="AP42" s="31"/>
      <c r="AQ42" s="31"/>
      <c r="AR42" s="31"/>
      <c r="AS42" s="31"/>
      <c r="AT42" s="126">
        <f t="shared" si="4"/>
        <v>0</v>
      </c>
    </row>
    <row r="43" spans="3:46">
      <c r="C43" s="172">
        <f t="shared" si="10"/>
        <v>2034</v>
      </c>
      <c r="D43" s="173"/>
      <c r="E43" s="30"/>
      <c r="F43" s="31"/>
      <c r="G43" s="31"/>
      <c r="H43" s="31"/>
      <c r="I43" s="31"/>
      <c r="J43" s="126">
        <f t="shared" si="0"/>
        <v>0</v>
      </c>
      <c r="L43" s="172">
        <f t="shared" si="6"/>
        <v>2034</v>
      </c>
      <c r="M43" s="173"/>
      <c r="N43" s="30"/>
      <c r="O43" s="31"/>
      <c r="P43" s="31"/>
      <c r="Q43" s="31"/>
      <c r="R43" s="31"/>
      <c r="S43" s="126">
        <f t="shared" si="1"/>
        <v>0</v>
      </c>
      <c r="U43" s="172">
        <f t="shared" si="7"/>
        <v>2034</v>
      </c>
      <c r="V43" s="173"/>
      <c r="W43" s="30"/>
      <c r="X43" s="31"/>
      <c r="Y43" s="31"/>
      <c r="Z43" s="31"/>
      <c r="AA43" s="31"/>
      <c r="AB43" s="126">
        <f t="shared" si="2"/>
        <v>0</v>
      </c>
      <c r="AD43" s="172">
        <f t="shared" si="8"/>
        <v>2034</v>
      </c>
      <c r="AE43" s="173"/>
      <c r="AF43" s="30"/>
      <c r="AG43" s="31"/>
      <c r="AH43" s="31"/>
      <c r="AI43" s="31"/>
      <c r="AJ43" s="31"/>
      <c r="AK43" s="126">
        <f t="shared" si="3"/>
        <v>0</v>
      </c>
      <c r="AM43" s="172">
        <f t="shared" si="9"/>
        <v>2034</v>
      </c>
      <c r="AN43" s="173"/>
      <c r="AO43" s="30"/>
      <c r="AP43" s="31"/>
      <c r="AQ43" s="31"/>
      <c r="AR43" s="31"/>
      <c r="AS43" s="31"/>
      <c r="AT43" s="126">
        <f t="shared" si="4"/>
        <v>0</v>
      </c>
    </row>
    <row r="44" spans="3:46">
      <c r="C44" s="172">
        <f t="shared" si="10"/>
        <v>2035</v>
      </c>
      <c r="D44" s="173"/>
      <c r="E44" s="30"/>
      <c r="F44" s="31"/>
      <c r="G44" s="31"/>
      <c r="H44" s="31"/>
      <c r="I44" s="31"/>
      <c r="J44" s="126">
        <f t="shared" si="0"/>
        <v>0</v>
      </c>
      <c r="L44" s="172">
        <f t="shared" si="6"/>
        <v>2035</v>
      </c>
      <c r="M44" s="173"/>
      <c r="N44" s="30"/>
      <c r="O44" s="31"/>
      <c r="P44" s="31"/>
      <c r="Q44" s="31"/>
      <c r="R44" s="31"/>
      <c r="S44" s="126">
        <f t="shared" si="1"/>
        <v>0</v>
      </c>
      <c r="U44" s="172">
        <f t="shared" si="7"/>
        <v>2035</v>
      </c>
      <c r="V44" s="173"/>
      <c r="W44" s="30"/>
      <c r="X44" s="31"/>
      <c r="Y44" s="31"/>
      <c r="Z44" s="31"/>
      <c r="AA44" s="31"/>
      <c r="AB44" s="126">
        <f t="shared" si="2"/>
        <v>0</v>
      </c>
      <c r="AD44" s="172">
        <f t="shared" si="8"/>
        <v>2035</v>
      </c>
      <c r="AE44" s="173"/>
      <c r="AF44" s="30"/>
      <c r="AG44" s="31"/>
      <c r="AH44" s="31"/>
      <c r="AI44" s="31"/>
      <c r="AJ44" s="31"/>
      <c r="AK44" s="126">
        <f t="shared" si="3"/>
        <v>0</v>
      </c>
      <c r="AM44" s="172">
        <f t="shared" si="9"/>
        <v>2035</v>
      </c>
      <c r="AN44" s="173"/>
      <c r="AO44" s="30"/>
      <c r="AP44" s="31"/>
      <c r="AQ44" s="31"/>
      <c r="AR44" s="31"/>
      <c r="AS44" s="31"/>
      <c r="AT44" s="126">
        <f t="shared" si="4"/>
        <v>0</v>
      </c>
    </row>
    <row r="45" spans="3:46">
      <c r="C45" s="172">
        <f t="shared" si="10"/>
        <v>2036</v>
      </c>
      <c r="D45" s="173"/>
      <c r="E45" s="30"/>
      <c r="F45" s="31"/>
      <c r="G45" s="31"/>
      <c r="H45" s="31"/>
      <c r="I45" s="31"/>
      <c r="J45" s="126">
        <f t="shared" si="0"/>
        <v>0</v>
      </c>
      <c r="L45" s="172">
        <f t="shared" si="6"/>
        <v>2036</v>
      </c>
      <c r="M45" s="173"/>
      <c r="N45" s="30"/>
      <c r="O45" s="31"/>
      <c r="P45" s="31"/>
      <c r="Q45" s="31"/>
      <c r="R45" s="31"/>
      <c r="S45" s="126">
        <f t="shared" si="1"/>
        <v>0</v>
      </c>
      <c r="U45" s="172">
        <f t="shared" si="7"/>
        <v>2036</v>
      </c>
      <c r="V45" s="173"/>
      <c r="W45" s="30"/>
      <c r="X45" s="31"/>
      <c r="Y45" s="31"/>
      <c r="Z45" s="31"/>
      <c r="AA45" s="31"/>
      <c r="AB45" s="126">
        <f t="shared" si="2"/>
        <v>0</v>
      </c>
      <c r="AD45" s="172">
        <f t="shared" si="8"/>
        <v>2036</v>
      </c>
      <c r="AE45" s="173"/>
      <c r="AF45" s="30"/>
      <c r="AG45" s="31"/>
      <c r="AH45" s="31"/>
      <c r="AI45" s="31"/>
      <c r="AJ45" s="31"/>
      <c r="AK45" s="126">
        <f t="shared" si="3"/>
        <v>0</v>
      </c>
      <c r="AM45" s="172">
        <f t="shared" si="9"/>
        <v>2036</v>
      </c>
      <c r="AN45" s="173"/>
      <c r="AO45" s="30"/>
      <c r="AP45" s="31"/>
      <c r="AQ45" s="31"/>
      <c r="AR45" s="31"/>
      <c r="AS45" s="31"/>
      <c r="AT45" s="126">
        <f t="shared" si="4"/>
        <v>0</v>
      </c>
    </row>
    <row r="46" spans="3:46">
      <c r="C46" s="172">
        <f t="shared" si="10"/>
        <v>2037</v>
      </c>
      <c r="D46" s="173"/>
      <c r="E46" s="30"/>
      <c r="F46" s="31"/>
      <c r="G46" s="31"/>
      <c r="H46" s="31"/>
      <c r="I46" s="31"/>
      <c r="J46" s="126">
        <f t="shared" si="0"/>
        <v>0</v>
      </c>
      <c r="L46" s="172">
        <f t="shared" si="6"/>
        <v>2037</v>
      </c>
      <c r="M46" s="173"/>
      <c r="N46" s="30"/>
      <c r="O46" s="31"/>
      <c r="P46" s="31"/>
      <c r="Q46" s="31"/>
      <c r="R46" s="31"/>
      <c r="S46" s="126">
        <f t="shared" si="1"/>
        <v>0</v>
      </c>
      <c r="U46" s="172">
        <f t="shared" si="7"/>
        <v>2037</v>
      </c>
      <c r="V46" s="173"/>
      <c r="W46" s="30"/>
      <c r="X46" s="31"/>
      <c r="Y46" s="31"/>
      <c r="Z46" s="31"/>
      <c r="AA46" s="31"/>
      <c r="AB46" s="126">
        <f t="shared" si="2"/>
        <v>0</v>
      </c>
      <c r="AD46" s="172">
        <f t="shared" si="8"/>
        <v>2037</v>
      </c>
      <c r="AE46" s="173"/>
      <c r="AF46" s="30"/>
      <c r="AG46" s="31"/>
      <c r="AH46" s="31"/>
      <c r="AI46" s="31"/>
      <c r="AJ46" s="31"/>
      <c r="AK46" s="126">
        <f t="shared" si="3"/>
        <v>0</v>
      </c>
      <c r="AM46" s="172">
        <f t="shared" si="9"/>
        <v>2037</v>
      </c>
      <c r="AN46" s="173"/>
      <c r="AO46" s="30"/>
      <c r="AP46" s="31"/>
      <c r="AQ46" s="31"/>
      <c r="AR46" s="31"/>
      <c r="AS46" s="31"/>
      <c r="AT46" s="126">
        <f t="shared" si="4"/>
        <v>0</v>
      </c>
    </row>
    <row r="47" spans="3:46">
      <c r="C47" s="172">
        <f t="shared" si="10"/>
        <v>2038</v>
      </c>
      <c r="D47" s="173"/>
      <c r="E47" s="30"/>
      <c r="F47" s="31"/>
      <c r="G47" s="31"/>
      <c r="H47" s="31"/>
      <c r="I47" s="31"/>
      <c r="J47" s="126">
        <f t="shared" si="0"/>
        <v>0</v>
      </c>
      <c r="L47" s="172">
        <f t="shared" si="6"/>
        <v>2038</v>
      </c>
      <c r="M47" s="173"/>
      <c r="N47" s="30"/>
      <c r="O47" s="31"/>
      <c r="P47" s="31"/>
      <c r="Q47" s="31"/>
      <c r="R47" s="31"/>
      <c r="S47" s="126">
        <f t="shared" si="1"/>
        <v>0</v>
      </c>
      <c r="U47" s="172">
        <f t="shared" si="7"/>
        <v>2038</v>
      </c>
      <c r="V47" s="173"/>
      <c r="W47" s="30"/>
      <c r="X47" s="31"/>
      <c r="Y47" s="31"/>
      <c r="Z47" s="31"/>
      <c r="AA47" s="31"/>
      <c r="AB47" s="126">
        <f t="shared" si="2"/>
        <v>0</v>
      </c>
      <c r="AD47" s="172">
        <f t="shared" si="8"/>
        <v>2038</v>
      </c>
      <c r="AE47" s="173"/>
      <c r="AF47" s="30"/>
      <c r="AG47" s="31"/>
      <c r="AH47" s="31"/>
      <c r="AI47" s="31"/>
      <c r="AJ47" s="31"/>
      <c r="AK47" s="126">
        <f t="shared" si="3"/>
        <v>0</v>
      </c>
      <c r="AM47" s="172">
        <f t="shared" si="9"/>
        <v>2038</v>
      </c>
      <c r="AN47" s="173"/>
      <c r="AO47" s="30"/>
      <c r="AP47" s="31"/>
      <c r="AQ47" s="31"/>
      <c r="AR47" s="31"/>
      <c r="AS47" s="31"/>
      <c r="AT47" s="126">
        <f t="shared" si="4"/>
        <v>0</v>
      </c>
    </row>
    <row r="48" spans="3:46">
      <c r="C48" s="172">
        <f>C47+1</f>
        <v>2039</v>
      </c>
      <c r="D48" s="173"/>
      <c r="E48" s="30"/>
      <c r="F48" s="31"/>
      <c r="G48" s="31"/>
      <c r="H48" s="31"/>
      <c r="I48" s="31"/>
      <c r="J48" s="126">
        <f t="shared" si="0"/>
        <v>0</v>
      </c>
      <c r="L48" s="172">
        <f>L47+1</f>
        <v>2039</v>
      </c>
      <c r="M48" s="173"/>
      <c r="N48" s="30"/>
      <c r="O48" s="31"/>
      <c r="P48" s="31"/>
      <c r="Q48" s="31"/>
      <c r="R48" s="31"/>
      <c r="S48" s="126">
        <f t="shared" si="1"/>
        <v>0</v>
      </c>
      <c r="U48" s="172">
        <f>U47+1</f>
        <v>2039</v>
      </c>
      <c r="V48" s="173"/>
      <c r="W48" s="30"/>
      <c r="X48" s="31"/>
      <c r="Y48" s="31"/>
      <c r="Z48" s="31"/>
      <c r="AA48" s="31"/>
      <c r="AB48" s="126">
        <f t="shared" si="2"/>
        <v>0</v>
      </c>
      <c r="AD48" s="172">
        <f>AD47+1</f>
        <v>2039</v>
      </c>
      <c r="AE48" s="173"/>
      <c r="AF48" s="30"/>
      <c r="AG48" s="31"/>
      <c r="AH48" s="31"/>
      <c r="AI48" s="31"/>
      <c r="AJ48" s="31"/>
      <c r="AK48" s="126">
        <f t="shared" si="3"/>
        <v>0</v>
      </c>
      <c r="AM48" s="172">
        <f>AM47+1</f>
        <v>2039</v>
      </c>
      <c r="AN48" s="173"/>
      <c r="AO48" s="30"/>
      <c r="AP48" s="31"/>
      <c r="AQ48" s="31"/>
      <c r="AR48" s="31"/>
      <c r="AS48" s="31"/>
      <c r="AT48" s="126">
        <f t="shared" si="4"/>
        <v>0</v>
      </c>
    </row>
    <row r="49" spans="3:46" ht="15" thickBot="1">
      <c r="C49" s="174">
        <f>C48+1</f>
        <v>2040</v>
      </c>
      <c r="D49" s="175"/>
      <c r="E49" s="30"/>
      <c r="F49" s="32"/>
      <c r="G49" s="32"/>
      <c r="H49" s="32"/>
      <c r="I49" s="32"/>
      <c r="J49" s="126">
        <f t="shared" si="0"/>
        <v>0</v>
      </c>
      <c r="L49" s="174">
        <f>L48+1</f>
        <v>2040</v>
      </c>
      <c r="M49" s="175"/>
      <c r="N49" s="30"/>
      <c r="O49" s="32"/>
      <c r="P49" s="32"/>
      <c r="Q49" s="32"/>
      <c r="R49" s="32"/>
      <c r="S49" s="126">
        <f t="shared" si="1"/>
        <v>0</v>
      </c>
      <c r="U49" s="174">
        <f>U48+1</f>
        <v>2040</v>
      </c>
      <c r="V49" s="175"/>
      <c r="W49" s="30"/>
      <c r="X49" s="32"/>
      <c r="Y49" s="32"/>
      <c r="Z49" s="32"/>
      <c r="AA49" s="32"/>
      <c r="AB49" s="126">
        <f t="shared" si="2"/>
        <v>0</v>
      </c>
      <c r="AD49" s="174">
        <f>AD48+1</f>
        <v>2040</v>
      </c>
      <c r="AE49" s="175"/>
      <c r="AF49" s="30"/>
      <c r="AG49" s="32"/>
      <c r="AH49" s="32"/>
      <c r="AI49" s="32"/>
      <c r="AJ49" s="32"/>
      <c r="AK49" s="126">
        <f t="shared" si="3"/>
        <v>0</v>
      </c>
      <c r="AM49" s="174">
        <f>AM48+1</f>
        <v>2040</v>
      </c>
      <c r="AN49" s="175"/>
      <c r="AO49" s="30"/>
      <c r="AP49" s="32"/>
      <c r="AQ49" s="32"/>
      <c r="AR49" s="32"/>
      <c r="AS49" s="32"/>
      <c r="AT49" s="126">
        <f t="shared" si="4"/>
        <v>0</v>
      </c>
    </row>
  </sheetData>
  <mergeCells count="186">
    <mergeCell ref="O15:Q15"/>
    <mergeCell ref="X15:Z15"/>
    <mergeCell ref="AP15:AR15"/>
    <mergeCell ref="AG15:AI15"/>
    <mergeCell ref="L15:M15"/>
    <mergeCell ref="U15:V15"/>
    <mergeCell ref="AD15:AE15"/>
    <mergeCell ref="AM15:AN15"/>
    <mergeCell ref="R15"/>
    <mergeCell ref="AA15"/>
    <mergeCell ref="AJ15"/>
    <mergeCell ref="AS15"/>
    <mergeCell ref="AM46:AN46"/>
    <mergeCell ref="AM31:AN31"/>
    <mergeCell ref="AM32:AN32"/>
    <mergeCell ref="AM33:AN33"/>
    <mergeCell ref="AM34:AN34"/>
    <mergeCell ref="AM35:AN35"/>
    <mergeCell ref="AM17:AN17"/>
    <mergeCell ref="AM18:AN18"/>
    <mergeCell ref="AM19:AN19"/>
    <mergeCell ref="AO19:AS19"/>
    <mergeCell ref="AM20:AN20"/>
    <mergeCell ref="U41:V41"/>
    <mergeCell ref="U42:V42"/>
    <mergeCell ref="U33:V33"/>
    <mergeCell ref="AM30:AN30"/>
    <mergeCell ref="AM21:AN21"/>
    <mergeCell ref="AM22:AN22"/>
    <mergeCell ref="AM23:AN23"/>
    <mergeCell ref="AM24:AN24"/>
    <mergeCell ref="AM25:AN25"/>
    <mergeCell ref="U34:V34"/>
    <mergeCell ref="U35:V35"/>
    <mergeCell ref="U36:V36"/>
    <mergeCell ref="U37:V37"/>
    <mergeCell ref="AM47:AN47"/>
    <mergeCell ref="AM48:AN48"/>
    <mergeCell ref="AM49:AN49"/>
    <mergeCell ref="AM41:AN41"/>
    <mergeCell ref="AM42:AN42"/>
    <mergeCell ref="AM43:AN43"/>
    <mergeCell ref="AM44:AN44"/>
    <mergeCell ref="AM45:AN45"/>
    <mergeCell ref="AM36:AN36"/>
    <mergeCell ref="AM37:AN37"/>
    <mergeCell ref="AM38:AN38"/>
    <mergeCell ref="AM39:AN39"/>
    <mergeCell ref="AM40:AN40"/>
    <mergeCell ref="AF19:AJ19"/>
    <mergeCell ref="AD20:AE20"/>
    <mergeCell ref="AD21:AE21"/>
    <mergeCell ref="AD22:AE22"/>
    <mergeCell ref="AD23:AE23"/>
    <mergeCell ref="AM26:AN26"/>
    <mergeCell ref="AM27:AN27"/>
    <mergeCell ref="AM28:AN28"/>
    <mergeCell ref="AM29:AN29"/>
    <mergeCell ref="AD49:AE49"/>
    <mergeCell ref="AD40:AE40"/>
    <mergeCell ref="AD41:AE41"/>
    <mergeCell ref="AD42:AE42"/>
    <mergeCell ref="AD43:AE43"/>
    <mergeCell ref="AD44:AE44"/>
    <mergeCell ref="AD35:AE35"/>
    <mergeCell ref="AD36:AE36"/>
    <mergeCell ref="AD37:AE37"/>
    <mergeCell ref="AD38:AE38"/>
    <mergeCell ref="AD39:AE39"/>
    <mergeCell ref="AD47:AE47"/>
    <mergeCell ref="AD48:AE48"/>
    <mergeCell ref="AD45:AE45"/>
    <mergeCell ref="AD46:AE46"/>
    <mergeCell ref="U48:V48"/>
    <mergeCell ref="U49:V49"/>
    <mergeCell ref="AD17:AE17"/>
    <mergeCell ref="AD18:AE18"/>
    <mergeCell ref="AD19:AE19"/>
    <mergeCell ref="AD24:AE24"/>
    <mergeCell ref="AD25:AE25"/>
    <mergeCell ref="AD26:AE26"/>
    <mergeCell ref="AD27:AE27"/>
    <mergeCell ref="AD28:AE28"/>
    <mergeCell ref="AD29:AE29"/>
    <mergeCell ref="AD30:AE30"/>
    <mergeCell ref="AD31:AE31"/>
    <mergeCell ref="AD32:AE32"/>
    <mergeCell ref="AD33:AE33"/>
    <mergeCell ref="AD34:AE34"/>
    <mergeCell ref="U43:V43"/>
    <mergeCell ref="U44:V44"/>
    <mergeCell ref="U45:V45"/>
    <mergeCell ref="U46:V46"/>
    <mergeCell ref="U47:V47"/>
    <mergeCell ref="U38:V38"/>
    <mergeCell ref="U39:V39"/>
    <mergeCell ref="U40:V40"/>
    <mergeCell ref="W19:AA19"/>
    <mergeCell ref="U20:V20"/>
    <mergeCell ref="U21:V21"/>
    <mergeCell ref="U22:V22"/>
    <mergeCell ref="U23:V23"/>
    <mergeCell ref="L46:M46"/>
    <mergeCell ref="L47:M47"/>
    <mergeCell ref="L48:M48"/>
    <mergeCell ref="L49:M49"/>
    <mergeCell ref="U30:V30"/>
    <mergeCell ref="U31:V31"/>
    <mergeCell ref="U32:V32"/>
    <mergeCell ref="L41:M41"/>
    <mergeCell ref="L42:M42"/>
    <mergeCell ref="L43:M43"/>
    <mergeCell ref="L44:M44"/>
    <mergeCell ref="L45:M45"/>
    <mergeCell ref="L36:M36"/>
    <mergeCell ref="L37:M37"/>
    <mergeCell ref="L38:M38"/>
    <mergeCell ref="L39:M39"/>
    <mergeCell ref="L40:M40"/>
    <mergeCell ref="L31:M31"/>
    <mergeCell ref="L32:M32"/>
    <mergeCell ref="U17:V17"/>
    <mergeCell ref="U18:V18"/>
    <mergeCell ref="U19:V19"/>
    <mergeCell ref="U24:V24"/>
    <mergeCell ref="U25:V25"/>
    <mergeCell ref="U26:V26"/>
    <mergeCell ref="U27:V27"/>
    <mergeCell ref="U28:V28"/>
    <mergeCell ref="U29:V29"/>
    <mergeCell ref="L33:M33"/>
    <mergeCell ref="L34:M34"/>
    <mergeCell ref="L35:M35"/>
    <mergeCell ref="L26:M26"/>
    <mergeCell ref="L27:M27"/>
    <mergeCell ref="L28:M28"/>
    <mergeCell ref="L29:M29"/>
    <mergeCell ref="L30:M30"/>
    <mergeCell ref="L21:M21"/>
    <mergeCell ref="L22:M22"/>
    <mergeCell ref="L23:M23"/>
    <mergeCell ref="L24:M24"/>
    <mergeCell ref="L25:M25"/>
    <mergeCell ref="L17:M17"/>
    <mergeCell ref="L18:M18"/>
    <mergeCell ref="L19:M19"/>
    <mergeCell ref="N19:R19"/>
    <mergeCell ref="L20:M20"/>
    <mergeCell ref="A17:A21"/>
    <mergeCell ref="E19:I19"/>
    <mergeCell ref="C22:D22"/>
    <mergeCell ref="C23:D23"/>
    <mergeCell ref="B2:E2"/>
    <mergeCell ref="C38:D38"/>
    <mergeCell ref="C17:D17"/>
    <mergeCell ref="C18:D18"/>
    <mergeCell ref="C20:D20"/>
    <mergeCell ref="C21:D21"/>
    <mergeCell ref="C32:D32"/>
    <mergeCell ref="C33:D33"/>
    <mergeCell ref="C36:D36"/>
    <mergeCell ref="C37:D37"/>
    <mergeCell ref="C26:D26"/>
    <mergeCell ref="C27:D27"/>
    <mergeCell ref="C28:D28"/>
    <mergeCell ref="C15:D15"/>
    <mergeCell ref="F15:H15"/>
    <mergeCell ref="C48:D48"/>
    <mergeCell ref="C49:D49"/>
    <mergeCell ref="C19:D19"/>
    <mergeCell ref="C41:D41"/>
    <mergeCell ref="C42:D42"/>
    <mergeCell ref="C43:D43"/>
    <mergeCell ref="C44:D44"/>
    <mergeCell ref="C45:D45"/>
    <mergeCell ref="C30:D30"/>
    <mergeCell ref="C31:D31"/>
    <mergeCell ref="C29:D29"/>
    <mergeCell ref="C24:D24"/>
    <mergeCell ref="C25:D25"/>
    <mergeCell ref="C34:D34"/>
    <mergeCell ref="C40:D40"/>
    <mergeCell ref="C47:D47"/>
    <mergeCell ref="C46:D46"/>
    <mergeCell ref="C39:D39"/>
    <mergeCell ref="C35:D35"/>
  </mergeCells>
  <phoneticPr fontId="8" type="noConversion"/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B1:AT49"/>
  <sheetViews>
    <sheetView topLeftCell="A8" workbookViewId="0">
      <selection activeCell="Y22" sqref="Y22"/>
    </sheetView>
  </sheetViews>
  <sheetFormatPr defaultColWidth="11.44140625" defaultRowHeight="14.4"/>
  <cols>
    <col min="1" max="1" width="1.5546875" style="38" customWidth="1"/>
    <col min="2" max="2" width="3.109375" style="38" customWidth="1"/>
    <col min="3" max="3" width="8.33203125" style="38" customWidth="1"/>
    <col min="4" max="8" width="11.44140625" style="38"/>
    <col min="9" max="9" width="11.5546875" style="38" customWidth="1"/>
    <col min="10" max="10" width="17.88671875" style="38" bestFit="1" customWidth="1"/>
    <col min="11" max="18" width="11.44140625" style="38"/>
    <col min="19" max="19" width="17.88671875" style="38" bestFit="1" customWidth="1"/>
    <col min="20" max="27" width="11.44140625" style="38"/>
    <col min="28" max="28" width="17.88671875" style="38" bestFit="1" customWidth="1"/>
    <col min="29" max="36" width="11.44140625" style="38"/>
    <col min="37" max="37" width="17.88671875" style="38" bestFit="1" customWidth="1"/>
    <col min="38" max="45" width="11.44140625" style="38"/>
    <col min="46" max="46" width="17.88671875" style="38" bestFit="1" customWidth="1"/>
    <col min="47" max="16384" width="11.44140625" style="38"/>
  </cols>
  <sheetData>
    <row r="1" spans="2:46" ht="9.75" customHeight="1" thickBot="1"/>
    <row r="2" spans="2:46" ht="18.600000000000001" thickBot="1">
      <c r="B2" s="199" t="s">
        <v>20</v>
      </c>
      <c r="C2" s="200"/>
      <c r="D2" s="200"/>
      <c r="E2" s="201"/>
    </row>
    <row r="3" spans="2:46" ht="15" thickBot="1">
      <c r="J3" s="85"/>
    </row>
    <row r="4" spans="2:46" ht="18">
      <c r="D4" s="87" t="s">
        <v>16</v>
      </c>
      <c r="E4" s="81"/>
      <c r="F4" s="81"/>
      <c r="G4" s="81"/>
      <c r="H4" s="81"/>
      <c r="I4" s="81"/>
      <c r="J4" s="81"/>
      <c r="K4" s="127"/>
      <c r="L4" s="127"/>
      <c r="M4" s="127"/>
      <c r="N4" s="127"/>
      <c r="O4" s="127"/>
      <c r="P4" s="128"/>
    </row>
    <row r="5" spans="2:46">
      <c r="D5" s="111" t="s">
        <v>58</v>
      </c>
      <c r="E5" s="79"/>
      <c r="F5" s="79"/>
      <c r="G5" s="79"/>
      <c r="H5" s="79"/>
      <c r="I5" s="79"/>
      <c r="J5" s="79"/>
      <c r="K5" s="129"/>
      <c r="L5" s="130"/>
      <c r="M5" s="130"/>
      <c r="N5" s="130"/>
      <c r="O5" s="130"/>
      <c r="P5" s="131"/>
    </row>
    <row r="6" spans="2:46">
      <c r="D6" s="111" t="s">
        <v>119</v>
      </c>
      <c r="E6" s="79"/>
      <c r="F6" s="79"/>
      <c r="G6" s="79"/>
      <c r="H6" s="79"/>
      <c r="I6" s="79"/>
      <c r="J6" s="79"/>
      <c r="K6" s="129"/>
      <c r="L6" s="130"/>
      <c r="M6" s="130"/>
      <c r="N6" s="130"/>
      <c r="O6" s="130"/>
      <c r="P6" s="131"/>
    </row>
    <row r="7" spans="2:46">
      <c r="D7" s="111" t="s">
        <v>71</v>
      </c>
      <c r="E7" s="79"/>
      <c r="F7" s="79"/>
      <c r="G7" s="79"/>
      <c r="H7" s="79"/>
      <c r="I7" s="79"/>
      <c r="J7" s="79"/>
      <c r="K7" s="129"/>
      <c r="L7" s="130"/>
      <c r="M7" s="130"/>
      <c r="N7" s="130"/>
      <c r="O7" s="130"/>
      <c r="P7" s="131"/>
    </row>
    <row r="8" spans="2:46">
      <c r="D8" s="111" t="s">
        <v>70</v>
      </c>
      <c r="E8" s="79"/>
      <c r="F8" s="79"/>
      <c r="G8" s="79"/>
      <c r="H8" s="79"/>
      <c r="I8" s="79"/>
      <c r="J8" s="79"/>
      <c r="K8" s="129"/>
      <c r="L8" s="130"/>
      <c r="M8" s="130"/>
      <c r="N8" s="130"/>
      <c r="O8" s="130"/>
      <c r="P8" s="131"/>
    </row>
    <row r="9" spans="2:46">
      <c r="D9" s="111" t="s">
        <v>59</v>
      </c>
      <c r="E9" s="79"/>
      <c r="F9" s="79"/>
      <c r="G9" s="79"/>
      <c r="H9" s="79"/>
      <c r="I9" s="79"/>
      <c r="J9" s="79"/>
      <c r="K9" s="129"/>
      <c r="L9" s="130"/>
      <c r="M9" s="130"/>
      <c r="N9" s="130"/>
      <c r="O9" s="130"/>
      <c r="P9" s="131"/>
    </row>
    <row r="10" spans="2:46">
      <c r="D10" s="111" t="s">
        <v>117</v>
      </c>
      <c r="E10" s="79"/>
      <c r="F10" s="79"/>
      <c r="G10" s="79"/>
      <c r="H10" s="79"/>
      <c r="I10" s="79"/>
      <c r="J10" s="79"/>
      <c r="K10" s="129"/>
      <c r="L10" s="130"/>
      <c r="M10" s="130"/>
      <c r="N10" s="130"/>
      <c r="O10" s="130"/>
      <c r="P10" s="131"/>
    </row>
    <row r="11" spans="2:46">
      <c r="D11" s="111" t="s">
        <v>60</v>
      </c>
      <c r="E11" s="79"/>
      <c r="F11" s="79"/>
      <c r="G11" s="79"/>
      <c r="H11" s="79"/>
      <c r="I11" s="79"/>
      <c r="J11" s="80"/>
      <c r="K11" s="129"/>
      <c r="L11" s="130"/>
      <c r="M11" s="130"/>
      <c r="N11" s="130"/>
      <c r="O11" s="130"/>
      <c r="P11" s="131"/>
    </row>
    <row r="12" spans="2:46">
      <c r="D12" s="111" t="s">
        <v>121</v>
      </c>
      <c r="E12" s="79"/>
      <c r="F12" s="79"/>
      <c r="G12" s="79"/>
      <c r="H12" s="79"/>
      <c r="I12" s="79"/>
      <c r="J12" s="79"/>
      <c r="K12" s="129"/>
      <c r="L12" s="130"/>
      <c r="M12" s="130"/>
      <c r="N12" s="130"/>
      <c r="O12" s="130"/>
      <c r="P12" s="131"/>
    </row>
    <row r="13" spans="2:46" ht="15" thickBot="1">
      <c r="D13" s="112" t="s">
        <v>118</v>
      </c>
      <c r="E13" s="77"/>
      <c r="F13" s="77"/>
      <c r="G13" s="77"/>
      <c r="H13" s="77"/>
      <c r="I13" s="77"/>
      <c r="J13" s="78"/>
      <c r="K13" s="134"/>
      <c r="L13" s="133"/>
      <c r="M13" s="133"/>
      <c r="N13" s="133"/>
      <c r="O13" s="133"/>
      <c r="P13" s="132"/>
    </row>
    <row r="14" spans="2:46" ht="15" thickBot="1">
      <c r="D14" s="41"/>
      <c r="E14" s="41"/>
      <c r="F14" s="41"/>
      <c r="G14" s="41"/>
      <c r="H14" s="41"/>
      <c r="I14" s="41"/>
    </row>
    <row r="15" spans="2:46" ht="18.600000000000001" thickBot="1">
      <c r="C15" s="187" t="s">
        <v>79</v>
      </c>
      <c r="D15" s="188"/>
      <c r="F15" s="193" t="s">
        <v>135</v>
      </c>
      <c r="G15" s="194"/>
      <c r="H15" s="194"/>
      <c r="I15" s="141" t="str">
        <f>J18</f>
        <v>$</v>
      </c>
      <c r="J15" s="135">
        <f>SUM(J20:J49)</f>
        <v>0</v>
      </c>
      <c r="L15" s="187" t="s">
        <v>80</v>
      </c>
      <c r="M15" s="188"/>
      <c r="O15" s="193" t="s">
        <v>135</v>
      </c>
      <c r="P15" s="194"/>
      <c r="Q15" s="194"/>
      <c r="R15" s="141" t="str">
        <f>S18</f>
        <v>$</v>
      </c>
      <c r="S15" s="135">
        <f>SUM(S20:S49)</f>
        <v>0</v>
      </c>
      <c r="U15" s="187" t="s">
        <v>81</v>
      </c>
      <c r="V15" s="188"/>
      <c r="X15" s="193" t="s">
        <v>135</v>
      </c>
      <c r="Y15" s="194"/>
      <c r="Z15" s="194"/>
      <c r="AA15" s="141" t="str">
        <f>AB18</f>
        <v>$</v>
      </c>
      <c r="AB15" s="135">
        <f>SUM(AB20:AB49)</f>
        <v>0</v>
      </c>
      <c r="AD15" s="187" t="s">
        <v>82</v>
      </c>
      <c r="AE15" s="188"/>
      <c r="AG15" s="193" t="s">
        <v>135</v>
      </c>
      <c r="AH15" s="194"/>
      <c r="AI15" s="194"/>
      <c r="AJ15" s="141" t="str">
        <f>AK18</f>
        <v>$</v>
      </c>
      <c r="AK15" s="135">
        <f>AK20+AK21+AK22+AK23+AK24+AK25+AK26+AK27+AK28+AK29+AK30+AK31+AK32+AK33+AK34+AK35+AK36+AK37+AK38+AK39+AK40+AK41+AK42+AK43+AK44+AK45+AK46+AK47+AK48+AK49</f>
        <v>0</v>
      </c>
      <c r="AM15" s="187" t="s">
        <v>83</v>
      </c>
      <c r="AN15" s="188"/>
      <c r="AP15" s="193" t="s">
        <v>135</v>
      </c>
      <c r="AQ15" s="194"/>
      <c r="AR15" s="194"/>
      <c r="AS15" s="141" t="str">
        <f>AT18</f>
        <v>$</v>
      </c>
      <c r="AT15" s="135">
        <f>SUM(AT20:AT49)</f>
        <v>0</v>
      </c>
    </row>
    <row r="16" spans="2:46" ht="15" thickBot="1"/>
    <row r="17" spans="3:46">
      <c r="C17" s="181" t="s">
        <v>14</v>
      </c>
      <c r="D17" s="182"/>
      <c r="E17" s="7" t="s">
        <v>5</v>
      </c>
      <c r="F17" s="7" t="s">
        <v>6</v>
      </c>
      <c r="G17" s="7" t="s">
        <v>7</v>
      </c>
      <c r="H17" s="7" t="s">
        <v>8</v>
      </c>
      <c r="I17" s="7" t="s">
        <v>9</v>
      </c>
      <c r="J17" s="39" t="s">
        <v>11</v>
      </c>
      <c r="L17" s="181" t="s">
        <v>14</v>
      </c>
      <c r="M17" s="182"/>
      <c r="N17" s="7" t="s">
        <v>5</v>
      </c>
      <c r="O17" s="7" t="s">
        <v>6</v>
      </c>
      <c r="P17" s="7" t="s">
        <v>7</v>
      </c>
      <c r="Q17" s="7" t="s">
        <v>8</v>
      </c>
      <c r="R17" s="7" t="s">
        <v>9</v>
      </c>
      <c r="S17" s="39" t="s">
        <v>11</v>
      </c>
      <c r="U17" s="181" t="s">
        <v>14</v>
      </c>
      <c r="V17" s="182"/>
      <c r="W17" s="7" t="s">
        <v>5</v>
      </c>
      <c r="X17" s="7" t="s">
        <v>6</v>
      </c>
      <c r="Y17" s="7" t="s">
        <v>7</v>
      </c>
      <c r="Z17" s="7" t="s">
        <v>8</v>
      </c>
      <c r="AA17" s="7" t="s">
        <v>9</v>
      </c>
      <c r="AB17" s="39" t="s">
        <v>11</v>
      </c>
      <c r="AD17" s="181" t="s">
        <v>14</v>
      </c>
      <c r="AE17" s="182"/>
      <c r="AF17" s="7" t="s">
        <v>5</v>
      </c>
      <c r="AG17" s="7" t="s">
        <v>6</v>
      </c>
      <c r="AH17" s="7" t="s">
        <v>7</v>
      </c>
      <c r="AI17" s="7" t="s">
        <v>8</v>
      </c>
      <c r="AJ17" s="7" t="s">
        <v>9</v>
      </c>
      <c r="AK17" s="39" t="s">
        <v>11</v>
      </c>
      <c r="AM17" s="181" t="s">
        <v>14</v>
      </c>
      <c r="AN17" s="182"/>
      <c r="AO17" s="7" t="s">
        <v>5</v>
      </c>
      <c r="AP17" s="7" t="s">
        <v>6</v>
      </c>
      <c r="AQ17" s="7" t="s">
        <v>7</v>
      </c>
      <c r="AR17" s="7" t="s">
        <v>8</v>
      </c>
      <c r="AS17" s="7" t="s">
        <v>9</v>
      </c>
      <c r="AT17" s="39" t="s">
        <v>11</v>
      </c>
    </row>
    <row r="18" spans="3:46" ht="15" thickBot="1">
      <c r="C18" s="183" t="s">
        <v>12</v>
      </c>
      <c r="D18" s="184" t="s">
        <v>10</v>
      </c>
      <c r="E18" s="8"/>
      <c r="F18" s="8"/>
      <c r="G18" s="8"/>
      <c r="H18" s="8"/>
      <c r="I18" s="8"/>
      <c r="J18" s="6" t="s">
        <v>36</v>
      </c>
      <c r="L18" s="183" t="s">
        <v>12</v>
      </c>
      <c r="M18" s="184" t="s">
        <v>10</v>
      </c>
      <c r="N18" s="8"/>
      <c r="O18" s="8"/>
      <c r="P18" s="8"/>
      <c r="Q18" s="8"/>
      <c r="R18" s="8"/>
      <c r="S18" s="6" t="s">
        <v>36</v>
      </c>
      <c r="U18" s="183" t="s">
        <v>12</v>
      </c>
      <c r="V18" s="184" t="s">
        <v>10</v>
      </c>
      <c r="W18" s="8"/>
      <c r="X18" s="8"/>
      <c r="Y18" s="8"/>
      <c r="Z18" s="8"/>
      <c r="AA18" s="8"/>
      <c r="AB18" s="6" t="s">
        <v>36</v>
      </c>
      <c r="AD18" s="183" t="s">
        <v>12</v>
      </c>
      <c r="AE18" s="184" t="s">
        <v>10</v>
      </c>
      <c r="AF18" s="8"/>
      <c r="AG18" s="8"/>
      <c r="AH18" s="8"/>
      <c r="AI18" s="8"/>
      <c r="AJ18" s="8"/>
      <c r="AK18" s="6" t="str">
        <f>'Cost-Cropping pattern'!AK18</f>
        <v>$</v>
      </c>
      <c r="AM18" s="183" t="s">
        <v>12</v>
      </c>
      <c r="AN18" s="184" t="s">
        <v>10</v>
      </c>
      <c r="AO18" s="8"/>
      <c r="AP18" s="8"/>
      <c r="AQ18" s="8"/>
      <c r="AR18" s="8"/>
      <c r="AS18" s="8"/>
      <c r="AT18" s="6" t="str">
        <f>'Cost-Cropping pattern'!AT18</f>
        <v>$</v>
      </c>
    </row>
    <row r="19" spans="3:46" ht="15" thickBot="1">
      <c r="C19" s="197" t="s">
        <v>3</v>
      </c>
      <c r="D19" s="198"/>
      <c r="E19" s="189"/>
      <c r="F19" s="190"/>
      <c r="G19" s="190"/>
      <c r="H19" s="190"/>
      <c r="I19" s="190"/>
      <c r="J19" s="42"/>
      <c r="L19" s="197" t="s">
        <v>3</v>
      </c>
      <c r="M19" s="198"/>
      <c r="N19" s="189"/>
      <c r="O19" s="190"/>
      <c r="P19" s="190"/>
      <c r="Q19" s="190"/>
      <c r="R19" s="190"/>
      <c r="S19" s="42"/>
      <c r="U19" s="197" t="s">
        <v>3</v>
      </c>
      <c r="V19" s="198"/>
      <c r="W19" s="189"/>
      <c r="X19" s="190"/>
      <c r="Y19" s="190"/>
      <c r="Z19" s="190"/>
      <c r="AA19" s="190"/>
      <c r="AB19" s="42"/>
      <c r="AD19" s="197" t="s">
        <v>3</v>
      </c>
      <c r="AE19" s="198"/>
      <c r="AF19" s="189"/>
      <c r="AG19" s="190"/>
      <c r="AH19" s="190"/>
      <c r="AI19" s="190"/>
      <c r="AJ19" s="190"/>
      <c r="AK19" s="42"/>
      <c r="AM19" s="197" t="s">
        <v>3</v>
      </c>
      <c r="AN19" s="198"/>
      <c r="AO19" s="189"/>
      <c r="AP19" s="190"/>
      <c r="AQ19" s="190"/>
      <c r="AR19" s="190"/>
      <c r="AS19" s="190"/>
      <c r="AT19" s="42"/>
    </row>
    <row r="20" spans="3:46">
      <c r="C20" s="195">
        <f>'Cost-Cropping pattern'!C20</f>
        <v>2011</v>
      </c>
      <c r="D20" s="196"/>
      <c r="E20" s="9"/>
      <c r="F20" s="10"/>
      <c r="G20" s="10"/>
      <c r="H20" s="10"/>
      <c r="I20" s="10"/>
      <c r="J20" s="1">
        <f>E20+F20+G20+H20+I20</f>
        <v>0</v>
      </c>
      <c r="L20" s="195">
        <f>'Cost-Cropping pattern'!L20</f>
        <v>2011</v>
      </c>
      <c r="M20" s="196"/>
      <c r="N20" s="9"/>
      <c r="O20" s="10"/>
      <c r="P20" s="10"/>
      <c r="Q20" s="10"/>
      <c r="R20" s="10"/>
      <c r="S20" s="1">
        <f>N20+O20+P20+Q20+R20</f>
        <v>0</v>
      </c>
      <c r="U20" s="195">
        <f>'Cost-Cropping pattern'!U20</f>
        <v>2011</v>
      </c>
      <c r="V20" s="196"/>
      <c r="W20" s="9"/>
      <c r="X20" s="10"/>
      <c r="Y20" s="10"/>
      <c r="Z20" s="10"/>
      <c r="AA20" s="10"/>
      <c r="AB20" s="1">
        <f>W20+X20+Y20+Z20+AA20</f>
        <v>0</v>
      </c>
      <c r="AD20" s="195">
        <f>'Cost-Cropping pattern'!AD20</f>
        <v>2011</v>
      </c>
      <c r="AE20" s="196"/>
      <c r="AF20" s="9"/>
      <c r="AG20" s="10"/>
      <c r="AH20" s="10"/>
      <c r="AI20" s="10"/>
      <c r="AJ20" s="10"/>
      <c r="AK20" s="1">
        <f>AF20+AG20+AH20+AI20+AJ20</f>
        <v>0</v>
      </c>
      <c r="AM20" s="195">
        <f>'Cost-Cropping pattern'!AM20</f>
        <v>2011</v>
      </c>
      <c r="AN20" s="196"/>
      <c r="AO20" s="9"/>
      <c r="AP20" s="10"/>
      <c r="AQ20" s="10"/>
      <c r="AR20" s="10"/>
      <c r="AS20" s="10"/>
      <c r="AT20" s="1">
        <f>AO20+AP20+AQ20+AR20+AS20</f>
        <v>0</v>
      </c>
    </row>
    <row r="21" spans="3:46">
      <c r="C21" s="172">
        <f>C20+1</f>
        <v>2012</v>
      </c>
      <c r="D21" s="173"/>
      <c r="E21" s="9"/>
      <c r="F21" s="10"/>
      <c r="G21" s="10"/>
      <c r="H21" s="10"/>
      <c r="I21" s="10"/>
      <c r="J21" s="1">
        <f t="shared" ref="J21:J49" si="0">E21+F21+G21+H21+I21</f>
        <v>0</v>
      </c>
      <c r="L21" s="172">
        <f>L20+1</f>
        <v>2012</v>
      </c>
      <c r="M21" s="173"/>
      <c r="N21" s="9"/>
      <c r="O21" s="10"/>
      <c r="P21" s="10"/>
      <c r="Q21" s="10"/>
      <c r="R21" s="10"/>
      <c r="S21" s="1">
        <f t="shared" ref="S21:S49" si="1">N21+O21+P21+Q21+R21</f>
        <v>0</v>
      </c>
      <c r="U21" s="172">
        <f>U20+1</f>
        <v>2012</v>
      </c>
      <c r="V21" s="173"/>
      <c r="W21" s="9"/>
      <c r="X21" s="10"/>
      <c r="Y21" s="10"/>
      <c r="Z21" s="10"/>
      <c r="AA21" s="10"/>
      <c r="AB21" s="1">
        <f t="shared" ref="AB21:AB49" si="2">W21+X21+Y21+Z21+AA21</f>
        <v>0</v>
      </c>
      <c r="AD21" s="172">
        <f>AD20+1</f>
        <v>2012</v>
      </c>
      <c r="AE21" s="173"/>
      <c r="AF21" s="9"/>
      <c r="AG21" s="10"/>
      <c r="AH21" s="10"/>
      <c r="AI21" s="10"/>
      <c r="AJ21" s="10"/>
      <c r="AK21" s="1">
        <f t="shared" ref="AK21:AK49" si="3">AF21+AG21+AH21+AI21+AJ21</f>
        <v>0</v>
      </c>
      <c r="AM21" s="172">
        <f>AM20+1</f>
        <v>2012</v>
      </c>
      <c r="AN21" s="173"/>
      <c r="AO21" s="9"/>
      <c r="AP21" s="10"/>
      <c r="AQ21" s="10"/>
      <c r="AR21" s="10"/>
      <c r="AS21" s="10"/>
      <c r="AT21" s="1">
        <f t="shared" ref="AT21:AT49" si="4">AO21+AP21+AQ21+AR21+AS21</f>
        <v>0</v>
      </c>
    </row>
    <row r="22" spans="3:46">
      <c r="C22" s="172">
        <f t="shared" ref="C22:C49" si="5">C21+1</f>
        <v>2013</v>
      </c>
      <c r="D22" s="173"/>
      <c r="E22" s="9"/>
      <c r="F22" s="10"/>
      <c r="G22" s="10"/>
      <c r="H22" s="10"/>
      <c r="I22" s="10"/>
      <c r="J22" s="1">
        <f t="shared" si="0"/>
        <v>0</v>
      </c>
      <c r="L22" s="172">
        <f t="shared" ref="L22:L49" si="6">L21+1</f>
        <v>2013</v>
      </c>
      <c r="M22" s="173"/>
      <c r="N22" s="9"/>
      <c r="O22" s="10"/>
      <c r="P22" s="10"/>
      <c r="Q22" s="10"/>
      <c r="R22" s="10"/>
      <c r="S22" s="1">
        <f t="shared" si="1"/>
        <v>0</v>
      </c>
      <c r="U22" s="172">
        <f t="shared" ref="U22:U49" si="7">U21+1</f>
        <v>2013</v>
      </c>
      <c r="V22" s="173"/>
      <c r="W22" s="9"/>
      <c r="X22" s="10"/>
      <c r="Y22" s="10"/>
      <c r="Z22" s="10"/>
      <c r="AA22" s="10"/>
      <c r="AB22" s="1">
        <f t="shared" si="2"/>
        <v>0</v>
      </c>
      <c r="AD22" s="172">
        <f t="shared" ref="AD22:AD49" si="8">AD21+1</f>
        <v>2013</v>
      </c>
      <c r="AE22" s="173"/>
      <c r="AF22" s="9"/>
      <c r="AG22" s="10"/>
      <c r="AH22" s="10"/>
      <c r="AI22" s="10"/>
      <c r="AJ22" s="10"/>
      <c r="AK22" s="1">
        <f t="shared" si="3"/>
        <v>0</v>
      </c>
      <c r="AM22" s="172">
        <f t="shared" ref="AM22:AM49" si="9">AM21+1</f>
        <v>2013</v>
      </c>
      <c r="AN22" s="173"/>
      <c r="AO22" s="9"/>
      <c r="AP22" s="10"/>
      <c r="AQ22" s="10"/>
      <c r="AR22" s="10"/>
      <c r="AS22" s="10"/>
      <c r="AT22" s="1">
        <f t="shared" si="4"/>
        <v>0</v>
      </c>
    </row>
    <row r="23" spans="3:46">
      <c r="C23" s="172">
        <f t="shared" si="5"/>
        <v>2014</v>
      </c>
      <c r="D23" s="173"/>
      <c r="E23" s="9"/>
      <c r="F23" s="10"/>
      <c r="G23" s="10"/>
      <c r="H23" s="10"/>
      <c r="I23" s="10"/>
      <c r="J23" s="1">
        <f t="shared" si="0"/>
        <v>0</v>
      </c>
      <c r="L23" s="172">
        <f t="shared" si="6"/>
        <v>2014</v>
      </c>
      <c r="M23" s="173"/>
      <c r="N23" s="9"/>
      <c r="O23" s="10"/>
      <c r="P23" s="10"/>
      <c r="Q23" s="10"/>
      <c r="R23" s="10"/>
      <c r="S23" s="1">
        <f t="shared" si="1"/>
        <v>0</v>
      </c>
      <c r="U23" s="172">
        <f t="shared" si="7"/>
        <v>2014</v>
      </c>
      <c r="V23" s="173"/>
      <c r="W23" s="9"/>
      <c r="X23" s="10"/>
      <c r="Y23" s="10"/>
      <c r="Z23" s="10"/>
      <c r="AA23" s="10"/>
      <c r="AB23" s="1">
        <f t="shared" si="2"/>
        <v>0</v>
      </c>
      <c r="AD23" s="172">
        <f t="shared" si="8"/>
        <v>2014</v>
      </c>
      <c r="AE23" s="173"/>
      <c r="AF23" s="9"/>
      <c r="AG23" s="10"/>
      <c r="AH23" s="10"/>
      <c r="AI23" s="10"/>
      <c r="AJ23" s="10"/>
      <c r="AK23" s="1">
        <f t="shared" si="3"/>
        <v>0</v>
      </c>
      <c r="AM23" s="172">
        <f t="shared" si="9"/>
        <v>2014</v>
      </c>
      <c r="AN23" s="173"/>
      <c r="AO23" s="9"/>
      <c r="AP23" s="10"/>
      <c r="AQ23" s="10"/>
      <c r="AR23" s="10"/>
      <c r="AS23" s="10"/>
      <c r="AT23" s="1">
        <f t="shared" si="4"/>
        <v>0</v>
      </c>
    </row>
    <row r="24" spans="3:46">
      <c r="C24" s="172">
        <f t="shared" si="5"/>
        <v>2015</v>
      </c>
      <c r="D24" s="173"/>
      <c r="E24" s="9"/>
      <c r="F24" s="10"/>
      <c r="G24" s="10"/>
      <c r="H24" s="10"/>
      <c r="I24" s="10"/>
      <c r="J24" s="1">
        <f t="shared" si="0"/>
        <v>0</v>
      </c>
      <c r="L24" s="172">
        <f t="shared" si="6"/>
        <v>2015</v>
      </c>
      <c r="M24" s="173"/>
      <c r="N24" s="9"/>
      <c r="O24" s="10"/>
      <c r="P24" s="10"/>
      <c r="Q24" s="10"/>
      <c r="R24" s="10"/>
      <c r="S24" s="1">
        <f t="shared" si="1"/>
        <v>0</v>
      </c>
      <c r="U24" s="172">
        <f t="shared" si="7"/>
        <v>2015</v>
      </c>
      <c r="V24" s="173"/>
      <c r="W24" s="9"/>
      <c r="X24" s="10"/>
      <c r="Y24" s="10"/>
      <c r="Z24" s="10"/>
      <c r="AA24" s="10"/>
      <c r="AB24" s="1">
        <f t="shared" si="2"/>
        <v>0</v>
      </c>
      <c r="AD24" s="172">
        <f t="shared" si="8"/>
        <v>2015</v>
      </c>
      <c r="AE24" s="173"/>
      <c r="AF24" s="9"/>
      <c r="AG24" s="10"/>
      <c r="AH24" s="10"/>
      <c r="AI24" s="10"/>
      <c r="AJ24" s="10"/>
      <c r="AK24" s="1">
        <f t="shared" si="3"/>
        <v>0</v>
      </c>
      <c r="AM24" s="172">
        <f t="shared" si="9"/>
        <v>2015</v>
      </c>
      <c r="AN24" s="173"/>
      <c r="AO24" s="9"/>
      <c r="AP24" s="10"/>
      <c r="AQ24" s="10"/>
      <c r="AR24" s="10"/>
      <c r="AS24" s="10"/>
      <c r="AT24" s="1">
        <f t="shared" si="4"/>
        <v>0</v>
      </c>
    </row>
    <row r="25" spans="3:46">
      <c r="C25" s="172">
        <f t="shared" si="5"/>
        <v>2016</v>
      </c>
      <c r="D25" s="173"/>
      <c r="E25" s="9"/>
      <c r="F25" s="10"/>
      <c r="G25" s="10"/>
      <c r="H25" s="10"/>
      <c r="I25" s="10"/>
      <c r="J25" s="1">
        <f t="shared" si="0"/>
        <v>0</v>
      </c>
      <c r="L25" s="172">
        <f t="shared" si="6"/>
        <v>2016</v>
      </c>
      <c r="M25" s="173"/>
      <c r="N25" s="9"/>
      <c r="O25" s="10"/>
      <c r="P25" s="10"/>
      <c r="Q25" s="10"/>
      <c r="R25" s="10"/>
      <c r="S25" s="1">
        <f t="shared" si="1"/>
        <v>0</v>
      </c>
      <c r="U25" s="172">
        <f t="shared" si="7"/>
        <v>2016</v>
      </c>
      <c r="V25" s="173"/>
      <c r="W25" s="9"/>
      <c r="X25" s="10"/>
      <c r="Y25" s="10"/>
      <c r="Z25" s="10"/>
      <c r="AA25" s="10"/>
      <c r="AB25" s="1">
        <f t="shared" si="2"/>
        <v>0</v>
      </c>
      <c r="AD25" s="172">
        <f t="shared" si="8"/>
        <v>2016</v>
      </c>
      <c r="AE25" s="173"/>
      <c r="AF25" s="9"/>
      <c r="AG25" s="10"/>
      <c r="AH25" s="10"/>
      <c r="AI25" s="10"/>
      <c r="AJ25" s="10"/>
      <c r="AK25" s="1">
        <f t="shared" si="3"/>
        <v>0</v>
      </c>
      <c r="AM25" s="172">
        <f t="shared" si="9"/>
        <v>2016</v>
      </c>
      <c r="AN25" s="173"/>
      <c r="AO25" s="9"/>
      <c r="AP25" s="10"/>
      <c r="AQ25" s="10"/>
      <c r="AR25" s="10"/>
      <c r="AS25" s="10"/>
      <c r="AT25" s="1">
        <f t="shared" si="4"/>
        <v>0</v>
      </c>
    </row>
    <row r="26" spans="3:46">
      <c r="C26" s="172">
        <f t="shared" si="5"/>
        <v>2017</v>
      </c>
      <c r="D26" s="173"/>
      <c r="E26" s="9"/>
      <c r="F26" s="10"/>
      <c r="G26" s="10"/>
      <c r="H26" s="10"/>
      <c r="I26" s="10"/>
      <c r="J26" s="1">
        <f t="shared" si="0"/>
        <v>0</v>
      </c>
      <c r="L26" s="172">
        <f t="shared" si="6"/>
        <v>2017</v>
      </c>
      <c r="M26" s="173"/>
      <c r="N26" s="9"/>
      <c r="O26" s="10"/>
      <c r="P26" s="10"/>
      <c r="Q26" s="10"/>
      <c r="R26" s="10"/>
      <c r="S26" s="1">
        <f t="shared" si="1"/>
        <v>0</v>
      </c>
      <c r="U26" s="172">
        <f t="shared" si="7"/>
        <v>2017</v>
      </c>
      <c r="V26" s="173"/>
      <c r="W26" s="9"/>
      <c r="X26" s="10"/>
      <c r="Y26" s="10"/>
      <c r="Z26" s="10"/>
      <c r="AA26" s="10"/>
      <c r="AB26" s="1">
        <f t="shared" si="2"/>
        <v>0</v>
      </c>
      <c r="AD26" s="172">
        <f t="shared" si="8"/>
        <v>2017</v>
      </c>
      <c r="AE26" s="173"/>
      <c r="AF26" s="9"/>
      <c r="AG26" s="10"/>
      <c r="AH26" s="10"/>
      <c r="AI26" s="10"/>
      <c r="AJ26" s="10"/>
      <c r="AK26" s="1">
        <f t="shared" si="3"/>
        <v>0</v>
      </c>
      <c r="AM26" s="172">
        <f t="shared" si="9"/>
        <v>2017</v>
      </c>
      <c r="AN26" s="173"/>
      <c r="AO26" s="9"/>
      <c r="AP26" s="10"/>
      <c r="AQ26" s="10"/>
      <c r="AR26" s="10"/>
      <c r="AS26" s="10"/>
      <c r="AT26" s="1">
        <f t="shared" si="4"/>
        <v>0</v>
      </c>
    </row>
    <row r="27" spans="3:46">
      <c r="C27" s="172">
        <f t="shared" si="5"/>
        <v>2018</v>
      </c>
      <c r="D27" s="173"/>
      <c r="E27" s="9"/>
      <c r="F27" s="10"/>
      <c r="G27" s="10"/>
      <c r="H27" s="10"/>
      <c r="I27" s="10"/>
      <c r="J27" s="1">
        <f t="shared" si="0"/>
        <v>0</v>
      </c>
      <c r="L27" s="172">
        <f t="shared" si="6"/>
        <v>2018</v>
      </c>
      <c r="M27" s="173"/>
      <c r="N27" s="9"/>
      <c r="O27" s="10"/>
      <c r="P27" s="10"/>
      <c r="Q27" s="10"/>
      <c r="R27" s="10"/>
      <c r="S27" s="1">
        <f t="shared" si="1"/>
        <v>0</v>
      </c>
      <c r="U27" s="172">
        <f t="shared" si="7"/>
        <v>2018</v>
      </c>
      <c r="V27" s="173"/>
      <c r="W27" s="9"/>
      <c r="X27" s="10"/>
      <c r="Y27" s="10"/>
      <c r="Z27" s="10"/>
      <c r="AA27" s="10"/>
      <c r="AB27" s="1">
        <f t="shared" si="2"/>
        <v>0</v>
      </c>
      <c r="AD27" s="172">
        <f t="shared" si="8"/>
        <v>2018</v>
      </c>
      <c r="AE27" s="173"/>
      <c r="AF27" s="9"/>
      <c r="AG27" s="10"/>
      <c r="AH27" s="10"/>
      <c r="AI27" s="10"/>
      <c r="AJ27" s="10"/>
      <c r="AK27" s="1">
        <f t="shared" si="3"/>
        <v>0</v>
      </c>
      <c r="AM27" s="172">
        <f t="shared" si="9"/>
        <v>2018</v>
      </c>
      <c r="AN27" s="173"/>
      <c r="AO27" s="9"/>
      <c r="AP27" s="10"/>
      <c r="AQ27" s="10"/>
      <c r="AR27" s="10"/>
      <c r="AS27" s="10"/>
      <c r="AT27" s="1">
        <f t="shared" si="4"/>
        <v>0</v>
      </c>
    </row>
    <row r="28" spans="3:46">
      <c r="C28" s="172">
        <f t="shared" si="5"/>
        <v>2019</v>
      </c>
      <c r="D28" s="173"/>
      <c r="E28" s="9"/>
      <c r="F28" s="10"/>
      <c r="G28" s="10"/>
      <c r="H28" s="10"/>
      <c r="I28" s="10"/>
      <c r="J28" s="1">
        <f t="shared" si="0"/>
        <v>0</v>
      </c>
      <c r="L28" s="172">
        <f t="shared" si="6"/>
        <v>2019</v>
      </c>
      <c r="M28" s="173"/>
      <c r="N28" s="9"/>
      <c r="O28" s="10"/>
      <c r="P28" s="10"/>
      <c r="Q28" s="10"/>
      <c r="R28" s="10"/>
      <c r="S28" s="1">
        <f t="shared" si="1"/>
        <v>0</v>
      </c>
      <c r="U28" s="172">
        <f t="shared" si="7"/>
        <v>2019</v>
      </c>
      <c r="V28" s="173"/>
      <c r="W28" s="9"/>
      <c r="X28" s="10"/>
      <c r="Y28" s="10"/>
      <c r="Z28" s="10"/>
      <c r="AA28" s="10"/>
      <c r="AB28" s="1">
        <f t="shared" si="2"/>
        <v>0</v>
      </c>
      <c r="AD28" s="172">
        <f t="shared" si="8"/>
        <v>2019</v>
      </c>
      <c r="AE28" s="173"/>
      <c r="AF28" s="9"/>
      <c r="AG28" s="10"/>
      <c r="AH28" s="10"/>
      <c r="AI28" s="10"/>
      <c r="AJ28" s="10"/>
      <c r="AK28" s="1">
        <f t="shared" si="3"/>
        <v>0</v>
      </c>
      <c r="AM28" s="172">
        <f t="shared" si="9"/>
        <v>2019</v>
      </c>
      <c r="AN28" s="173"/>
      <c r="AO28" s="9"/>
      <c r="AP28" s="10"/>
      <c r="AQ28" s="10"/>
      <c r="AR28" s="10"/>
      <c r="AS28" s="10"/>
      <c r="AT28" s="1">
        <f t="shared" si="4"/>
        <v>0</v>
      </c>
    </row>
    <row r="29" spans="3:46">
      <c r="C29" s="172">
        <f t="shared" si="5"/>
        <v>2020</v>
      </c>
      <c r="D29" s="173"/>
      <c r="E29" s="9"/>
      <c r="F29" s="10"/>
      <c r="G29" s="10"/>
      <c r="H29" s="10"/>
      <c r="I29" s="10"/>
      <c r="J29" s="1">
        <f t="shared" si="0"/>
        <v>0</v>
      </c>
      <c r="L29" s="172">
        <f t="shared" si="6"/>
        <v>2020</v>
      </c>
      <c r="M29" s="173"/>
      <c r="N29" s="9"/>
      <c r="O29" s="10"/>
      <c r="P29" s="10"/>
      <c r="Q29" s="10"/>
      <c r="R29" s="10"/>
      <c r="S29" s="1">
        <f t="shared" si="1"/>
        <v>0</v>
      </c>
      <c r="U29" s="172">
        <f t="shared" si="7"/>
        <v>2020</v>
      </c>
      <c r="V29" s="173"/>
      <c r="W29" s="9"/>
      <c r="X29" s="10"/>
      <c r="Y29" s="10"/>
      <c r="Z29" s="10"/>
      <c r="AA29" s="10"/>
      <c r="AB29" s="1">
        <f t="shared" si="2"/>
        <v>0</v>
      </c>
      <c r="AD29" s="172">
        <f t="shared" si="8"/>
        <v>2020</v>
      </c>
      <c r="AE29" s="173"/>
      <c r="AF29" s="9"/>
      <c r="AG29" s="10"/>
      <c r="AH29" s="10"/>
      <c r="AI29" s="10"/>
      <c r="AJ29" s="10"/>
      <c r="AK29" s="1">
        <f t="shared" si="3"/>
        <v>0</v>
      </c>
      <c r="AM29" s="172">
        <f t="shared" si="9"/>
        <v>2020</v>
      </c>
      <c r="AN29" s="173"/>
      <c r="AO29" s="9"/>
      <c r="AP29" s="10"/>
      <c r="AQ29" s="10"/>
      <c r="AR29" s="10"/>
      <c r="AS29" s="10"/>
      <c r="AT29" s="1">
        <f t="shared" si="4"/>
        <v>0</v>
      </c>
    </row>
    <row r="30" spans="3:46">
      <c r="C30" s="172">
        <f t="shared" si="5"/>
        <v>2021</v>
      </c>
      <c r="D30" s="173"/>
      <c r="E30" s="9"/>
      <c r="F30" s="10"/>
      <c r="G30" s="10"/>
      <c r="H30" s="10"/>
      <c r="I30" s="10"/>
      <c r="J30" s="1">
        <f t="shared" si="0"/>
        <v>0</v>
      </c>
      <c r="L30" s="172">
        <f t="shared" si="6"/>
        <v>2021</v>
      </c>
      <c r="M30" s="173"/>
      <c r="N30" s="9"/>
      <c r="O30" s="10"/>
      <c r="P30" s="10"/>
      <c r="Q30" s="10"/>
      <c r="R30" s="10"/>
      <c r="S30" s="1">
        <f t="shared" si="1"/>
        <v>0</v>
      </c>
      <c r="U30" s="172">
        <f t="shared" si="7"/>
        <v>2021</v>
      </c>
      <c r="V30" s="173"/>
      <c r="W30" s="9"/>
      <c r="X30" s="10"/>
      <c r="Y30" s="10"/>
      <c r="Z30" s="10"/>
      <c r="AA30" s="10"/>
      <c r="AB30" s="1">
        <f t="shared" si="2"/>
        <v>0</v>
      </c>
      <c r="AD30" s="172">
        <f t="shared" si="8"/>
        <v>2021</v>
      </c>
      <c r="AE30" s="173"/>
      <c r="AF30" s="9"/>
      <c r="AG30" s="10"/>
      <c r="AH30" s="10"/>
      <c r="AI30" s="10"/>
      <c r="AJ30" s="10"/>
      <c r="AK30" s="1">
        <f t="shared" si="3"/>
        <v>0</v>
      </c>
      <c r="AM30" s="172">
        <f t="shared" si="9"/>
        <v>2021</v>
      </c>
      <c r="AN30" s="173"/>
      <c r="AO30" s="9"/>
      <c r="AP30" s="10"/>
      <c r="AQ30" s="10"/>
      <c r="AR30" s="10"/>
      <c r="AS30" s="10"/>
      <c r="AT30" s="1">
        <f t="shared" si="4"/>
        <v>0</v>
      </c>
    </row>
    <row r="31" spans="3:46">
      <c r="C31" s="172">
        <f t="shared" si="5"/>
        <v>2022</v>
      </c>
      <c r="D31" s="173"/>
      <c r="E31" s="9"/>
      <c r="F31" s="10"/>
      <c r="G31" s="10"/>
      <c r="H31" s="10"/>
      <c r="I31" s="10"/>
      <c r="J31" s="1">
        <f t="shared" si="0"/>
        <v>0</v>
      </c>
      <c r="L31" s="172">
        <f t="shared" si="6"/>
        <v>2022</v>
      </c>
      <c r="M31" s="173"/>
      <c r="N31" s="9"/>
      <c r="O31" s="10"/>
      <c r="P31" s="10"/>
      <c r="Q31" s="10"/>
      <c r="R31" s="10"/>
      <c r="S31" s="1">
        <f t="shared" si="1"/>
        <v>0</v>
      </c>
      <c r="U31" s="172">
        <f t="shared" si="7"/>
        <v>2022</v>
      </c>
      <c r="V31" s="173"/>
      <c r="W31" s="9"/>
      <c r="X31" s="10"/>
      <c r="Y31" s="10"/>
      <c r="Z31" s="10"/>
      <c r="AA31" s="10"/>
      <c r="AB31" s="1">
        <f t="shared" si="2"/>
        <v>0</v>
      </c>
      <c r="AD31" s="172">
        <f t="shared" si="8"/>
        <v>2022</v>
      </c>
      <c r="AE31" s="173"/>
      <c r="AF31" s="9"/>
      <c r="AG31" s="10"/>
      <c r="AH31" s="10"/>
      <c r="AI31" s="10"/>
      <c r="AJ31" s="10"/>
      <c r="AK31" s="1">
        <f t="shared" si="3"/>
        <v>0</v>
      </c>
      <c r="AM31" s="172">
        <f t="shared" si="9"/>
        <v>2022</v>
      </c>
      <c r="AN31" s="173"/>
      <c r="AO31" s="9"/>
      <c r="AP31" s="10"/>
      <c r="AQ31" s="10"/>
      <c r="AR31" s="10"/>
      <c r="AS31" s="10"/>
      <c r="AT31" s="1">
        <f t="shared" si="4"/>
        <v>0</v>
      </c>
    </row>
    <row r="32" spans="3:46">
      <c r="C32" s="172">
        <f t="shared" si="5"/>
        <v>2023</v>
      </c>
      <c r="D32" s="173"/>
      <c r="E32" s="9"/>
      <c r="F32" s="10"/>
      <c r="G32" s="10"/>
      <c r="H32" s="10"/>
      <c r="I32" s="10"/>
      <c r="J32" s="1">
        <f t="shared" si="0"/>
        <v>0</v>
      </c>
      <c r="L32" s="172">
        <f t="shared" si="6"/>
        <v>2023</v>
      </c>
      <c r="M32" s="173"/>
      <c r="N32" s="9"/>
      <c r="O32" s="10"/>
      <c r="P32" s="10"/>
      <c r="Q32" s="10"/>
      <c r="R32" s="10"/>
      <c r="S32" s="1">
        <f t="shared" si="1"/>
        <v>0</v>
      </c>
      <c r="U32" s="172">
        <f t="shared" si="7"/>
        <v>2023</v>
      </c>
      <c r="V32" s="173"/>
      <c r="W32" s="9"/>
      <c r="X32" s="10"/>
      <c r="Y32" s="10"/>
      <c r="Z32" s="10"/>
      <c r="AA32" s="10"/>
      <c r="AB32" s="1">
        <f t="shared" si="2"/>
        <v>0</v>
      </c>
      <c r="AD32" s="172">
        <f t="shared" si="8"/>
        <v>2023</v>
      </c>
      <c r="AE32" s="173"/>
      <c r="AF32" s="9"/>
      <c r="AG32" s="10"/>
      <c r="AH32" s="10"/>
      <c r="AI32" s="10"/>
      <c r="AJ32" s="10"/>
      <c r="AK32" s="1">
        <f t="shared" si="3"/>
        <v>0</v>
      </c>
      <c r="AM32" s="172">
        <f t="shared" si="9"/>
        <v>2023</v>
      </c>
      <c r="AN32" s="173"/>
      <c r="AO32" s="9"/>
      <c r="AP32" s="10"/>
      <c r="AQ32" s="10"/>
      <c r="AR32" s="10"/>
      <c r="AS32" s="10"/>
      <c r="AT32" s="1">
        <f t="shared" si="4"/>
        <v>0</v>
      </c>
    </row>
    <row r="33" spans="3:46">
      <c r="C33" s="172">
        <f t="shared" si="5"/>
        <v>2024</v>
      </c>
      <c r="D33" s="173"/>
      <c r="E33" s="9"/>
      <c r="F33" s="10"/>
      <c r="G33" s="10"/>
      <c r="H33" s="10"/>
      <c r="I33" s="10"/>
      <c r="J33" s="1">
        <f t="shared" si="0"/>
        <v>0</v>
      </c>
      <c r="L33" s="172">
        <f t="shared" si="6"/>
        <v>2024</v>
      </c>
      <c r="M33" s="173"/>
      <c r="N33" s="9"/>
      <c r="O33" s="10"/>
      <c r="P33" s="10"/>
      <c r="Q33" s="10"/>
      <c r="R33" s="10"/>
      <c r="S33" s="1">
        <f t="shared" si="1"/>
        <v>0</v>
      </c>
      <c r="U33" s="172">
        <f t="shared" si="7"/>
        <v>2024</v>
      </c>
      <c r="V33" s="173"/>
      <c r="W33" s="9"/>
      <c r="X33" s="10"/>
      <c r="Y33" s="10"/>
      <c r="Z33" s="10"/>
      <c r="AA33" s="10"/>
      <c r="AB33" s="1">
        <f t="shared" si="2"/>
        <v>0</v>
      </c>
      <c r="AD33" s="172">
        <f t="shared" si="8"/>
        <v>2024</v>
      </c>
      <c r="AE33" s="173"/>
      <c r="AF33" s="9"/>
      <c r="AG33" s="10"/>
      <c r="AH33" s="10"/>
      <c r="AI33" s="10"/>
      <c r="AJ33" s="10"/>
      <c r="AK33" s="1">
        <f t="shared" si="3"/>
        <v>0</v>
      </c>
      <c r="AM33" s="172">
        <f t="shared" si="9"/>
        <v>2024</v>
      </c>
      <c r="AN33" s="173"/>
      <c r="AO33" s="9"/>
      <c r="AP33" s="10"/>
      <c r="AQ33" s="10"/>
      <c r="AR33" s="10"/>
      <c r="AS33" s="10"/>
      <c r="AT33" s="1">
        <f t="shared" si="4"/>
        <v>0</v>
      </c>
    </row>
    <row r="34" spans="3:46">
      <c r="C34" s="172">
        <f t="shared" si="5"/>
        <v>2025</v>
      </c>
      <c r="D34" s="173"/>
      <c r="E34" s="9"/>
      <c r="F34" s="10"/>
      <c r="G34" s="10"/>
      <c r="H34" s="10"/>
      <c r="I34" s="10"/>
      <c r="J34" s="1">
        <f t="shared" si="0"/>
        <v>0</v>
      </c>
      <c r="L34" s="172">
        <f t="shared" si="6"/>
        <v>2025</v>
      </c>
      <c r="M34" s="173"/>
      <c r="N34" s="9"/>
      <c r="O34" s="10"/>
      <c r="P34" s="10"/>
      <c r="Q34" s="10"/>
      <c r="R34" s="10"/>
      <c r="S34" s="1">
        <f t="shared" si="1"/>
        <v>0</v>
      </c>
      <c r="U34" s="172">
        <f t="shared" si="7"/>
        <v>2025</v>
      </c>
      <c r="V34" s="173"/>
      <c r="W34" s="9"/>
      <c r="X34" s="10"/>
      <c r="Y34" s="10"/>
      <c r="Z34" s="10"/>
      <c r="AA34" s="10"/>
      <c r="AB34" s="1">
        <f t="shared" si="2"/>
        <v>0</v>
      </c>
      <c r="AD34" s="172">
        <f t="shared" si="8"/>
        <v>2025</v>
      </c>
      <c r="AE34" s="173"/>
      <c r="AF34" s="9"/>
      <c r="AG34" s="10"/>
      <c r="AH34" s="10"/>
      <c r="AI34" s="10"/>
      <c r="AJ34" s="10"/>
      <c r="AK34" s="1">
        <f t="shared" si="3"/>
        <v>0</v>
      </c>
      <c r="AM34" s="172">
        <f t="shared" si="9"/>
        <v>2025</v>
      </c>
      <c r="AN34" s="173"/>
      <c r="AO34" s="9"/>
      <c r="AP34" s="10"/>
      <c r="AQ34" s="10"/>
      <c r="AR34" s="10"/>
      <c r="AS34" s="10"/>
      <c r="AT34" s="1">
        <f t="shared" si="4"/>
        <v>0</v>
      </c>
    </row>
    <row r="35" spans="3:46">
      <c r="C35" s="172">
        <f t="shared" si="5"/>
        <v>2026</v>
      </c>
      <c r="D35" s="173"/>
      <c r="E35" s="9"/>
      <c r="F35" s="10"/>
      <c r="G35" s="10"/>
      <c r="H35" s="10"/>
      <c r="I35" s="10"/>
      <c r="J35" s="1">
        <f t="shared" si="0"/>
        <v>0</v>
      </c>
      <c r="L35" s="172">
        <f t="shared" si="6"/>
        <v>2026</v>
      </c>
      <c r="M35" s="173"/>
      <c r="N35" s="9"/>
      <c r="O35" s="10"/>
      <c r="P35" s="10"/>
      <c r="Q35" s="10"/>
      <c r="R35" s="10"/>
      <c r="S35" s="1">
        <f t="shared" si="1"/>
        <v>0</v>
      </c>
      <c r="U35" s="172">
        <f t="shared" si="7"/>
        <v>2026</v>
      </c>
      <c r="V35" s="173"/>
      <c r="W35" s="9"/>
      <c r="X35" s="10"/>
      <c r="Y35" s="10"/>
      <c r="Z35" s="10"/>
      <c r="AA35" s="10"/>
      <c r="AB35" s="1">
        <f t="shared" si="2"/>
        <v>0</v>
      </c>
      <c r="AD35" s="172">
        <f t="shared" si="8"/>
        <v>2026</v>
      </c>
      <c r="AE35" s="173"/>
      <c r="AF35" s="9"/>
      <c r="AG35" s="10"/>
      <c r="AH35" s="10"/>
      <c r="AI35" s="10"/>
      <c r="AJ35" s="10"/>
      <c r="AK35" s="1">
        <f t="shared" si="3"/>
        <v>0</v>
      </c>
      <c r="AM35" s="172">
        <f t="shared" si="9"/>
        <v>2026</v>
      </c>
      <c r="AN35" s="173"/>
      <c r="AO35" s="9"/>
      <c r="AP35" s="10"/>
      <c r="AQ35" s="10"/>
      <c r="AR35" s="10"/>
      <c r="AS35" s="10"/>
      <c r="AT35" s="1">
        <f t="shared" si="4"/>
        <v>0</v>
      </c>
    </row>
    <row r="36" spans="3:46">
      <c r="C36" s="172">
        <f t="shared" si="5"/>
        <v>2027</v>
      </c>
      <c r="D36" s="173"/>
      <c r="E36" s="9"/>
      <c r="F36" s="10"/>
      <c r="G36" s="10"/>
      <c r="H36" s="10"/>
      <c r="I36" s="10"/>
      <c r="J36" s="1">
        <f t="shared" si="0"/>
        <v>0</v>
      </c>
      <c r="L36" s="172">
        <f t="shared" si="6"/>
        <v>2027</v>
      </c>
      <c r="M36" s="173"/>
      <c r="N36" s="9"/>
      <c r="O36" s="10"/>
      <c r="P36" s="10"/>
      <c r="Q36" s="10"/>
      <c r="R36" s="10"/>
      <c r="S36" s="1">
        <f t="shared" si="1"/>
        <v>0</v>
      </c>
      <c r="U36" s="172">
        <f t="shared" si="7"/>
        <v>2027</v>
      </c>
      <c r="V36" s="173"/>
      <c r="W36" s="9"/>
      <c r="X36" s="10"/>
      <c r="Y36" s="10"/>
      <c r="Z36" s="10"/>
      <c r="AA36" s="10"/>
      <c r="AB36" s="1">
        <f t="shared" si="2"/>
        <v>0</v>
      </c>
      <c r="AD36" s="172">
        <f t="shared" si="8"/>
        <v>2027</v>
      </c>
      <c r="AE36" s="173"/>
      <c r="AF36" s="9"/>
      <c r="AG36" s="10"/>
      <c r="AH36" s="10"/>
      <c r="AI36" s="10"/>
      <c r="AJ36" s="10"/>
      <c r="AK36" s="1">
        <f t="shared" si="3"/>
        <v>0</v>
      </c>
      <c r="AM36" s="172">
        <f t="shared" si="9"/>
        <v>2027</v>
      </c>
      <c r="AN36" s="173"/>
      <c r="AO36" s="9"/>
      <c r="AP36" s="10"/>
      <c r="AQ36" s="10"/>
      <c r="AR36" s="10"/>
      <c r="AS36" s="10"/>
      <c r="AT36" s="1">
        <f t="shared" si="4"/>
        <v>0</v>
      </c>
    </row>
    <row r="37" spans="3:46">
      <c r="C37" s="172">
        <f t="shared" si="5"/>
        <v>2028</v>
      </c>
      <c r="D37" s="173"/>
      <c r="E37" s="9"/>
      <c r="F37" s="10"/>
      <c r="G37" s="10"/>
      <c r="H37" s="10"/>
      <c r="I37" s="10"/>
      <c r="J37" s="1">
        <f t="shared" si="0"/>
        <v>0</v>
      </c>
      <c r="L37" s="172">
        <f t="shared" si="6"/>
        <v>2028</v>
      </c>
      <c r="M37" s="173"/>
      <c r="N37" s="9"/>
      <c r="O37" s="10"/>
      <c r="P37" s="10"/>
      <c r="Q37" s="10"/>
      <c r="R37" s="10"/>
      <c r="S37" s="1">
        <f t="shared" si="1"/>
        <v>0</v>
      </c>
      <c r="U37" s="172">
        <f t="shared" si="7"/>
        <v>2028</v>
      </c>
      <c r="V37" s="173"/>
      <c r="W37" s="9"/>
      <c r="X37" s="10"/>
      <c r="Y37" s="10"/>
      <c r="Z37" s="10"/>
      <c r="AA37" s="10"/>
      <c r="AB37" s="1">
        <f t="shared" si="2"/>
        <v>0</v>
      </c>
      <c r="AD37" s="172">
        <f t="shared" si="8"/>
        <v>2028</v>
      </c>
      <c r="AE37" s="173"/>
      <c r="AF37" s="9"/>
      <c r="AG37" s="10"/>
      <c r="AH37" s="10"/>
      <c r="AI37" s="10"/>
      <c r="AJ37" s="10"/>
      <c r="AK37" s="1">
        <f t="shared" si="3"/>
        <v>0</v>
      </c>
      <c r="AM37" s="172">
        <f t="shared" si="9"/>
        <v>2028</v>
      </c>
      <c r="AN37" s="173"/>
      <c r="AO37" s="9"/>
      <c r="AP37" s="10"/>
      <c r="AQ37" s="10"/>
      <c r="AR37" s="10"/>
      <c r="AS37" s="10"/>
      <c r="AT37" s="1">
        <f t="shared" si="4"/>
        <v>0</v>
      </c>
    </row>
    <row r="38" spans="3:46">
      <c r="C38" s="172">
        <f t="shared" si="5"/>
        <v>2029</v>
      </c>
      <c r="D38" s="173"/>
      <c r="E38" s="9"/>
      <c r="F38" s="10"/>
      <c r="G38" s="10"/>
      <c r="H38" s="10"/>
      <c r="I38" s="10"/>
      <c r="J38" s="1">
        <f t="shared" si="0"/>
        <v>0</v>
      </c>
      <c r="L38" s="172">
        <f t="shared" si="6"/>
        <v>2029</v>
      </c>
      <c r="M38" s="173"/>
      <c r="N38" s="9"/>
      <c r="O38" s="10"/>
      <c r="P38" s="10"/>
      <c r="Q38" s="10"/>
      <c r="R38" s="10"/>
      <c r="S38" s="1">
        <f t="shared" si="1"/>
        <v>0</v>
      </c>
      <c r="U38" s="172">
        <f t="shared" si="7"/>
        <v>2029</v>
      </c>
      <c r="V38" s="173"/>
      <c r="W38" s="9"/>
      <c r="X38" s="10"/>
      <c r="Y38" s="10"/>
      <c r="Z38" s="10"/>
      <c r="AA38" s="10"/>
      <c r="AB38" s="1">
        <f t="shared" si="2"/>
        <v>0</v>
      </c>
      <c r="AD38" s="172">
        <f t="shared" si="8"/>
        <v>2029</v>
      </c>
      <c r="AE38" s="173"/>
      <c r="AF38" s="9"/>
      <c r="AG38" s="10"/>
      <c r="AH38" s="10"/>
      <c r="AI38" s="10"/>
      <c r="AJ38" s="10"/>
      <c r="AK38" s="1">
        <f t="shared" si="3"/>
        <v>0</v>
      </c>
      <c r="AM38" s="172">
        <f t="shared" si="9"/>
        <v>2029</v>
      </c>
      <c r="AN38" s="173"/>
      <c r="AO38" s="9"/>
      <c r="AP38" s="10"/>
      <c r="AQ38" s="10"/>
      <c r="AR38" s="10"/>
      <c r="AS38" s="10"/>
      <c r="AT38" s="1">
        <f t="shared" si="4"/>
        <v>0</v>
      </c>
    </row>
    <row r="39" spans="3:46">
      <c r="C39" s="172">
        <f t="shared" si="5"/>
        <v>2030</v>
      </c>
      <c r="D39" s="173"/>
      <c r="E39" s="9"/>
      <c r="F39" s="10"/>
      <c r="G39" s="10"/>
      <c r="H39" s="10"/>
      <c r="I39" s="10"/>
      <c r="J39" s="1">
        <f t="shared" si="0"/>
        <v>0</v>
      </c>
      <c r="L39" s="172">
        <f t="shared" si="6"/>
        <v>2030</v>
      </c>
      <c r="M39" s="173"/>
      <c r="N39" s="9"/>
      <c r="O39" s="10"/>
      <c r="P39" s="10"/>
      <c r="Q39" s="10"/>
      <c r="R39" s="10"/>
      <c r="S39" s="1">
        <f t="shared" si="1"/>
        <v>0</v>
      </c>
      <c r="U39" s="172">
        <f t="shared" si="7"/>
        <v>2030</v>
      </c>
      <c r="V39" s="173"/>
      <c r="W39" s="9"/>
      <c r="X39" s="10"/>
      <c r="Y39" s="10"/>
      <c r="Z39" s="10"/>
      <c r="AA39" s="10"/>
      <c r="AB39" s="1">
        <f t="shared" si="2"/>
        <v>0</v>
      </c>
      <c r="AD39" s="172">
        <f t="shared" si="8"/>
        <v>2030</v>
      </c>
      <c r="AE39" s="173"/>
      <c r="AF39" s="9"/>
      <c r="AG39" s="10"/>
      <c r="AH39" s="10"/>
      <c r="AI39" s="10"/>
      <c r="AJ39" s="10"/>
      <c r="AK39" s="1">
        <f t="shared" si="3"/>
        <v>0</v>
      </c>
      <c r="AM39" s="172">
        <f t="shared" si="9"/>
        <v>2030</v>
      </c>
      <c r="AN39" s="173"/>
      <c r="AO39" s="9"/>
      <c r="AP39" s="10"/>
      <c r="AQ39" s="10"/>
      <c r="AR39" s="10"/>
      <c r="AS39" s="10"/>
      <c r="AT39" s="1">
        <f t="shared" si="4"/>
        <v>0</v>
      </c>
    </row>
    <row r="40" spans="3:46">
      <c r="C40" s="172">
        <f t="shared" si="5"/>
        <v>2031</v>
      </c>
      <c r="D40" s="173"/>
      <c r="E40" s="9"/>
      <c r="F40" s="10"/>
      <c r="G40" s="10"/>
      <c r="H40" s="10"/>
      <c r="I40" s="10"/>
      <c r="J40" s="1">
        <f t="shared" si="0"/>
        <v>0</v>
      </c>
      <c r="L40" s="172">
        <f t="shared" si="6"/>
        <v>2031</v>
      </c>
      <c r="M40" s="173"/>
      <c r="N40" s="9"/>
      <c r="O40" s="10"/>
      <c r="P40" s="10"/>
      <c r="Q40" s="10"/>
      <c r="R40" s="10"/>
      <c r="S40" s="1">
        <f t="shared" si="1"/>
        <v>0</v>
      </c>
      <c r="U40" s="172">
        <f t="shared" si="7"/>
        <v>2031</v>
      </c>
      <c r="V40" s="173"/>
      <c r="W40" s="9"/>
      <c r="X40" s="10"/>
      <c r="Y40" s="10"/>
      <c r="Z40" s="10"/>
      <c r="AA40" s="10"/>
      <c r="AB40" s="1">
        <f t="shared" si="2"/>
        <v>0</v>
      </c>
      <c r="AD40" s="172">
        <f t="shared" si="8"/>
        <v>2031</v>
      </c>
      <c r="AE40" s="173"/>
      <c r="AF40" s="9"/>
      <c r="AG40" s="10"/>
      <c r="AH40" s="10"/>
      <c r="AI40" s="10"/>
      <c r="AJ40" s="10"/>
      <c r="AK40" s="1">
        <f t="shared" si="3"/>
        <v>0</v>
      </c>
      <c r="AM40" s="172">
        <f t="shared" si="9"/>
        <v>2031</v>
      </c>
      <c r="AN40" s="173"/>
      <c r="AO40" s="9"/>
      <c r="AP40" s="10"/>
      <c r="AQ40" s="10"/>
      <c r="AR40" s="10"/>
      <c r="AS40" s="10"/>
      <c r="AT40" s="1">
        <f t="shared" si="4"/>
        <v>0</v>
      </c>
    </row>
    <row r="41" spans="3:46">
      <c r="C41" s="172">
        <f t="shared" si="5"/>
        <v>2032</v>
      </c>
      <c r="D41" s="173"/>
      <c r="E41" s="9"/>
      <c r="F41" s="10"/>
      <c r="G41" s="10"/>
      <c r="H41" s="10"/>
      <c r="I41" s="10"/>
      <c r="J41" s="1">
        <f t="shared" si="0"/>
        <v>0</v>
      </c>
      <c r="L41" s="172">
        <f t="shared" si="6"/>
        <v>2032</v>
      </c>
      <c r="M41" s="173"/>
      <c r="N41" s="9"/>
      <c r="O41" s="10"/>
      <c r="P41" s="10"/>
      <c r="Q41" s="10"/>
      <c r="R41" s="10"/>
      <c r="S41" s="1">
        <f t="shared" si="1"/>
        <v>0</v>
      </c>
      <c r="U41" s="172">
        <f t="shared" si="7"/>
        <v>2032</v>
      </c>
      <c r="V41" s="173"/>
      <c r="W41" s="9"/>
      <c r="X41" s="10"/>
      <c r="Y41" s="10"/>
      <c r="Z41" s="10"/>
      <c r="AA41" s="10"/>
      <c r="AB41" s="1">
        <f t="shared" si="2"/>
        <v>0</v>
      </c>
      <c r="AD41" s="172">
        <f t="shared" si="8"/>
        <v>2032</v>
      </c>
      <c r="AE41" s="173"/>
      <c r="AF41" s="9"/>
      <c r="AG41" s="10"/>
      <c r="AH41" s="10"/>
      <c r="AI41" s="10"/>
      <c r="AJ41" s="10"/>
      <c r="AK41" s="1">
        <f t="shared" si="3"/>
        <v>0</v>
      </c>
      <c r="AM41" s="172">
        <f t="shared" si="9"/>
        <v>2032</v>
      </c>
      <c r="AN41" s="173"/>
      <c r="AO41" s="9"/>
      <c r="AP41" s="10"/>
      <c r="AQ41" s="10"/>
      <c r="AR41" s="10"/>
      <c r="AS41" s="10"/>
      <c r="AT41" s="1">
        <f t="shared" si="4"/>
        <v>0</v>
      </c>
    </row>
    <row r="42" spans="3:46">
      <c r="C42" s="172">
        <f t="shared" si="5"/>
        <v>2033</v>
      </c>
      <c r="D42" s="173"/>
      <c r="E42" s="9"/>
      <c r="F42" s="10"/>
      <c r="G42" s="10"/>
      <c r="H42" s="10"/>
      <c r="I42" s="10"/>
      <c r="J42" s="1">
        <f t="shared" si="0"/>
        <v>0</v>
      </c>
      <c r="L42" s="172">
        <f t="shared" si="6"/>
        <v>2033</v>
      </c>
      <c r="M42" s="173"/>
      <c r="N42" s="9"/>
      <c r="O42" s="10"/>
      <c r="P42" s="10"/>
      <c r="Q42" s="10"/>
      <c r="R42" s="10"/>
      <c r="S42" s="1">
        <f t="shared" si="1"/>
        <v>0</v>
      </c>
      <c r="U42" s="172">
        <f t="shared" si="7"/>
        <v>2033</v>
      </c>
      <c r="V42" s="173"/>
      <c r="W42" s="9"/>
      <c r="X42" s="10"/>
      <c r="Y42" s="10"/>
      <c r="Z42" s="10"/>
      <c r="AA42" s="10"/>
      <c r="AB42" s="1">
        <f t="shared" si="2"/>
        <v>0</v>
      </c>
      <c r="AD42" s="172">
        <f t="shared" si="8"/>
        <v>2033</v>
      </c>
      <c r="AE42" s="173"/>
      <c r="AF42" s="9"/>
      <c r="AG42" s="10"/>
      <c r="AH42" s="10"/>
      <c r="AI42" s="10"/>
      <c r="AJ42" s="10"/>
      <c r="AK42" s="1">
        <f t="shared" si="3"/>
        <v>0</v>
      </c>
      <c r="AM42" s="172">
        <f t="shared" si="9"/>
        <v>2033</v>
      </c>
      <c r="AN42" s="173"/>
      <c r="AO42" s="9"/>
      <c r="AP42" s="10"/>
      <c r="AQ42" s="10"/>
      <c r="AR42" s="10"/>
      <c r="AS42" s="10"/>
      <c r="AT42" s="1">
        <f t="shared" si="4"/>
        <v>0</v>
      </c>
    </row>
    <row r="43" spans="3:46">
      <c r="C43" s="172">
        <f t="shared" si="5"/>
        <v>2034</v>
      </c>
      <c r="D43" s="173"/>
      <c r="E43" s="9"/>
      <c r="F43" s="10"/>
      <c r="G43" s="10"/>
      <c r="H43" s="10"/>
      <c r="I43" s="10"/>
      <c r="J43" s="1">
        <f t="shared" si="0"/>
        <v>0</v>
      </c>
      <c r="L43" s="172">
        <f t="shared" si="6"/>
        <v>2034</v>
      </c>
      <c r="M43" s="173"/>
      <c r="N43" s="9"/>
      <c r="O43" s="10"/>
      <c r="P43" s="10"/>
      <c r="Q43" s="10"/>
      <c r="R43" s="10"/>
      <c r="S43" s="1">
        <f t="shared" si="1"/>
        <v>0</v>
      </c>
      <c r="U43" s="172">
        <f t="shared" si="7"/>
        <v>2034</v>
      </c>
      <c r="V43" s="173"/>
      <c r="W43" s="9"/>
      <c r="X43" s="10"/>
      <c r="Y43" s="10"/>
      <c r="Z43" s="10"/>
      <c r="AA43" s="10"/>
      <c r="AB43" s="1">
        <f t="shared" si="2"/>
        <v>0</v>
      </c>
      <c r="AD43" s="172">
        <f t="shared" si="8"/>
        <v>2034</v>
      </c>
      <c r="AE43" s="173"/>
      <c r="AF43" s="9"/>
      <c r="AG43" s="10"/>
      <c r="AH43" s="10"/>
      <c r="AI43" s="10"/>
      <c r="AJ43" s="10"/>
      <c r="AK43" s="1">
        <f t="shared" si="3"/>
        <v>0</v>
      </c>
      <c r="AM43" s="172">
        <f t="shared" si="9"/>
        <v>2034</v>
      </c>
      <c r="AN43" s="173"/>
      <c r="AO43" s="9"/>
      <c r="AP43" s="10"/>
      <c r="AQ43" s="10"/>
      <c r="AR43" s="10"/>
      <c r="AS43" s="10"/>
      <c r="AT43" s="1">
        <f t="shared" si="4"/>
        <v>0</v>
      </c>
    </row>
    <row r="44" spans="3:46">
      <c r="C44" s="172">
        <f t="shared" si="5"/>
        <v>2035</v>
      </c>
      <c r="D44" s="173"/>
      <c r="E44" s="9"/>
      <c r="F44" s="10"/>
      <c r="G44" s="10"/>
      <c r="H44" s="10"/>
      <c r="I44" s="10"/>
      <c r="J44" s="1">
        <f t="shared" si="0"/>
        <v>0</v>
      </c>
      <c r="L44" s="172">
        <f t="shared" si="6"/>
        <v>2035</v>
      </c>
      <c r="M44" s="173"/>
      <c r="N44" s="9"/>
      <c r="O44" s="10"/>
      <c r="P44" s="10"/>
      <c r="Q44" s="10"/>
      <c r="R44" s="10"/>
      <c r="S44" s="1">
        <f t="shared" si="1"/>
        <v>0</v>
      </c>
      <c r="U44" s="172">
        <f t="shared" si="7"/>
        <v>2035</v>
      </c>
      <c r="V44" s="173"/>
      <c r="W44" s="9"/>
      <c r="X44" s="10"/>
      <c r="Y44" s="10"/>
      <c r="Z44" s="10"/>
      <c r="AA44" s="10"/>
      <c r="AB44" s="1">
        <f t="shared" si="2"/>
        <v>0</v>
      </c>
      <c r="AD44" s="172">
        <f t="shared" si="8"/>
        <v>2035</v>
      </c>
      <c r="AE44" s="173"/>
      <c r="AF44" s="9"/>
      <c r="AG44" s="10"/>
      <c r="AH44" s="10"/>
      <c r="AI44" s="10"/>
      <c r="AJ44" s="10"/>
      <c r="AK44" s="1">
        <f t="shared" si="3"/>
        <v>0</v>
      </c>
      <c r="AM44" s="172">
        <f t="shared" si="9"/>
        <v>2035</v>
      </c>
      <c r="AN44" s="173"/>
      <c r="AO44" s="9"/>
      <c r="AP44" s="10"/>
      <c r="AQ44" s="10"/>
      <c r="AR44" s="10"/>
      <c r="AS44" s="10"/>
      <c r="AT44" s="1">
        <f t="shared" si="4"/>
        <v>0</v>
      </c>
    </row>
    <row r="45" spans="3:46">
      <c r="C45" s="172">
        <f t="shared" si="5"/>
        <v>2036</v>
      </c>
      <c r="D45" s="173"/>
      <c r="E45" s="9"/>
      <c r="F45" s="10"/>
      <c r="G45" s="10"/>
      <c r="H45" s="10"/>
      <c r="I45" s="10"/>
      <c r="J45" s="1">
        <f t="shared" si="0"/>
        <v>0</v>
      </c>
      <c r="L45" s="172">
        <f t="shared" si="6"/>
        <v>2036</v>
      </c>
      <c r="M45" s="173"/>
      <c r="N45" s="9"/>
      <c r="O45" s="10"/>
      <c r="P45" s="10"/>
      <c r="Q45" s="10"/>
      <c r="R45" s="10"/>
      <c r="S45" s="1">
        <f t="shared" si="1"/>
        <v>0</v>
      </c>
      <c r="U45" s="172">
        <f t="shared" si="7"/>
        <v>2036</v>
      </c>
      <c r="V45" s="173"/>
      <c r="W45" s="9"/>
      <c r="X45" s="10"/>
      <c r="Y45" s="10"/>
      <c r="Z45" s="10"/>
      <c r="AA45" s="10"/>
      <c r="AB45" s="1">
        <f t="shared" si="2"/>
        <v>0</v>
      </c>
      <c r="AD45" s="172">
        <f t="shared" si="8"/>
        <v>2036</v>
      </c>
      <c r="AE45" s="173"/>
      <c r="AF45" s="9"/>
      <c r="AG45" s="10"/>
      <c r="AH45" s="10"/>
      <c r="AI45" s="10"/>
      <c r="AJ45" s="10"/>
      <c r="AK45" s="1">
        <f t="shared" si="3"/>
        <v>0</v>
      </c>
      <c r="AM45" s="172">
        <f t="shared" si="9"/>
        <v>2036</v>
      </c>
      <c r="AN45" s="173"/>
      <c r="AO45" s="9"/>
      <c r="AP45" s="10"/>
      <c r="AQ45" s="10"/>
      <c r="AR45" s="10"/>
      <c r="AS45" s="10"/>
      <c r="AT45" s="1">
        <f t="shared" si="4"/>
        <v>0</v>
      </c>
    </row>
    <row r="46" spans="3:46">
      <c r="C46" s="172">
        <f t="shared" si="5"/>
        <v>2037</v>
      </c>
      <c r="D46" s="173"/>
      <c r="E46" s="9"/>
      <c r="F46" s="10"/>
      <c r="G46" s="10"/>
      <c r="H46" s="10"/>
      <c r="I46" s="10"/>
      <c r="J46" s="1">
        <f t="shared" si="0"/>
        <v>0</v>
      </c>
      <c r="L46" s="172">
        <f t="shared" si="6"/>
        <v>2037</v>
      </c>
      <c r="M46" s="173"/>
      <c r="N46" s="9"/>
      <c r="O46" s="10"/>
      <c r="P46" s="10"/>
      <c r="Q46" s="10"/>
      <c r="R46" s="10"/>
      <c r="S46" s="1">
        <f t="shared" si="1"/>
        <v>0</v>
      </c>
      <c r="U46" s="172">
        <f t="shared" si="7"/>
        <v>2037</v>
      </c>
      <c r="V46" s="173"/>
      <c r="W46" s="9"/>
      <c r="X46" s="10"/>
      <c r="Y46" s="10"/>
      <c r="Z46" s="10"/>
      <c r="AA46" s="10"/>
      <c r="AB46" s="1">
        <f t="shared" si="2"/>
        <v>0</v>
      </c>
      <c r="AD46" s="172">
        <f t="shared" si="8"/>
        <v>2037</v>
      </c>
      <c r="AE46" s="173"/>
      <c r="AF46" s="9"/>
      <c r="AG46" s="10"/>
      <c r="AH46" s="10"/>
      <c r="AI46" s="10"/>
      <c r="AJ46" s="10"/>
      <c r="AK46" s="1">
        <f t="shared" si="3"/>
        <v>0</v>
      </c>
      <c r="AM46" s="172">
        <f t="shared" si="9"/>
        <v>2037</v>
      </c>
      <c r="AN46" s="173"/>
      <c r="AO46" s="9"/>
      <c r="AP46" s="10"/>
      <c r="AQ46" s="10"/>
      <c r="AR46" s="10"/>
      <c r="AS46" s="10"/>
      <c r="AT46" s="1">
        <f t="shared" si="4"/>
        <v>0</v>
      </c>
    </row>
    <row r="47" spans="3:46">
      <c r="C47" s="172">
        <f t="shared" si="5"/>
        <v>2038</v>
      </c>
      <c r="D47" s="173"/>
      <c r="E47" s="9"/>
      <c r="F47" s="10"/>
      <c r="G47" s="10"/>
      <c r="H47" s="10"/>
      <c r="I47" s="10"/>
      <c r="J47" s="1">
        <f t="shared" si="0"/>
        <v>0</v>
      </c>
      <c r="L47" s="172">
        <f t="shared" si="6"/>
        <v>2038</v>
      </c>
      <c r="M47" s="173"/>
      <c r="N47" s="9"/>
      <c r="O47" s="10"/>
      <c r="P47" s="10"/>
      <c r="Q47" s="10"/>
      <c r="R47" s="10"/>
      <c r="S47" s="1">
        <f t="shared" si="1"/>
        <v>0</v>
      </c>
      <c r="U47" s="172">
        <f t="shared" si="7"/>
        <v>2038</v>
      </c>
      <c r="V47" s="173"/>
      <c r="W47" s="9"/>
      <c r="X47" s="10"/>
      <c r="Y47" s="10"/>
      <c r="Z47" s="10"/>
      <c r="AA47" s="10"/>
      <c r="AB47" s="1">
        <f t="shared" si="2"/>
        <v>0</v>
      </c>
      <c r="AD47" s="172">
        <f t="shared" si="8"/>
        <v>2038</v>
      </c>
      <c r="AE47" s="173"/>
      <c r="AF47" s="9"/>
      <c r="AG47" s="10"/>
      <c r="AH47" s="10"/>
      <c r="AI47" s="10"/>
      <c r="AJ47" s="10"/>
      <c r="AK47" s="1">
        <f t="shared" si="3"/>
        <v>0</v>
      </c>
      <c r="AM47" s="172">
        <f t="shared" si="9"/>
        <v>2038</v>
      </c>
      <c r="AN47" s="173"/>
      <c r="AO47" s="9"/>
      <c r="AP47" s="10"/>
      <c r="AQ47" s="10"/>
      <c r="AR47" s="10"/>
      <c r="AS47" s="10"/>
      <c r="AT47" s="1">
        <f t="shared" si="4"/>
        <v>0</v>
      </c>
    </row>
    <row r="48" spans="3:46">
      <c r="C48" s="172">
        <f t="shared" si="5"/>
        <v>2039</v>
      </c>
      <c r="D48" s="173"/>
      <c r="E48" s="9"/>
      <c r="F48" s="10"/>
      <c r="G48" s="10"/>
      <c r="H48" s="10"/>
      <c r="I48" s="10"/>
      <c r="J48" s="1">
        <f t="shared" si="0"/>
        <v>0</v>
      </c>
      <c r="L48" s="172">
        <f t="shared" si="6"/>
        <v>2039</v>
      </c>
      <c r="M48" s="173"/>
      <c r="N48" s="9"/>
      <c r="O48" s="10"/>
      <c r="P48" s="10"/>
      <c r="Q48" s="10"/>
      <c r="R48" s="10"/>
      <c r="S48" s="1">
        <f t="shared" si="1"/>
        <v>0</v>
      </c>
      <c r="U48" s="172">
        <f t="shared" si="7"/>
        <v>2039</v>
      </c>
      <c r="V48" s="173"/>
      <c r="W48" s="9"/>
      <c r="X48" s="10"/>
      <c r="Y48" s="10"/>
      <c r="Z48" s="10"/>
      <c r="AA48" s="10"/>
      <c r="AB48" s="1">
        <f t="shared" si="2"/>
        <v>0</v>
      </c>
      <c r="AD48" s="172">
        <f t="shared" si="8"/>
        <v>2039</v>
      </c>
      <c r="AE48" s="173"/>
      <c r="AF48" s="9"/>
      <c r="AG48" s="10"/>
      <c r="AH48" s="10"/>
      <c r="AI48" s="10"/>
      <c r="AJ48" s="10"/>
      <c r="AK48" s="1">
        <f t="shared" si="3"/>
        <v>0</v>
      </c>
      <c r="AM48" s="172">
        <f t="shared" si="9"/>
        <v>2039</v>
      </c>
      <c r="AN48" s="173"/>
      <c r="AO48" s="9"/>
      <c r="AP48" s="10"/>
      <c r="AQ48" s="10"/>
      <c r="AR48" s="10"/>
      <c r="AS48" s="10"/>
      <c r="AT48" s="1">
        <f t="shared" si="4"/>
        <v>0</v>
      </c>
    </row>
    <row r="49" spans="3:46" ht="15" thickBot="1">
      <c r="C49" s="174">
        <f t="shared" si="5"/>
        <v>2040</v>
      </c>
      <c r="D49" s="175"/>
      <c r="E49" s="9"/>
      <c r="F49" s="10"/>
      <c r="G49" s="8"/>
      <c r="H49" s="8"/>
      <c r="I49" s="8"/>
      <c r="J49" s="1">
        <f t="shared" si="0"/>
        <v>0</v>
      </c>
      <c r="L49" s="174">
        <f t="shared" si="6"/>
        <v>2040</v>
      </c>
      <c r="M49" s="175"/>
      <c r="N49" s="9"/>
      <c r="O49" s="10"/>
      <c r="P49" s="8"/>
      <c r="Q49" s="8"/>
      <c r="R49" s="8"/>
      <c r="S49" s="1">
        <f t="shared" si="1"/>
        <v>0</v>
      </c>
      <c r="U49" s="174">
        <f t="shared" si="7"/>
        <v>2040</v>
      </c>
      <c r="V49" s="175"/>
      <c r="W49" s="9"/>
      <c r="X49" s="10"/>
      <c r="Y49" s="8"/>
      <c r="Z49" s="8"/>
      <c r="AA49" s="8"/>
      <c r="AB49" s="1">
        <f t="shared" si="2"/>
        <v>0</v>
      </c>
      <c r="AD49" s="174">
        <f t="shared" si="8"/>
        <v>2040</v>
      </c>
      <c r="AE49" s="175"/>
      <c r="AF49" s="9"/>
      <c r="AG49" s="10"/>
      <c r="AH49" s="8"/>
      <c r="AI49" s="8"/>
      <c r="AJ49" s="8"/>
      <c r="AK49" s="1">
        <f t="shared" si="3"/>
        <v>0</v>
      </c>
      <c r="AM49" s="174">
        <f t="shared" si="9"/>
        <v>2040</v>
      </c>
      <c r="AN49" s="175"/>
      <c r="AO49" s="9"/>
      <c r="AP49" s="10"/>
      <c r="AQ49" s="8"/>
      <c r="AR49" s="8"/>
      <c r="AS49" s="8"/>
      <c r="AT49" s="1">
        <f t="shared" si="4"/>
        <v>0</v>
      </c>
    </row>
  </sheetData>
  <mergeCells count="181">
    <mergeCell ref="AO19:AS19"/>
    <mergeCell ref="AM20:AN20"/>
    <mergeCell ref="U15:V15"/>
    <mergeCell ref="AD15:AE15"/>
    <mergeCell ref="AM15:AN15"/>
    <mergeCell ref="C25:D25"/>
    <mergeCell ref="C20:D20"/>
    <mergeCell ref="C21:D21"/>
    <mergeCell ref="C22:D22"/>
    <mergeCell ref="C23:D23"/>
    <mergeCell ref="C24:D24"/>
    <mergeCell ref="L17:M17"/>
    <mergeCell ref="L18:M18"/>
    <mergeCell ref="L19:M19"/>
    <mergeCell ref="N19:R19"/>
    <mergeCell ref="L24:M24"/>
    <mergeCell ref="L25:M25"/>
    <mergeCell ref="AM17:AN17"/>
    <mergeCell ref="AM18:AN18"/>
    <mergeCell ref="AM19:AN19"/>
    <mergeCell ref="AM23:AN23"/>
    <mergeCell ref="AM24:AN24"/>
    <mergeCell ref="AM25:AN25"/>
    <mergeCell ref="AP15:AR15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B2:E2"/>
    <mergeCell ref="C17:D17"/>
    <mergeCell ref="C18:D18"/>
    <mergeCell ref="C19:D19"/>
    <mergeCell ref="E19:I19"/>
    <mergeCell ref="C15:D15"/>
    <mergeCell ref="L15:M15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L20:M20"/>
    <mergeCell ref="L21:M21"/>
    <mergeCell ref="L22:M22"/>
    <mergeCell ref="L23:M23"/>
    <mergeCell ref="L39:M39"/>
    <mergeCell ref="L40:M40"/>
    <mergeCell ref="L31:M31"/>
    <mergeCell ref="L32:M32"/>
    <mergeCell ref="L33:M33"/>
    <mergeCell ref="L34:M34"/>
    <mergeCell ref="L35:M35"/>
    <mergeCell ref="L26:M26"/>
    <mergeCell ref="L27:M27"/>
    <mergeCell ref="L28:M28"/>
    <mergeCell ref="L29:M29"/>
    <mergeCell ref="L30:M30"/>
    <mergeCell ref="L46:M46"/>
    <mergeCell ref="L47:M47"/>
    <mergeCell ref="L48:M48"/>
    <mergeCell ref="L49:M49"/>
    <mergeCell ref="U17:V17"/>
    <mergeCell ref="U18:V18"/>
    <mergeCell ref="U19:V19"/>
    <mergeCell ref="U24:V24"/>
    <mergeCell ref="U25:V25"/>
    <mergeCell ref="U26:V26"/>
    <mergeCell ref="U27:V27"/>
    <mergeCell ref="U28:V28"/>
    <mergeCell ref="U29:V29"/>
    <mergeCell ref="U30:V30"/>
    <mergeCell ref="U31:V31"/>
    <mergeCell ref="U32:V32"/>
    <mergeCell ref="L41:M41"/>
    <mergeCell ref="L42:M42"/>
    <mergeCell ref="L43:M43"/>
    <mergeCell ref="L44:M44"/>
    <mergeCell ref="L45:M45"/>
    <mergeCell ref="L36:M36"/>
    <mergeCell ref="L37:M37"/>
    <mergeCell ref="L38:M38"/>
    <mergeCell ref="U41:V41"/>
    <mergeCell ref="U42:V42"/>
    <mergeCell ref="U33:V33"/>
    <mergeCell ref="U34:V34"/>
    <mergeCell ref="U35:V35"/>
    <mergeCell ref="U36:V36"/>
    <mergeCell ref="U37:V37"/>
    <mergeCell ref="W19:AA19"/>
    <mergeCell ref="U20:V20"/>
    <mergeCell ref="U21:V21"/>
    <mergeCell ref="U22:V22"/>
    <mergeCell ref="U23:V23"/>
    <mergeCell ref="U48:V48"/>
    <mergeCell ref="U49:V49"/>
    <mergeCell ref="AD17:AE17"/>
    <mergeCell ref="AD18:AE18"/>
    <mergeCell ref="AD19:AE19"/>
    <mergeCell ref="AD24:AE24"/>
    <mergeCell ref="AD25:AE25"/>
    <mergeCell ref="AD26:AE26"/>
    <mergeCell ref="AD27:AE27"/>
    <mergeCell ref="AD28:AE28"/>
    <mergeCell ref="AD29:AE29"/>
    <mergeCell ref="AD30:AE30"/>
    <mergeCell ref="AD31:AE31"/>
    <mergeCell ref="AD32:AE32"/>
    <mergeCell ref="AD33:AE33"/>
    <mergeCell ref="AD34:AE34"/>
    <mergeCell ref="U43:V43"/>
    <mergeCell ref="U44:V44"/>
    <mergeCell ref="U45:V45"/>
    <mergeCell ref="U46:V46"/>
    <mergeCell ref="U47:V47"/>
    <mergeCell ref="U38:V38"/>
    <mergeCell ref="U39:V39"/>
    <mergeCell ref="U40:V40"/>
    <mergeCell ref="AD49:AE49"/>
    <mergeCell ref="AD40:AE40"/>
    <mergeCell ref="AD41:AE41"/>
    <mergeCell ref="AD42:AE42"/>
    <mergeCell ref="AD43:AE43"/>
    <mergeCell ref="AD44:AE44"/>
    <mergeCell ref="AD35:AE35"/>
    <mergeCell ref="AD36:AE36"/>
    <mergeCell ref="AD37:AE37"/>
    <mergeCell ref="AD38:AE38"/>
    <mergeCell ref="AD39:AE39"/>
    <mergeCell ref="AD45:AE45"/>
    <mergeCell ref="AD46:AE46"/>
    <mergeCell ref="AD47:AE47"/>
    <mergeCell ref="AD48:AE48"/>
    <mergeCell ref="AM37:AN37"/>
    <mergeCell ref="AM38:AN38"/>
    <mergeCell ref="AF19:AJ19"/>
    <mergeCell ref="AD20:AE20"/>
    <mergeCell ref="AD21:AE21"/>
    <mergeCell ref="AD22:AE22"/>
    <mergeCell ref="AD23:AE23"/>
    <mergeCell ref="AM26:AN26"/>
    <mergeCell ref="AM27:AN27"/>
    <mergeCell ref="AM28:AN28"/>
    <mergeCell ref="AM29:AN29"/>
    <mergeCell ref="AM48:AN48"/>
    <mergeCell ref="AM49:AN49"/>
    <mergeCell ref="AM41:AN41"/>
    <mergeCell ref="AM42:AN42"/>
    <mergeCell ref="AM43:AN43"/>
    <mergeCell ref="AM44:AN44"/>
    <mergeCell ref="AM45:AN45"/>
    <mergeCell ref="F15:H15"/>
    <mergeCell ref="O15:Q15"/>
    <mergeCell ref="X15:Z15"/>
    <mergeCell ref="AG15:AI15"/>
    <mergeCell ref="AM39:AN39"/>
    <mergeCell ref="AM40:AN40"/>
    <mergeCell ref="AM31:AN31"/>
    <mergeCell ref="AM32:AN32"/>
    <mergeCell ref="AM33:AN33"/>
    <mergeCell ref="AM34:AN34"/>
    <mergeCell ref="AM35:AN35"/>
    <mergeCell ref="AM46:AN46"/>
    <mergeCell ref="AM47:AN47"/>
    <mergeCell ref="AM30:AN30"/>
    <mergeCell ref="AM21:AN21"/>
    <mergeCell ref="AM22:AN22"/>
    <mergeCell ref="AM36:AN36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B1:CD48"/>
  <sheetViews>
    <sheetView tabSelected="1" workbookViewId="0">
      <selection activeCell="F13" sqref="F13"/>
    </sheetView>
  </sheetViews>
  <sheetFormatPr defaultColWidth="11.44140625" defaultRowHeight="14.4"/>
  <cols>
    <col min="1" max="1" width="1.6640625" style="38" customWidth="1"/>
    <col min="2" max="2" width="2.109375" style="38" customWidth="1"/>
    <col min="3" max="3" width="8.33203125" style="38" customWidth="1"/>
    <col min="4" max="4" width="11.44140625" style="38"/>
    <col min="5" max="5" width="12.5546875" style="38" customWidth="1"/>
    <col min="6" max="6" width="13" style="38" customWidth="1"/>
    <col min="7" max="7" width="13.88671875" style="38" customWidth="1"/>
    <col min="8" max="8" width="1.88671875" style="38" customWidth="1"/>
    <col min="9" max="9" width="12.88671875" style="38" customWidth="1"/>
    <col min="10" max="10" width="11.44140625" style="38"/>
    <col min="11" max="11" width="11.5546875" style="38" customWidth="1"/>
    <col min="12" max="12" width="14.109375" style="38" customWidth="1"/>
    <col min="13" max="13" width="1.88671875" style="38" customWidth="1"/>
    <col min="14" max="14" width="13.5546875" style="38" customWidth="1"/>
    <col min="15" max="15" width="12.88671875" style="38" customWidth="1"/>
    <col min="16" max="16" width="12.6640625" style="38" customWidth="1"/>
    <col min="17" max="17" width="13.33203125" style="38" customWidth="1"/>
    <col min="18" max="18" width="4.109375" style="38" customWidth="1"/>
    <col min="19" max="32" width="11.44140625" style="38"/>
    <col min="33" max="33" width="13.33203125" style="38" bestFit="1" customWidth="1"/>
    <col min="34" max="34" width="4.109375" style="38" customWidth="1"/>
    <col min="35" max="48" width="11.44140625" style="38"/>
    <col min="49" max="49" width="13.33203125" style="38" bestFit="1" customWidth="1"/>
    <col min="50" max="50" width="4.109375" style="38" customWidth="1"/>
    <col min="51" max="64" width="11.44140625" style="38"/>
    <col min="65" max="65" width="13.33203125" style="38" bestFit="1" customWidth="1"/>
    <col min="66" max="66" width="4.109375" style="38" customWidth="1"/>
    <col min="67" max="80" width="11.44140625" style="38"/>
    <col min="81" max="81" width="13.33203125" style="38" bestFit="1" customWidth="1"/>
    <col min="82" max="82" width="4.109375" style="38" customWidth="1"/>
    <col min="83" max="16384" width="11.44140625" style="38"/>
  </cols>
  <sheetData>
    <row r="1" spans="2:82" ht="9.75" customHeight="1" thickBot="1"/>
    <row r="2" spans="2:82" ht="18.600000000000001" thickBot="1">
      <c r="B2" s="199" t="s">
        <v>22</v>
      </c>
      <c r="C2" s="200"/>
      <c r="D2" s="200"/>
      <c r="E2" s="201"/>
    </row>
    <row r="3" spans="2:82" ht="15" thickBot="1"/>
    <row r="4" spans="2:82" ht="18">
      <c r="D4" s="210" t="s">
        <v>16</v>
      </c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2"/>
    </row>
    <row r="5" spans="2:82">
      <c r="D5" s="213" t="s">
        <v>122</v>
      </c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5"/>
    </row>
    <row r="6" spans="2:82">
      <c r="D6" s="213" t="s">
        <v>120</v>
      </c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5"/>
    </row>
    <row r="7" spans="2:82">
      <c r="D7" s="213" t="s">
        <v>123</v>
      </c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5"/>
    </row>
    <row r="8" spans="2:82">
      <c r="D8" s="213" t="s">
        <v>63</v>
      </c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5"/>
    </row>
    <row r="9" spans="2:82">
      <c r="D9" s="213" t="s">
        <v>124</v>
      </c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5"/>
    </row>
    <row r="10" spans="2:82">
      <c r="D10" s="213" t="s">
        <v>65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2:82" ht="15" thickBot="1">
      <c r="D11" s="213" t="s">
        <v>125</v>
      </c>
      <c r="E11" s="214"/>
      <c r="F11" s="214"/>
      <c r="G11" s="216"/>
      <c r="H11" s="216"/>
      <c r="I11" s="216"/>
      <c r="J11" s="216"/>
      <c r="K11" s="216"/>
      <c r="L11" s="216"/>
      <c r="M11" s="216"/>
      <c r="N11" s="216"/>
      <c r="O11" s="217"/>
    </row>
    <row r="12" spans="2:82" ht="15" thickBot="1">
      <c r="D12" s="118" t="s">
        <v>126</v>
      </c>
      <c r="E12" s="119"/>
      <c r="F12" s="120"/>
      <c r="G12" s="123"/>
      <c r="H12" s="123"/>
      <c r="I12" s="121"/>
      <c r="J12" s="121"/>
      <c r="K12" s="121"/>
      <c r="L12" s="121"/>
      <c r="M12" s="121"/>
      <c r="N12" s="121"/>
      <c r="O12" s="122"/>
    </row>
    <row r="13" spans="2:82" ht="18.600000000000001" thickBot="1">
      <c r="C13" s="187" t="s">
        <v>99</v>
      </c>
      <c r="D13" s="188"/>
      <c r="I13" s="208" t="s">
        <v>39</v>
      </c>
      <c r="J13" s="209"/>
      <c r="K13" s="209"/>
      <c r="L13" s="4" t="e">
        <f>IRR(G19:G48,0.1)</f>
        <v>#NUM!</v>
      </c>
      <c r="N13" s="208" t="s">
        <v>38</v>
      </c>
      <c r="O13" s="209"/>
      <c r="P13" s="209"/>
      <c r="Q13" s="3">
        <f>NPV(I17,G20:G48)+G19</f>
        <v>0</v>
      </c>
      <c r="R13" s="2" t="str">
        <f>'Cost-Cropping pattern'!J18</f>
        <v>$</v>
      </c>
      <c r="T13" s="187" t="s">
        <v>100</v>
      </c>
      <c r="U13" s="188"/>
      <c r="Y13" s="208" t="s">
        <v>39</v>
      </c>
      <c r="Z13" s="209"/>
      <c r="AA13" s="209"/>
      <c r="AB13" s="4" t="e">
        <f>IRR(W19:W48,0.1)</f>
        <v>#NUM!</v>
      </c>
      <c r="AD13" s="208" t="s">
        <v>38</v>
      </c>
      <c r="AE13" s="209"/>
      <c r="AF13" s="209"/>
      <c r="AG13" s="3">
        <f>NPV(Y17,W20:W48)+W19</f>
        <v>0</v>
      </c>
      <c r="AH13" s="2" t="str">
        <f>'Cost-Cropping pattern'!S18</f>
        <v>$</v>
      </c>
      <c r="AK13" s="187" t="s">
        <v>101</v>
      </c>
      <c r="AL13" s="188"/>
      <c r="AO13" s="208" t="s">
        <v>39</v>
      </c>
      <c r="AP13" s="209"/>
      <c r="AQ13" s="209"/>
      <c r="AR13" s="4" t="e">
        <f>IRR(AM19:AM48,0.1)</f>
        <v>#NUM!</v>
      </c>
      <c r="AT13" s="208" t="s">
        <v>38</v>
      </c>
      <c r="AU13" s="209"/>
      <c r="AV13" s="209"/>
      <c r="AW13" s="3">
        <f>NPV(AO17,AM20:AM48)+AM19</f>
        <v>0</v>
      </c>
      <c r="AX13" s="2" t="str">
        <f>'Cost-Cropping pattern'!AB18</f>
        <v>$</v>
      </c>
      <c r="BA13" s="187" t="s">
        <v>102</v>
      </c>
      <c r="BB13" s="188"/>
      <c r="BE13" s="208" t="s">
        <v>39</v>
      </c>
      <c r="BF13" s="209"/>
      <c r="BG13" s="209"/>
      <c r="BH13" s="4" t="e">
        <f>IRR(BC19:BC48,0.1)</f>
        <v>#NUM!</v>
      </c>
      <c r="BJ13" s="208" t="s">
        <v>38</v>
      </c>
      <c r="BK13" s="209"/>
      <c r="BL13" s="209"/>
      <c r="BM13" s="3">
        <f>NPV(BE17,BC20:BC48)+BC19</f>
        <v>0</v>
      </c>
      <c r="BN13" s="2" t="str">
        <f>'Cost-Cropping pattern'!AK18</f>
        <v>$</v>
      </c>
      <c r="BQ13" s="187" t="s">
        <v>103</v>
      </c>
      <c r="BR13" s="188"/>
      <c r="BU13" s="208" t="s">
        <v>39</v>
      </c>
      <c r="BV13" s="209"/>
      <c r="BW13" s="209"/>
      <c r="BX13" s="4" t="e">
        <f>IRR(BS19:BS48,0.1)</f>
        <v>#NUM!</v>
      </c>
      <c r="BZ13" s="208" t="s">
        <v>38</v>
      </c>
      <c r="CA13" s="209"/>
      <c r="CB13" s="209"/>
      <c r="CC13" s="3">
        <f>NPV(BU17,BS20:BS48)+BS19</f>
        <v>0</v>
      </c>
      <c r="CD13" s="2" t="str">
        <f>'Cost-Cropping pattern'!AT18</f>
        <v>$</v>
      </c>
    </row>
    <row r="14" spans="2:82" ht="18.600000000000001" thickBot="1">
      <c r="F14" s="43"/>
      <c r="G14" s="44"/>
      <c r="H14" s="44"/>
      <c r="V14" s="43"/>
      <c r="W14" s="44"/>
      <c r="X14" s="44"/>
      <c r="AL14" s="43"/>
      <c r="AM14" s="44"/>
      <c r="AN14" s="44"/>
      <c r="BB14" s="43"/>
      <c r="BC14" s="44"/>
      <c r="BD14" s="44"/>
      <c r="BR14" s="43"/>
      <c r="BS14" s="44"/>
      <c r="BT14" s="44"/>
    </row>
    <row r="15" spans="2:82" ht="15" thickBot="1">
      <c r="C15" s="220" t="s">
        <v>35</v>
      </c>
      <c r="D15" s="221"/>
      <c r="E15" s="221"/>
      <c r="F15" s="221"/>
      <c r="G15" s="221"/>
      <c r="H15" s="45"/>
      <c r="I15" s="221" t="s">
        <v>26</v>
      </c>
      <c r="J15" s="221"/>
      <c r="K15" s="221"/>
      <c r="L15" s="221"/>
      <c r="M15" s="45"/>
      <c r="N15" s="221" t="s">
        <v>31</v>
      </c>
      <c r="O15" s="221"/>
      <c r="P15" s="221"/>
      <c r="Q15" s="222"/>
      <c r="S15" s="220" t="s">
        <v>35</v>
      </c>
      <c r="T15" s="221"/>
      <c r="U15" s="221"/>
      <c r="V15" s="221"/>
      <c r="W15" s="221"/>
      <c r="X15" s="45"/>
      <c r="Y15" s="221" t="s">
        <v>26</v>
      </c>
      <c r="Z15" s="221"/>
      <c r="AA15" s="221"/>
      <c r="AB15" s="221"/>
      <c r="AC15" s="45"/>
      <c r="AD15" s="221" t="s">
        <v>31</v>
      </c>
      <c r="AE15" s="221"/>
      <c r="AF15" s="221"/>
      <c r="AG15" s="222"/>
      <c r="AI15" s="220" t="s">
        <v>35</v>
      </c>
      <c r="AJ15" s="221"/>
      <c r="AK15" s="221"/>
      <c r="AL15" s="221"/>
      <c r="AM15" s="221"/>
      <c r="AN15" s="45"/>
      <c r="AO15" s="221" t="s">
        <v>26</v>
      </c>
      <c r="AP15" s="221"/>
      <c r="AQ15" s="221"/>
      <c r="AR15" s="221"/>
      <c r="AS15" s="45"/>
      <c r="AT15" s="221" t="s">
        <v>31</v>
      </c>
      <c r="AU15" s="221"/>
      <c r="AV15" s="221"/>
      <c r="AW15" s="222"/>
      <c r="AY15" s="220" t="s">
        <v>35</v>
      </c>
      <c r="AZ15" s="221"/>
      <c r="BA15" s="221"/>
      <c r="BB15" s="221"/>
      <c r="BC15" s="221"/>
      <c r="BD15" s="45"/>
      <c r="BE15" s="221" t="s">
        <v>26</v>
      </c>
      <c r="BF15" s="221"/>
      <c r="BG15" s="221"/>
      <c r="BH15" s="221"/>
      <c r="BI15" s="45"/>
      <c r="BJ15" s="221" t="s">
        <v>31</v>
      </c>
      <c r="BK15" s="221"/>
      <c r="BL15" s="221"/>
      <c r="BM15" s="222"/>
      <c r="BO15" s="220" t="s">
        <v>35</v>
      </c>
      <c r="BP15" s="221"/>
      <c r="BQ15" s="221"/>
      <c r="BR15" s="221"/>
      <c r="BS15" s="221"/>
      <c r="BT15" s="45"/>
      <c r="BU15" s="221" t="s">
        <v>26</v>
      </c>
      <c r="BV15" s="221"/>
      <c r="BW15" s="221"/>
      <c r="BX15" s="221"/>
      <c r="BY15" s="45"/>
      <c r="BZ15" s="221" t="s">
        <v>31</v>
      </c>
      <c r="CA15" s="221"/>
      <c r="CB15" s="221"/>
      <c r="CC15" s="222"/>
    </row>
    <row r="16" spans="2:82">
      <c r="C16" s="181" t="s">
        <v>34</v>
      </c>
      <c r="D16" s="182"/>
      <c r="E16" s="46" t="s">
        <v>23</v>
      </c>
      <c r="F16" s="46" t="s">
        <v>24</v>
      </c>
      <c r="G16" s="37" t="s">
        <v>25</v>
      </c>
      <c r="H16" s="47"/>
      <c r="I16" s="48" t="s">
        <v>27</v>
      </c>
      <c r="J16" s="49" t="s">
        <v>28</v>
      </c>
      <c r="K16" s="50" t="s">
        <v>29</v>
      </c>
      <c r="L16" s="51" t="s">
        <v>30</v>
      </c>
      <c r="M16" s="52"/>
      <c r="N16" s="53" t="s">
        <v>23</v>
      </c>
      <c r="O16" s="46" t="s">
        <v>24</v>
      </c>
      <c r="P16" s="46" t="s">
        <v>32</v>
      </c>
      <c r="Q16" s="54" t="s">
        <v>33</v>
      </c>
      <c r="S16" s="181" t="s">
        <v>34</v>
      </c>
      <c r="T16" s="182"/>
      <c r="U16" s="46" t="s">
        <v>23</v>
      </c>
      <c r="V16" s="46" t="s">
        <v>24</v>
      </c>
      <c r="W16" s="37" t="s">
        <v>25</v>
      </c>
      <c r="X16" s="47"/>
      <c r="Y16" s="48" t="s">
        <v>27</v>
      </c>
      <c r="Z16" s="49" t="s">
        <v>28</v>
      </c>
      <c r="AA16" s="50" t="s">
        <v>29</v>
      </c>
      <c r="AB16" s="51" t="s">
        <v>30</v>
      </c>
      <c r="AC16" s="52"/>
      <c r="AD16" s="53" t="s">
        <v>23</v>
      </c>
      <c r="AE16" s="46" t="s">
        <v>24</v>
      </c>
      <c r="AF16" s="46" t="s">
        <v>32</v>
      </c>
      <c r="AG16" s="54" t="s">
        <v>33</v>
      </c>
      <c r="AI16" s="181" t="s">
        <v>34</v>
      </c>
      <c r="AJ16" s="182"/>
      <c r="AK16" s="46" t="s">
        <v>23</v>
      </c>
      <c r="AL16" s="46" t="s">
        <v>24</v>
      </c>
      <c r="AM16" s="37" t="s">
        <v>25</v>
      </c>
      <c r="AN16" s="47"/>
      <c r="AO16" s="48" t="s">
        <v>27</v>
      </c>
      <c r="AP16" s="49" t="s">
        <v>28</v>
      </c>
      <c r="AQ16" s="50" t="s">
        <v>29</v>
      </c>
      <c r="AR16" s="51" t="s">
        <v>30</v>
      </c>
      <c r="AS16" s="52"/>
      <c r="AT16" s="53" t="s">
        <v>23</v>
      </c>
      <c r="AU16" s="46" t="s">
        <v>24</v>
      </c>
      <c r="AV16" s="46" t="s">
        <v>32</v>
      </c>
      <c r="AW16" s="54" t="s">
        <v>33</v>
      </c>
      <c r="AY16" s="181" t="s">
        <v>34</v>
      </c>
      <c r="AZ16" s="182"/>
      <c r="BA16" s="46" t="s">
        <v>23</v>
      </c>
      <c r="BB16" s="46" t="s">
        <v>24</v>
      </c>
      <c r="BC16" s="37" t="s">
        <v>25</v>
      </c>
      <c r="BD16" s="47"/>
      <c r="BE16" s="48" t="s">
        <v>27</v>
      </c>
      <c r="BF16" s="49" t="s">
        <v>28</v>
      </c>
      <c r="BG16" s="50" t="s">
        <v>29</v>
      </c>
      <c r="BH16" s="51" t="s">
        <v>30</v>
      </c>
      <c r="BI16" s="52"/>
      <c r="BJ16" s="53" t="s">
        <v>23</v>
      </c>
      <c r="BK16" s="46" t="s">
        <v>24</v>
      </c>
      <c r="BL16" s="46" t="s">
        <v>32</v>
      </c>
      <c r="BM16" s="54" t="s">
        <v>33</v>
      </c>
      <c r="BO16" s="181" t="s">
        <v>34</v>
      </c>
      <c r="BP16" s="182"/>
      <c r="BQ16" s="46" t="s">
        <v>23</v>
      </c>
      <c r="BR16" s="46" t="s">
        <v>24</v>
      </c>
      <c r="BS16" s="37" t="s">
        <v>25</v>
      </c>
      <c r="BT16" s="47"/>
      <c r="BU16" s="48" t="s">
        <v>27</v>
      </c>
      <c r="BV16" s="49" t="s">
        <v>28</v>
      </c>
      <c r="BW16" s="50" t="s">
        <v>29</v>
      </c>
      <c r="BX16" s="51" t="s">
        <v>30</v>
      </c>
      <c r="BY16" s="52"/>
      <c r="BZ16" s="53" t="s">
        <v>23</v>
      </c>
      <c r="CA16" s="46" t="s">
        <v>24</v>
      </c>
      <c r="CB16" s="46" t="s">
        <v>32</v>
      </c>
      <c r="CC16" s="54" t="s">
        <v>33</v>
      </c>
    </row>
    <row r="17" spans="3:81" ht="15" thickBot="1">
      <c r="C17" s="183" t="s">
        <v>37</v>
      </c>
      <c r="D17" s="184" t="s">
        <v>10</v>
      </c>
      <c r="E17" s="11" t="str">
        <f>'Cost-Cropping pattern'!J18</f>
        <v>$</v>
      </c>
      <c r="F17" s="12" t="str">
        <f>'Cost-Cropping pattern'!J18</f>
        <v>$</v>
      </c>
      <c r="G17" s="13" t="str">
        <f>'Cost-Cropping pattern'!J18</f>
        <v>$</v>
      </c>
      <c r="H17" s="55"/>
      <c r="I17" s="33"/>
      <c r="J17" s="34">
        <f>'Cost-Cropping pattern'!C20</f>
        <v>2011</v>
      </c>
      <c r="K17" s="56"/>
      <c r="L17" s="57"/>
      <c r="M17" s="55"/>
      <c r="N17" s="14" t="str">
        <f>'Cost-Cropping pattern'!J18</f>
        <v>$</v>
      </c>
      <c r="O17" s="15" t="str">
        <f>'Cost-Cropping pattern'!J18</f>
        <v>$</v>
      </c>
      <c r="P17" s="15" t="str">
        <f>'Cost-Cropping pattern'!J18</f>
        <v>$</v>
      </c>
      <c r="Q17" s="16" t="str">
        <f>'Cost-Cropping pattern'!J18</f>
        <v>$</v>
      </c>
      <c r="S17" s="183" t="s">
        <v>37</v>
      </c>
      <c r="T17" s="184" t="s">
        <v>10</v>
      </c>
      <c r="U17" s="11" t="str">
        <f>'Cost-Cropping pattern'!U18</f>
        <v>Unit or description</v>
      </c>
      <c r="V17" s="12" t="str">
        <f>'Cost-Cropping pattern'!U18</f>
        <v>Unit or description</v>
      </c>
      <c r="W17" s="13" t="str">
        <f>'Cost-Cropping pattern'!U18</f>
        <v>Unit or description</v>
      </c>
      <c r="X17" s="55"/>
      <c r="Y17" s="33"/>
      <c r="Z17" s="34">
        <f>'Cost-Cropping pattern'!N20</f>
        <v>0</v>
      </c>
      <c r="AA17" s="56"/>
      <c r="AB17" s="57"/>
      <c r="AC17" s="55"/>
      <c r="AD17" s="14" t="str">
        <f>'Cost-Cropping pattern'!U18</f>
        <v>Unit or description</v>
      </c>
      <c r="AE17" s="15" t="str">
        <f>'Cost-Cropping pattern'!U18</f>
        <v>Unit or description</v>
      </c>
      <c r="AF17" s="15" t="str">
        <f>'Cost-Cropping pattern'!U18</f>
        <v>Unit or description</v>
      </c>
      <c r="AG17" s="16" t="str">
        <f>'Cost-Cropping pattern'!U18</f>
        <v>Unit or description</v>
      </c>
      <c r="AI17" s="183" t="s">
        <v>37</v>
      </c>
      <c r="AJ17" s="184" t="s">
        <v>10</v>
      </c>
      <c r="AK17" s="11">
        <f>'Cost-Cropping pattern'!AF18</f>
        <v>0</v>
      </c>
      <c r="AL17" s="12">
        <f>'Cost-Cropping pattern'!AF18</f>
        <v>0</v>
      </c>
      <c r="AM17" s="13">
        <f>'Cost-Cropping pattern'!AF18</f>
        <v>0</v>
      </c>
      <c r="AN17" s="55"/>
      <c r="AO17" s="33">
        <v>0.05</v>
      </c>
      <c r="AP17" s="34">
        <f>'Cost-Cropping pattern'!X20</f>
        <v>0</v>
      </c>
      <c r="AQ17" s="56"/>
      <c r="AR17" s="57"/>
      <c r="AS17" s="55"/>
      <c r="AT17" s="14">
        <f>'Cost-Cropping pattern'!AF18</f>
        <v>0</v>
      </c>
      <c r="AU17" s="15">
        <f>'Cost-Cropping pattern'!AF18</f>
        <v>0</v>
      </c>
      <c r="AV17" s="15">
        <f>'Cost-Cropping pattern'!AF18</f>
        <v>0</v>
      </c>
      <c r="AW17" s="16">
        <f>'Cost-Cropping pattern'!AF18</f>
        <v>0</v>
      </c>
      <c r="AY17" s="183" t="s">
        <v>37</v>
      </c>
      <c r="AZ17" s="184" t="s">
        <v>10</v>
      </c>
      <c r="BA17" s="11">
        <f>'Cost-Cropping pattern'!AP18</f>
        <v>0</v>
      </c>
      <c r="BB17" s="12">
        <f>'Cost-Cropping pattern'!AP18</f>
        <v>0</v>
      </c>
      <c r="BC17" s="13">
        <f>'Cost-Cropping pattern'!AP18</f>
        <v>0</v>
      </c>
      <c r="BD17" s="55"/>
      <c r="BE17" s="33"/>
      <c r="BF17" s="34">
        <f>'Cost-Cropping pattern'!AH20</f>
        <v>0</v>
      </c>
      <c r="BG17" s="56"/>
      <c r="BH17" s="57"/>
      <c r="BI17" s="55"/>
      <c r="BJ17" s="14">
        <f>'Cost-Cropping pattern'!AP18</f>
        <v>0</v>
      </c>
      <c r="BK17" s="15">
        <f>'Cost-Cropping pattern'!AP18</f>
        <v>0</v>
      </c>
      <c r="BL17" s="15">
        <f>'Cost-Cropping pattern'!AP18</f>
        <v>0</v>
      </c>
      <c r="BM17" s="16">
        <f>'Cost-Cropping pattern'!AP18</f>
        <v>0</v>
      </c>
      <c r="BO17" s="183" t="s">
        <v>37</v>
      </c>
      <c r="BP17" s="184" t="s">
        <v>10</v>
      </c>
      <c r="BQ17" s="11">
        <f>'Cost-Cropping pattern'!BB18</f>
        <v>0</v>
      </c>
      <c r="BR17" s="12">
        <f>'Cost-Cropping pattern'!BB18</f>
        <v>0</v>
      </c>
      <c r="BS17" s="13">
        <f>'Cost-Cropping pattern'!BB18</f>
        <v>0</v>
      </c>
      <c r="BT17" s="55"/>
      <c r="BU17" s="33"/>
      <c r="BV17" s="34">
        <f>'Cost-Cropping pattern'!AR20</f>
        <v>0</v>
      </c>
      <c r="BW17" s="56"/>
      <c r="BX17" s="57"/>
      <c r="BY17" s="55"/>
      <c r="BZ17" s="14">
        <f>'Cost-Cropping pattern'!BB18</f>
        <v>0</v>
      </c>
      <c r="CA17" s="15">
        <f>'Cost-Cropping pattern'!BB18</f>
        <v>0</v>
      </c>
      <c r="CB17" s="15">
        <f>'Cost-Cropping pattern'!BB18</f>
        <v>0</v>
      </c>
      <c r="CC17" s="16">
        <f>'Cost-Cropping pattern'!BB18</f>
        <v>0</v>
      </c>
    </row>
    <row r="18" spans="3:81" ht="15" thickBot="1">
      <c r="C18" s="176" t="s">
        <v>3</v>
      </c>
      <c r="D18" s="177"/>
      <c r="E18" s="204"/>
      <c r="F18" s="205"/>
      <c r="G18" s="205"/>
      <c r="H18" s="205"/>
      <c r="I18" s="205"/>
      <c r="J18" s="205"/>
      <c r="K18" s="205"/>
      <c r="L18" s="205"/>
      <c r="M18" s="205"/>
      <c r="N18" s="206"/>
      <c r="O18" s="206"/>
      <c r="P18" s="206"/>
      <c r="Q18" s="207"/>
      <c r="S18" s="176" t="s">
        <v>3</v>
      </c>
      <c r="T18" s="177"/>
      <c r="U18" s="204"/>
      <c r="V18" s="205"/>
      <c r="W18" s="205"/>
      <c r="X18" s="205"/>
      <c r="Y18" s="205"/>
      <c r="Z18" s="205"/>
      <c r="AA18" s="205"/>
      <c r="AB18" s="205"/>
      <c r="AC18" s="205"/>
      <c r="AD18" s="206"/>
      <c r="AE18" s="206"/>
      <c r="AF18" s="206"/>
      <c r="AG18" s="207"/>
      <c r="AI18" s="176" t="s">
        <v>3</v>
      </c>
      <c r="AJ18" s="177"/>
      <c r="AK18" s="204"/>
      <c r="AL18" s="205"/>
      <c r="AM18" s="205"/>
      <c r="AN18" s="205"/>
      <c r="AO18" s="205"/>
      <c r="AP18" s="205"/>
      <c r="AQ18" s="205"/>
      <c r="AR18" s="205"/>
      <c r="AS18" s="205"/>
      <c r="AT18" s="206"/>
      <c r="AU18" s="206"/>
      <c r="AV18" s="206"/>
      <c r="AW18" s="207"/>
      <c r="AY18" s="176" t="s">
        <v>3</v>
      </c>
      <c r="AZ18" s="177"/>
      <c r="BA18" s="204"/>
      <c r="BB18" s="205"/>
      <c r="BC18" s="205"/>
      <c r="BD18" s="205"/>
      <c r="BE18" s="205"/>
      <c r="BF18" s="205"/>
      <c r="BG18" s="205"/>
      <c r="BH18" s="205"/>
      <c r="BI18" s="205"/>
      <c r="BJ18" s="206"/>
      <c r="BK18" s="206"/>
      <c r="BL18" s="206"/>
      <c r="BM18" s="207"/>
      <c r="BO18" s="176" t="s">
        <v>3</v>
      </c>
      <c r="BP18" s="177"/>
      <c r="BQ18" s="204"/>
      <c r="BR18" s="205"/>
      <c r="BS18" s="205"/>
      <c r="BT18" s="205"/>
      <c r="BU18" s="205"/>
      <c r="BV18" s="205"/>
      <c r="BW18" s="205"/>
      <c r="BX18" s="205"/>
      <c r="BY18" s="205"/>
      <c r="BZ18" s="206"/>
      <c r="CA18" s="206"/>
      <c r="CB18" s="206"/>
      <c r="CC18" s="207"/>
    </row>
    <row r="19" spans="3:81">
      <c r="C19" s="195">
        <f>'Cost-Cropping pattern'!C20</f>
        <v>2011</v>
      </c>
      <c r="D19" s="196"/>
      <c r="E19" s="17">
        <f>-'Cost-Cropping pattern'!J20</f>
        <v>0</v>
      </c>
      <c r="F19" s="18">
        <f>'Benefit-Cropping pattern'!J20</f>
        <v>0</v>
      </c>
      <c r="G19" s="19">
        <f>E19+F19</f>
        <v>0</v>
      </c>
      <c r="H19" s="58"/>
      <c r="I19" s="223"/>
      <c r="J19" s="224"/>
      <c r="K19" s="27">
        <f>C19-J17</f>
        <v>0</v>
      </c>
      <c r="L19" s="74">
        <f>1/((1+I17)^K19)</f>
        <v>1</v>
      </c>
      <c r="M19" s="58"/>
      <c r="N19" s="65">
        <f>E19*L19</f>
        <v>0</v>
      </c>
      <c r="O19" s="66">
        <f>F19*L19</f>
        <v>0</v>
      </c>
      <c r="P19" s="66">
        <f>SUM(N19:O19)</f>
        <v>0</v>
      </c>
      <c r="Q19" s="67">
        <f>P19</f>
        <v>0</v>
      </c>
      <c r="S19" s="195">
        <f>'Cost-Cropping pattern'!N20</f>
        <v>0</v>
      </c>
      <c r="T19" s="196"/>
      <c r="U19" s="17">
        <f>-'Cost-Cropping pattern'!S20</f>
        <v>0</v>
      </c>
      <c r="V19" s="18">
        <f>'Benefit-Cropping pattern'!S20</f>
        <v>0</v>
      </c>
      <c r="W19" s="19">
        <f>U19+V19</f>
        <v>0</v>
      </c>
      <c r="X19" s="58"/>
      <c r="Y19" s="223"/>
      <c r="Z19" s="224"/>
      <c r="AA19" s="27">
        <f>S19-Z17</f>
        <v>0</v>
      </c>
      <c r="AB19" s="74">
        <f>1/((1+Y17)^AA19)</f>
        <v>1</v>
      </c>
      <c r="AC19" s="58"/>
      <c r="AD19" s="65">
        <f>U19*AB19</f>
        <v>0</v>
      </c>
      <c r="AE19" s="66">
        <f>V19*AB19</f>
        <v>0</v>
      </c>
      <c r="AF19" s="66">
        <f>SUM(AD19:AE19)</f>
        <v>0</v>
      </c>
      <c r="AG19" s="67">
        <f>AF19</f>
        <v>0</v>
      </c>
      <c r="AI19" s="195">
        <f>'Cost-Cropping pattern'!X20</f>
        <v>0</v>
      </c>
      <c r="AJ19" s="196"/>
      <c r="AK19" s="17">
        <f>-'Cost-Cropping pattern'!AB20</f>
        <v>0</v>
      </c>
      <c r="AL19" s="18">
        <f>'Benefit-Cropping pattern'!AB20</f>
        <v>0</v>
      </c>
      <c r="AM19" s="19">
        <f>AK19+AL19</f>
        <v>0</v>
      </c>
      <c r="AN19" s="58"/>
      <c r="AO19" s="223"/>
      <c r="AP19" s="224"/>
      <c r="AQ19" s="27">
        <f>AI19-AP17</f>
        <v>0</v>
      </c>
      <c r="AR19" s="74">
        <f>1/((1+AO17)^AQ19)</f>
        <v>1</v>
      </c>
      <c r="AS19" s="58"/>
      <c r="AT19" s="65">
        <f>AK19*AR19</f>
        <v>0</v>
      </c>
      <c r="AU19" s="66">
        <f>AL19*AR19</f>
        <v>0</v>
      </c>
      <c r="AV19" s="66">
        <f>SUM(AT19:AU19)</f>
        <v>0</v>
      </c>
      <c r="AW19" s="67">
        <f>AV19</f>
        <v>0</v>
      </c>
      <c r="AY19" s="195">
        <f>'Cost-Cropping pattern'!AH20</f>
        <v>0</v>
      </c>
      <c r="AZ19" s="196"/>
      <c r="BA19" s="17">
        <f>-'Cost-Cropping pattern'!AK20</f>
        <v>0</v>
      </c>
      <c r="BB19" s="18">
        <f>'Benefit-Cropping pattern'!AK20</f>
        <v>0</v>
      </c>
      <c r="BC19" s="19">
        <f>BA19+BB19</f>
        <v>0</v>
      </c>
      <c r="BD19" s="58"/>
      <c r="BE19" s="223"/>
      <c r="BF19" s="224"/>
      <c r="BG19" s="27">
        <f>AY19-BF17</f>
        <v>0</v>
      </c>
      <c r="BH19" s="74">
        <f>1/((1+BE17)^BG19)</f>
        <v>1</v>
      </c>
      <c r="BI19" s="58"/>
      <c r="BJ19" s="65">
        <f>BA19*BH19</f>
        <v>0</v>
      </c>
      <c r="BK19" s="66">
        <f>BB19*BH19</f>
        <v>0</v>
      </c>
      <c r="BL19" s="66">
        <f>SUM(BJ19:BK19)</f>
        <v>0</v>
      </c>
      <c r="BM19" s="67">
        <f>BL19</f>
        <v>0</v>
      </c>
      <c r="BO19" s="195">
        <f>'Cost-Cropping pattern'!AR20</f>
        <v>0</v>
      </c>
      <c r="BP19" s="196"/>
      <c r="BQ19" s="17">
        <f>-'Cost-Cropping pattern'!AT20</f>
        <v>0</v>
      </c>
      <c r="BR19" s="18">
        <f>'Benefit-Cropping pattern'!AT20</f>
        <v>0</v>
      </c>
      <c r="BS19" s="19">
        <f>BQ19+BR19</f>
        <v>0</v>
      </c>
      <c r="BT19" s="58"/>
      <c r="BU19" s="223"/>
      <c r="BV19" s="224"/>
      <c r="BW19" s="27">
        <f>BO19-BV17</f>
        <v>0</v>
      </c>
      <c r="BX19" s="74">
        <f>1/((1+BU17)^BW19)</f>
        <v>1</v>
      </c>
      <c r="BY19" s="58"/>
      <c r="BZ19" s="65">
        <f>BQ19*BX19</f>
        <v>0</v>
      </c>
      <c r="CA19" s="66">
        <f>BR19*BX19</f>
        <v>0</v>
      </c>
      <c r="CB19" s="66">
        <f>SUM(BZ19:CA19)</f>
        <v>0</v>
      </c>
      <c r="CC19" s="67">
        <f>CB19</f>
        <v>0</v>
      </c>
    </row>
    <row r="20" spans="3:81">
      <c r="C20" s="172">
        <f>C19+1</f>
        <v>2012</v>
      </c>
      <c r="D20" s="173"/>
      <c r="E20" s="20">
        <f>-'Cost-Cropping pattern'!J21</f>
        <v>0</v>
      </c>
      <c r="F20" s="21">
        <f>'Benefit-Cropping pattern'!J21</f>
        <v>0</v>
      </c>
      <c r="G20" s="22">
        <f t="shared" ref="G20:G48" si="0">E20+F20</f>
        <v>0</v>
      </c>
      <c r="H20" s="59"/>
      <c r="I20" s="218"/>
      <c r="J20" s="219"/>
      <c r="K20" s="28">
        <f>C20-J17</f>
        <v>1</v>
      </c>
      <c r="L20" s="75">
        <f>1/((1+I17)^K20)</f>
        <v>1</v>
      </c>
      <c r="M20" s="59"/>
      <c r="N20" s="68">
        <f t="shared" ref="N20:N48" si="1">E20*L20</f>
        <v>0</v>
      </c>
      <c r="O20" s="69">
        <f>F20*L20</f>
        <v>0</v>
      </c>
      <c r="P20" s="69">
        <f>SUM(N20:O20)</f>
        <v>0</v>
      </c>
      <c r="Q20" s="70">
        <f t="shared" ref="Q20:Q28" si="2">Q19+P20</f>
        <v>0</v>
      </c>
      <c r="S20" s="172">
        <f>S19+1</f>
        <v>1</v>
      </c>
      <c r="T20" s="173"/>
      <c r="U20" s="20">
        <f>-'Cost-Cropping pattern'!S21</f>
        <v>0</v>
      </c>
      <c r="V20" s="21">
        <f>'Benefit-Cropping pattern'!S21</f>
        <v>0</v>
      </c>
      <c r="W20" s="22">
        <f t="shared" ref="W20:W48" si="3">U20+V20</f>
        <v>0</v>
      </c>
      <c r="X20" s="59"/>
      <c r="Y20" s="218"/>
      <c r="Z20" s="219"/>
      <c r="AA20" s="28">
        <f>S20-Z17</f>
        <v>1</v>
      </c>
      <c r="AB20" s="75">
        <f>1/((1+Y17)^AA20)</f>
        <v>1</v>
      </c>
      <c r="AC20" s="59"/>
      <c r="AD20" s="68">
        <f t="shared" ref="AD20:AD48" si="4">U20*AB20</f>
        <v>0</v>
      </c>
      <c r="AE20" s="69">
        <f>V20*AB20</f>
        <v>0</v>
      </c>
      <c r="AF20" s="69">
        <f>SUM(AD20:AE20)</f>
        <v>0</v>
      </c>
      <c r="AG20" s="70">
        <f t="shared" ref="AG20:AG29" si="5">AG19+AF20</f>
        <v>0</v>
      </c>
      <c r="AI20" s="172">
        <f>AI19+1</f>
        <v>1</v>
      </c>
      <c r="AJ20" s="173"/>
      <c r="AK20" s="20">
        <f>-'Cost-Cropping pattern'!AB21</f>
        <v>0</v>
      </c>
      <c r="AL20" s="21">
        <f>'Benefit-Cropping pattern'!AB21</f>
        <v>0</v>
      </c>
      <c r="AM20" s="22">
        <f t="shared" ref="AM20:AM48" si="6">AK20+AL20</f>
        <v>0</v>
      </c>
      <c r="AN20" s="59"/>
      <c r="AO20" s="218"/>
      <c r="AP20" s="219"/>
      <c r="AQ20" s="28">
        <f>AI20-AP17</f>
        <v>1</v>
      </c>
      <c r="AR20" s="75">
        <f>1/((1+AO17)^AQ20)</f>
        <v>0.95238095238095233</v>
      </c>
      <c r="AS20" s="59"/>
      <c r="AT20" s="68">
        <f t="shared" ref="AT20:AT48" si="7">AK20*AR20</f>
        <v>0</v>
      </c>
      <c r="AU20" s="69">
        <f>AL20*AR20</f>
        <v>0</v>
      </c>
      <c r="AV20" s="69">
        <f>SUM(AT20:AU20)</f>
        <v>0</v>
      </c>
      <c r="AW20" s="70">
        <f t="shared" ref="AW20:AW29" si="8">AW19+AV20</f>
        <v>0</v>
      </c>
      <c r="AY20" s="172">
        <f>AY19+1</f>
        <v>1</v>
      </c>
      <c r="AZ20" s="173"/>
      <c r="BA20" s="20">
        <f>-'Cost-Cropping pattern'!AK21</f>
        <v>0</v>
      </c>
      <c r="BB20" s="21">
        <f>'Benefit-Cropping pattern'!AK21</f>
        <v>0</v>
      </c>
      <c r="BC20" s="22">
        <f t="shared" ref="BC20:BC48" si="9">BA20+BB20</f>
        <v>0</v>
      </c>
      <c r="BD20" s="59"/>
      <c r="BE20" s="218"/>
      <c r="BF20" s="219"/>
      <c r="BG20" s="28">
        <f>AY20-BF17</f>
        <v>1</v>
      </c>
      <c r="BH20" s="75">
        <f>1/((1+BE17)^BG20)</f>
        <v>1</v>
      </c>
      <c r="BI20" s="59"/>
      <c r="BJ20" s="68">
        <f t="shared" ref="BJ20:BJ48" si="10">BA20*BH20</f>
        <v>0</v>
      </c>
      <c r="BK20" s="69">
        <f>BB20*BH20</f>
        <v>0</v>
      </c>
      <c r="BL20" s="69">
        <f>SUM(BJ20:BK20)</f>
        <v>0</v>
      </c>
      <c r="BM20" s="70">
        <f t="shared" ref="BM20:BM29" si="11">BM19+BL20</f>
        <v>0</v>
      </c>
      <c r="BO20" s="172">
        <f>BO19+1</f>
        <v>1</v>
      </c>
      <c r="BP20" s="173"/>
      <c r="BQ20" s="20">
        <f>-'Cost-Cropping pattern'!AT21</f>
        <v>0</v>
      </c>
      <c r="BR20" s="21">
        <f>'Benefit-Cropping pattern'!AT21</f>
        <v>0</v>
      </c>
      <c r="BS20" s="22">
        <f t="shared" ref="BS20:BS48" si="12">BQ20+BR20</f>
        <v>0</v>
      </c>
      <c r="BT20" s="59"/>
      <c r="BU20" s="218"/>
      <c r="BV20" s="219"/>
      <c r="BW20" s="28">
        <f>BO20-BV17</f>
        <v>1</v>
      </c>
      <c r="BX20" s="75">
        <f>1/((1+BU17)^BW20)</f>
        <v>1</v>
      </c>
      <c r="BY20" s="59"/>
      <c r="BZ20" s="68">
        <f t="shared" ref="BZ20:BZ48" si="13">BQ20*BX20</f>
        <v>0</v>
      </c>
      <c r="CA20" s="69">
        <f>BR20*BX20</f>
        <v>0</v>
      </c>
      <c r="CB20" s="69">
        <f>SUM(BZ20:CA20)</f>
        <v>0</v>
      </c>
      <c r="CC20" s="70">
        <f t="shared" ref="CC20:CC29" si="14">CC19+CB20</f>
        <v>0</v>
      </c>
    </row>
    <row r="21" spans="3:81">
      <c r="C21" s="172">
        <f t="shared" ref="C21:C48" si="15">C20+1</f>
        <v>2013</v>
      </c>
      <c r="D21" s="173"/>
      <c r="E21" s="20">
        <f>-'Cost-Cropping pattern'!J22</f>
        <v>0</v>
      </c>
      <c r="F21" s="21">
        <f>'Benefit-Cropping pattern'!J22</f>
        <v>0</v>
      </c>
      <c r="G21" s="22">
        <f t="shared" si="0"/>
        <v>0</v>
      </c>
      <c r="H21" s="59"/>
      <c r="I21" s="218"/>
      <c r="J21" s="219"/>
      <c r="K21" s="28">
        <f>C21-J17</f>
        <v>2</v>
      </c>
      <c r="L21" s="75">
        <f>1/((1+I17)^K21)</f>
        <v>1</v>
      </c>
      <c r="M21" s="59"/>
      <c r="N21" s="68">
        <f t="shared" si="1"/>
        <v>0</v>
      </c>
      <c r="O21" s="69">
        <f t="shared" ref="O21:O30" si="16">F21*L21</f>
        <v>0</v>
      </c>
      <c r="P21" s="69">
        <f t="shared" ref="P21:P33" si="17">SUM(N21:O21)</f>
        <v>0</v>
      </c>
      <c r="Q21" s="70">
        <f t="shared" si="2"/>
        <v>0</v>
      </c>
      <c r="S21" s="172">
        <f t="shared" ref="S21:S48" si="18">S20+1</f>
        <v>2</v>
      </c>
      <c r="T21" s="173"/>
      <c r="U21" s="20">
        <f>-'Cost-Cropping pattern'!S22</f>
        <v>0</v>
      </c>
      <c r="V21" s="21">
        <f>'Benefit-Cropping pattern'!S22</f>
        <v>0</v>
      </c>
      <c r="W21" s="22">
        <f t="shared" si="3"/>
        <v>0</v>
      </c>
      <c r="X21" s="59"/>
      <c r="Y21" s="218"/>
      <c r="Z21" s="219"/>
      <c r="AA21" s="28">
        <f>S21-Z17</f>
        <v>2</v>
      </c>
      <c r="AB21" s="75">
        <f>1/((1+Y17)^AA21)</f>
        <v>1</v>
      </c>
      <c r="AC21" s="59"/>
      <c r="AD21" s="68">
        <f t="shared" si="4"/>
        <v>0</v>
      </c>
      <c r="AE21" s="69">
        <f t="shared" ref="AE21:AE48" si="19">V21*AB21</f>
        <v>0</v>
      </c>
      <c r="AF21" s="69">
        <f t="shared" ref="AF21:AF33" si="20">SUM(AD21:AE21)</f>
        <v>0</v>
      </c>
      <c r="AG21" s="70">
        <f t="shared" si="5"/>
        <v>0</v>
      </c>
      <c r="AI21" s="172">
        <f t="shared" ref="AI21:AI48" si="21">AI20+1</f>
        <v>2</v>
      </c>
      <c r="AJ21" s="173"/>
      <c r="AK21" s="20">
        <f>-'Cost-Cropping pattern'!AB22</f>
        <v>0</v>
      </c>
      <c r="AL21" s="21">
        <f>'Benefit-Cropping pattern'!AB22</f>
        <v>0</v>
      </c>
      <c r="AM21" s="22">
        <f t="shared" si="6"/>
        <v>0</v>
      </c>
      <c r="AN21" s="59"/>
      <c r="AO21" s="218"/>
      <c r="AP21" s="219"/>
      <c r="AQ21" s="28">
        <f>AI21-AP17</f>
        <v>2</v>
      </c>
      <c r="AR21" s="75">
        <f>1/((1+AO17)^AQ21)</f>
        <v>0.90702947845804982</v>
      </c>
      <c r="AS21" s="59"/>
      <c r="AT21" s="68">
        <f t="shared" si="7"/>
        <v>0</v>
      </c>
      <c r="AU21" s="69">
        <f t="shared" ref="AU21:AU48" si="22">AL21*AR21</f>
        <v>0</v>
      </c>
      <c r="AV21" s="69">
        <f t="shared" ref="AV21:AV33" si="23">SUM(AT21:AU21)</f>
        <v>0</v>
      </c>
      <c r="AW21" s="70">
        <f t="shared" si="8"/>
        <v>0</v>
      </c>
      <c r="AY21" s="172">
        <f t="shared" ref="AY21:AY48" si="24">AY20+1</f>
        <v>2</v>
      </c>
      <c r="AZ21" s="173"/>
      <c r="BA21" s="20">
        <f>-'Cost-Cropping pattern'!AK22</f>
        <v>0</v>
      </c>
      <c r="BB21" s="21">
        <f>'Benefit-Cropping pattern'!AK22</f>
        <v>0</v>
      </c>
      <c r="BC21" s="22">
        <f t="shared" si="9"/>
        <v>0</v>
      </c>
      <c r="BD21" s="59"/>
      <c r="BE21" s="218"/>
      <c r="BF21" s="219"/>
      <c r="BG21" s="28">
        <f>AY21-BF17</f>
        <v>2</v>
      </c>
      <c r="BH21" s="75">
        <f>1/((1+BE17)^BG21)</f>
        <v>1</v>
      </c>
      <c r="BI21" s="59"/>
      <c r="BJ21" s="68">
        <f t="shared" si="10"/>
        <v>0</v>
      </c>
      <c r="BK21" s="69">
        <f t="shared" ref="BK21:BK48" si="25">BB21*BH21</f>
        <v>0</v>
      </c>
      <c r="BL21" s="69">
        <f t="shared" ref="BL21:BL33" si="26">SUM(BJ21:BK21)</f>
        <v>0</v>
      </c>
      <c r="BM21" s="70">
        <f t="shared" si="11"/>
        <v>0</v>
      </c>
      <c r="BO21" s="172">
        <f t="shared" ref="BO21:BO48" si="27">BO20+1</f>
        <v>2</v>
      </c>
      <c r="BP21" s="173"/>
      <c r="BQ21" s="20">
        <f>-'Cost-Cropping pattern'!AT22</f>
        <v>0</v>
      </c>
      <c r="BR21" s="21">
        <f>'Benefit-Cropping pattern'!AT22</f>
        <v>0</v>
      </c>
      <c r="BS21" s="22">
        <f t="shared" si="12"/>
        <v>0</v>
      </c>
      <c r="BT21" s="59"/>
      <c r="BU21" s="218"/>
      <c r="BV21" s="219"/>
      <c r="BW21" s="28">
        <f>BO21-BV17</f>
        <v>2</v>
      </c>
      <c r="BX21" s="75">
        <f>1/((1+BU17)^BW21)</f>
        <v>1</v>
      </c>
      <c r="BY21" s="59"/>
      <c r="BZ21" s="68">
        <f t="shared" si="13"/>
        <v>0</v>
      </c>
      <c r="CA21" s="69">
        <f t="shared" ref="CA21:CA48" si="28">BR21*BX21</f>
        <v>0</v>
      </c>
      <c r="CB21" s="69">
        <f t="shared" ref="CB21:CB33" si="29">SUM(BZ21:CA21)</f>
        <v>0</v>
      </c>
      <c r="CC21" s="70">
        <f t="shared" si="14"/>
        <v>0</v>
      </c>
    </row>
    <row r="22" spans="3:81">
      <c r="C22" s="172">
        <f t="shared" si="15"/>
        <v>2014</v>
      </c>
      <c r="D22" s="173"/>
      <c r="E22" s="20">
        <f>-'Cost-Cropping pattern'!J23</f>
        <v>0</v>
      </c>
      <c r="F22" s="21">
        <f>'Benefit-Cropping pattern'!J23</f>
        <v>0</v>
      </c>
      <c r="G22" s="22">
        <f t="shared" si="0"/>
        <v>0</v>
      </c>
      <c r="H22" s="59"/>
      <c r="I22" s="218"/>
      <c r="J22" s="219"/>
      <c r="K22" s="28">
        <f>C22-J17</f>
        <v>3</v>
      </c>
      <c r="L22" s="75">
        <f>1/((1+I17)^K22)</f>
        <v>1</v>
      </c>
      <c r="M22" s="59"/>
      <c r="N22" s="68">
        <f t="shared" si="1"/>
        <v>0</v>
      </c>
      <c r="O22" s="69">
        <f t="shared" si="16"/>
        <v>0</v>
      </c>
      <c r="P22" s="69">
        <f t="shared" si="17"/>
        <v>0</v>
      </c>
      <c r="Q22" s="70">
        <f t="shared" si="2"/>
        <v>0</v>
      </c>
      <c r="S22" s="172">
        <f t="shared" si="18"/>
        <v>3</v>
      </c>
      <c r="T22" s="173"/>
      <c r="U22" s="20">
        <f>-'Cost-Cropping pattern'!S23</f>
        <v>0</v>
      </c>
      <c r="V22" s="21">
        <f>'Benefit-Cropping pattern'!S23</f>
        <v>0</v>
      </c>
      <c r="W22" s="22">
        <f t="shared" si="3"/>
        <v>0</v>
      </c>
      <c r="X22" s="59"/>
      <c r="Y22" s="218"/>
      <c r="Z22" s="219"/>
      <c r="AA22" s="28">
        <f>S22-Z17</f>
        <v>3</v>
      </c>
      <c r="AB22" s="75">
        <f>1/((1+Y17)^AA22)</f>
        <v>1</v>
      </c>
      <c r="AC22" s="59"/>
      <c r="AD22" s="68">
        <f t="shared" si="4"/>
        <v>0</v>
      </c>
      <c r="AE22" s="69">
        <f t="shared" si="19"/>
        <v>0</v>
      </c>
      <c r="AF22" s="69">
        <f t="shared" si="20"/>
        <v>0</v>
      </c>
      <c r="AG22" s="70">
        <f t="shared" si="5"/>
        <v>0</v>
      </c>
      <c r="AI22" s="172">
        <f t="shared" si="21"/>
        <v>3</v>
      </c>
      <c r="AJ22" s="173"/>
      <c r="AK22" s="20">
        <f>-'Cost-Cropping pattern'!AB23</f>
        <v>0</v>
      </c>
      <c r="AL22" s="21">
        <f>'Benefit-Cropping pattern'!AB23</f>
        <v>0</v>
      </c>
      <c r="AM22" s="22">
        <f t="shared" si="6"/>
        <v>0</v>
      </c>
      <c r="AN22" s="59"/>
      <c r="AO22" s="218"/>
      <c r="AP22" s="219"/>
      <c r="AQ22" s="28">
        <f>AI22-AP17</f>
        <v>3</v>
      </c>
      <c r="AR22" s="75">
        <f>1/((1+AO17)^AQ22)</f>
        <v>0.86383759853147601</v>
      </c>
      <c r="AS22" s="59"/>
      <c r="AT22" s="68">
        <f t="shared" si="7"/>
        <v>0</v>
      </c>
      <c r="AU22" s="69">
        <f t="shared" si="22"/>
        <v>0</v>
      </c>
      <c r="AV22" s="69">
        <f t="shared" si="23"/>
        <v>0</v>
      </c>
      <c r="AW22" s="70">
        <f t="shared" si="8"/>
        <v>0</v>
      </c>
      <c r="AY22" s="172">
        <f t="shared" si="24"/>
        <v>3</v>
      </c>
      <c r="AZ22" s="173"/>
      <c r="BA22" s="20">
        <f>-'Cost-Cropping pattern'!AK23</f>
        <v>0</v>
      </c>
      <c r="BB22" s="21">
        <f>'Benefit-Cropping pattern'!AK23</f>
        <v>0</v>
      </c>
      <c r="BC22" s="22">
        <f t="shared" si="9"/>
        <v>0</v>
      </c>
      <c r="BD22" s="59"/>
      <c r="BE22" s="218"/>
      <c r="BF22" s="219"/>
      <c r="BG22" s="28">
        <f>AY22-BF17</f>
        <v>3</v>
      </c>
      <c r="BH22" s="75">
        <f>1/((1+BE17)^BG22)</f>
        <v>1</v>
      </c>
      <c r="BI22" s="59"/>
      <c r="BJ22" s="68">
        <f t="shared" si="10"/>
        <v>0</v>
      </c>
      <c r="BK22" s="69">
        <f t="shared" si="25"/>
        <v>0</v>
      </c>
      <c r="BL22" s="69">
        <f t="shared" si="26"/>
        <v>0</v>
      </c>
      <c r="BM22" s="70">
        <f t="shared" si="11"/>
        <v>0</v>
      </c>
      <c r="BO22" s="172">
        <f t="shared" si="27"/>
        <v>3</v>
      </c>
      <c r="BP22" s="173"/>
      <c r="BQ22" s="20">
        <f>-'Cost-Cropping pattern'!AT23</f>
        <v>0</v>
      </c>
      <c r="BR22" s="21">
        <f>'Benefit-Cropping pattern'!AT23</f>
        <v>0</v>
      </c>
      <c r="BS22" s="22">
        <f t="shared" si="12"/>
        <v>0</v>
      </c>
      <c r="BT22" s="59"/>
      <c r="BU22" s="218"/>
      <c r="BV22" s="219"/>
      <c r="BW22" s="28">
        <f>BO22-BV17</f>
        <v>3</v>
      </c>
      <c r="BX22" s="75">
        <f>1/((1+BU17)^BW22)</f>
        <v>1</v>
      </c>
      <c r="BY22" s="59"/>
      <c r="BZ22" s="68">
        <f t="shared" si="13"/>
        <v>0</v>
      </c>
      <c r="CA22" s="69">
        <f t="shared" si="28"/>
        <v>0</v>
      </c>
      <c r="CB22" s="69">
        <f t="shared" si="29"/>
        <v>0</v>
      </c>
      <c r="CC22" s="70">
        <f t="shared" si="14"/>
        <v>0</v>
      </c>
    </row>
    <row r="23" spans="3:81">
      <c r="C23" s="172">
        <f t="shared" si="15"/>
        <v>2015</v>
      </c>
      <c r="D23" s="173"/>
      <c r="E23" s="20">
        <f>-'Cost-Cropping pattern'!J24</f>
        <v>0</v>
      </c>
      <c r="F23" s="21">
        <f>'Benefit-Cropping pattern'!J24</f>
        <v>0</v>
      </c>
      <c r="G23" s="22">
        <f t="shared" si="0"/>
        <v>0</v>
      </c>
      <c r="H23" s="59"/>
      <c r="I23" s="218"/>
      <c r="J23" s="219"/>
      <c r="K23" s="28">
        <f>C23-J17</f>
        <v>4</v>
      </c>
      <c r="L23" s="75">
        <f>1/((1+I17)^K23)</f>
        <v>1</v>
      </c>
      <c r="M23" s="59"/>
      <c r="N23" s="68">
        <f t="shared" si="1"/>
        <v>0</v>
      </c>
      <c r="O23" s="69">
        <f t="shared" si="16"/>
        <v>0</v>
      </c>
      <c r="P23" s="69">
        <f t="shared" si="17"/>
        <v>0</v>
      </c>
      <c r="Q23" s="70">
        <f t="shared" si="2"/>
        <v>0</v>
      </c>
      <c r="S23" s="172">
        <f t="shared" si="18"/>
        <v>4</v>
      </c>
      <c r="T23" s="173"/>
      <c r="U23" s="20">
        <f>-'Cost-Cropping pattern'!S24</f>
        <v>0</v>
      </c>
      <c r="V23" s="21">
        <f>'Benefit-Cropping pattern'!S24</f>
        <v>0</v>
      </c>
      <c r="W23" s="22">
        <f t="shared" si="3"/>
        <v>0</v>
      </c>
      <c r="X23" s="59"/>
      <c r="Y23" s="218"/>
      <c r="Z23" s="219"/>
      <c r="AA23" s="28">
        <f>S23-Z17</f>
        <v>4</v>
      </c>
      <c r="AB23" s="75">
        <f>1/((1+Y17)^AA23)</f>
        <v>1</v>
      </c>
      <c r="AC23" s="59"/>
      <c r="AD23" s="68">
        <f t="shared" si="4"/>
        <v>0</v>
      </c>
      <c r="AE23" s="69">
        <f t="shared" si="19"/>
        <v>0</v>
      </c>
      <c r="AF23" s="69">
        <f t="shared" si="20"/>
        <v>0</v>
      </c>
      <c r="AG23" s="70">
        <f t="shared" si="5"/>
        <v>0</v>
      </c>
      <c r="AI23" s="172">
        <f t="shared" si="21"/>
        <v>4</v>
      </c>
      <c r="AJ23" s="173"/>
      <c r="AK23" s="20">
        <f>-'Cost-Cropping pattern'!AB24</f>
        <v>0</v>
      </c>
      <c r="AL23" s="21">
        <f>'Benefit-Cropping pattern'!AB24</f>
        <v>0</v>
      </c>
      <c r="AM23" s="22">
        <f t="shared" si="6"/>
        <v>0</v>
      </c>
      <c r="AN23" s="59"/>
      <c r="AO23" s="218"/>
      <c r="AP23" s="219"/>
      <c r="AQ23" s="28">
        <f>AI23-AP17</f>
        <v>4</v>
      </c>
      <c r="AR23" s="75">
        <f>1/((1+AO17)^AQ23)</f>
        <v>0.82270247479188197</v>
      </c>
      <c r="AS23" s="59"/>
      <c r="AT23" s="68">
        <f t="shared" si="7"/>
        <v>0</v>
      </c>
      <c r="AU23" s="69">
        <f t="shared" si="22"/>
        <v>0</v>
      </c>
      <c r="AV23" s="69">
        <f t="shared" si="23"/>
        <v>0</v>
      </c>
      <c r="AW23" s="70">
        <f t="shared" si="8"/>
        <v>0</v>
      </c>
      <c r="AY23" s="172">
        <f t="shared" si="24"/>
        <v>4</v>
      </c>
      <c r="AZ23" s="173"/>
      <c r="BA23" s="20">
        <f>-'Cost-Cropping pattern'!AK24</f>
        <v>0</v>
      </c>
      <c r="BB23" s="21">
        <f>'Benefit-Cropping pattern'!AK24</f>
        <v>0</v>
      </c>
      <c r="BC23" s="22">
        <f t="shared" si="9"/>
        <v>0</v>
      </c>
      <c r="BD23" s="59"/>
      <c r="BE23" s="218"/>
      <c r="BF23" s="219"/>
      <c r="BG23" s="28">
        <f>AY23-BF17</f>
        <v>4</v>
      </c>
      <c r="BH23" s="75">
        <f>1/((1+BE17)^BG23)</f>
        <v>1</v>
      </c>
      <c r="BI23" s="59"/>
      <c r="BJ23" s="68">
        <f t="shared" si="10"/>
        <v>0</v>
      </c>
      <c r="BK23" s="69">
        <f t="shared" si="25"/>
        <v>0</v>
      </c>
      <c r="BL23" s="69">
        <f t="shared" si="26"/>
        <v>0</v>
      </c>
      <c r="BM23" s="70">
        <f t="shared" si="11"/>
        <v>0</v>
      </c>
      <c r="BO23" s="172">
        <f t="shared" si="27"/>
        <v>4</v>
      </c>
      <c r="BP23" s="173"/>
      <c r="BQ23" s="20">
        <f>-'Cost-Cropping pattern'!AT24</f>
        <v>0</v>
      </c>
      <c r="BR23" s="21">
        <f>'Benefit-Cropping pattern'!AT24</f>
        <v>0</v>
      </c>
      <c r="BS23" s="22">
        <f t="shared" si="12"/>
        <v>0</v>
      </c>
      <c r="BT23" s="59"/>
      <c r="BU23" s="218"/>
      <c r="BV23" s="219"/>
      <c r="BW23" s="28">
        <f>BO23-BV17</f>
        <v>4</v>
      </c>
      <c r="BX23" s="75">
        <f>1/((1+BU17)^BW23)</f>
        <v>1</v>
      </c>
      <c r="BY23" s="59"/>
      <c r="BZ23" s="68">
        <f t="shared" si="13"/>
        <v>0</v>
      </c>
      <c r="CA23" s="69">
        <f t="shared" si="28"/>
        <v>0</v>
      </c>
      <c r="CB23" s="69">
        <f t="shared" si="29"/>
        <v>0</v>
      </c>
      <c r="CC23" s="70">
        <f t="shared" si="14"/>
        <v>0</v>
      </c>
    </row>
    <row r="24" spans="3:81">
      <c r="C24" s="172">
        <f t="shared" si="15"/>
        <v>2016</v>
      </c>
      <c r="D24" s="173"/>
      <c r="E24" s="20">
        <f>-'Cost-Cropping pattern'!J25</f>
        <v>0</v>
      </c>
      <c r="F24" s="21">
        <f>'Benefit-Cropping pattern'!J25</f>
        <v>0</v>
      </c>
      <c r="G24" s="22">
        <f t="shared" si="0"/>
        <v>0</v>
      </c>
      <c r="H24" s="59"/>
      <c r="I24" s="218"/>
      <c r="J24" s="219"/>
      <c r="K24" s="28">
        <f>C24-J17</f>
        <v>5</v>
      </c>
      <c r="L24" s="75">
        <f>1/((1+I17)^K24)</f>
        <v>1</v>
      </c>
      <c r="M24" s="59"/>
      <c r="N24" s="68">
        <f t="shared" si="1"/>
        <v>0</v>
      </c>
      <c r="O24" s="69">
        <f t="shared" si="16"/>
        <v>0</v>
      </c>
      <c r="P24" s="69">
        <f t="shared" si="17"/>
        <v>0</v>
      </c>
      <c r="Q24" s="70">
        <f t="shared" si="2"/>
        <v>0</v>
      </c>
      <c r="S24" s="172">
        <f t="shared" si="18"/>
        <v>5</v>
      </c>
      <c r="T24" s="173"/>
      <c r="U24" s="20">
        <f>-'Cost-Cropping pattern'!S25</f>
        <v>0</v>
      </c>
      <c r="V24" s="21">
        <f>'Benefit-Cropping pattern'!S25</f>
        <v>0</v>
      </c>
      <c r="W24" s="22">
        <f t="shared" si="3"/>
        <v>0</v>
      </c>
      <c r="X24" s="59"/>
      <c r="Y24" s="218"/>
      <c r="Z24" s="219"/>
      <c r="AA24" s="28">
        <f>S24-Z17</f>
        <v>5</v>
      </c>
      <c r="AB24" s="75">
        <f>1/((1+Y17)^AA24)</f>
        <v>1</v>
      </c>
      <c r="AC24" s="59"/>
      <c r="AD24" s="68">
        <f t="shared" si="4"/>
        <v>0</v>
      </c>
      <c r="AE24" s="69">
        <f t="shared" si="19"/>
        <v>0</v>
      </c>
      <c r="AF24" s="69">
        <f t="shared" si="20"/>
        <v>0</v>
      </c>
      <c r="AG24" s="70">
        <f t="shared" si="5"/>
        <v>0</v>
      </c>
      <c r="AI24" s="172">
        <f t="shared" si="21"/>
        <v>5</v>
      </c>
      <c r="AJ24" s="173"/>
      <c r="AK24" s="20">
        <f>-'Cost-Cropping pattern'!AB25</f>
        <v>0</v>
      </c>
      <c r="AL24" s="21">
        <f>'Benefit-Cropping pattern'!AB25</f>
        <v>0</v>
      </c>
      <c r="AM24" s="22">
        <f t="shared" si="6"/>
        <v>0</v>
      </c>
      <c r="AN24" s="59"/>
      <c r="AO24" s="218"/>
      <c r="AP24" s="219"/>
      <c r="AQ24" s="28">
        <f>AI24-AP17</f>
        <v>5</v>
      </c>
      <c r="AR24" s="75">
        <f>1/((1+AO17)^AQ24)</f>
        <v>0.78352616646845896</v>
      </c>
      <c r="AS24" s="59"/>
      <c r="AT24" s="68">
        <f t="shared" si="7"/>
        <v>0</v>
      </c>
      <c r="AU24" s="69">
        <f t="shared" si="22"/>
        <v>0</v>
      </c>
      <c r="AV24" s="69">
        <f t="shared" si="23"/>
        <v>0</v>
      </c>
      <c r="AW24" s="70">
        <f t="shared" si="8"/>
        <v>0</v>
      </c>
      <c r="AY24" s="172">
        <f t="shared" si="24"/>
        <v>5</v>
      </c>
      <c r="AZ24" s="173"/>
      <c r="BA24" s="20">
        <f>-'Cost-Cropping pattern'!AK25</f>
        <v>0</v>
      </c>
      <c r="BB24" s="21">
        <f>'Benefit-Cropping pattern'!AK25</f>
        <v>0</v>
      </c>
      <c r="BC24" s="22">
        <f t="shared" si="9"/>
        <v>0</v>
      </c>
      <c r="BD24" s="59"/>
      <c r="BE24" s="218"/>
      <c r="BF24" s="219"/>
      <c r="BG24" s="28">
        <f>AY24-BF17</f>
        <v>5</v>
      </c>
      <c r="BH24" s="75">
        <f>1/((1+BE17)^BG24)</f>
        <v>1</v>
      </c>
      <c r="BI24" s="59"/>
      <c r="BJ24" s="68">
        <f t="shared" si="10"/>
        <v>0</v>
      </c>
      <c r="BK24" s="69">
        <f t="shared" si="25"/>
        <v>0</v>
      </c>
      <c r="BL24" s="69">
        <f t="shared" si="26"/>
        <v>0</v>
      </c>
      <c r="BM24" s="70">
        <f t="shared" si="11"/>
        <v>0</v>
      </c>
      <c r="BO24" s="172">
        <f t="shared" si="27"/>
        <v>5</v>
      </c>
      <c r="BP24" s="173"/>
      <c r="BQ24" s="20">
        <f>-'Cost-Cropping pattern'!AT25</f>
        <v>0</v>
      </c>
      <c r="BR24" s="21">
        <f>'Benefit-Cropping pattern'!AT25</f>
        <v>0</v>
      </c>
      <c r="BS24" s="22">
        <f t="shared" si="12"/>
        <v>0</v>
      </c>
      <c r="BT24" s="59"/>
      <c r="BU24" s="218"/>
      <c r="BV24" s="219"/>
      <c r="BW24" s="28">
        <f>BO24-BV17</f>
        <v>5</v>
      </c>
      <c r="BX24" s="75">
        <f>1/((1+BU17)^BW24)</f>
        <v>1</v>
      </c>
      <c r="BY24" s="59"/>
      <c r="BZ24" s="68">
        <f t="shared" si="13"/>
        <v>0</v>
      </c>
      <c r="CA24" s="69">
        <f t="shared" si="28"/>
        <v>0</v>
      </c>
      <c r="CB24" s="69">
        <f t="shared" si="29"/>
        <v>0</v>
      </c>
      <c r="CC24" s="70">
        <f t="shared" si="14"/>
        <v>0</v>
      </c>
    </row>
    <row r="25" spans="3:81">
      <c r="C25" s="172">
        <f t="shared" si="15"/>
        <v>2017</v>
      </c>
      <c r="D25" s="173"/>
      <c r="E25" s="20">
        <f>-'Cost-Cropping pattern'!J26</f>
        <v>0</v>
      </c>
      <c r="F25" s="21">
        <f>'Benefit-Cropping pattern'!J26</f>
        <v>0</v>
      </c>
      <c r="G25" s="22">
        <f t="shared" si="0"/>
        <v>0</v>
      </c>
      <c r="H25" s="59"/>
      <c r="I25" s="218"/>
      <c r="J25" s="219"/>
      <c r="K25" s="28">
        <f>C25-J17</f>
        <v>6</v>
      </c>
      <c r="L25" s="75">
        <f>1/((1+I17)^K25)</f>
        <v>1</v>
      </c>
      <c r="M25" s="59"/>
      <c r="N25" s="68">
        <f t="shared" si="1"/>
        <v>0</v>
      </c>
      <c r="O25" s="69">
        <f t="shared" si="16"/>
        <v>0</v>
      </c>
      <c r="P25" s="69">
        <f t="shared" si="17"/>
        <v>0</v>
      </c>
      <c r="Q25" s="70">
        <f t="shared" si="2"/>
        <v>0</v>
      </c>
      <c r="S25" s="172">
        <f t="shared" si="18"/>
        <v>6</v>
      </c>
      <c r="T25" s="173"/>
      <c r="U25" s="20">
        <f>-'Cost-Cropping pattern'!S26</f>
        <v>0</v>
      </c>
      <c r="V25" s="21">
        <f>'Benefit-Cropping pattern'!S26</f>
        <v>0</v>
      </c>
      <c r="W25" s="22">
        <f t="shared" si="3"/>
        <v>0</v>
      </c>
      <c r="X25" s="59"/>
      <c r="Y25" s="218"/>
      <c r="Z25" s="219"/>
      <c r="AA25" s="28">
        <f>S25-Z17</f>
        <v>6</v>
      </c>
      <c r="AB25" s="75">
        <f>1/((1+Y17)^AA25)</f>
        <v>1</v>
      </c>
      <c r="AC25" s="59"/>
      <c r="AD25" s="68">
        <f t="shared" si="4"/>
        <v>0</v>
      </c>
      <c r="AE25" s="69">
        <f t="shared" si="19"/>
        <v>0</v>
      </c>
      <c r="AF25" s="69">
        <f t="shared" si="20"/>
        <v>0</v>
      </c>
      <c r="AG25" s="70">
        <f t="shared" si="5"/>
        <v>0</v>
      </c>
      <c r="AI25" s="172">
        <f t="shared" si="21"/>
        <v>6</v>
      </c>
      <c r="AJ25" s="173"/>
      <c r="AK25" s="20">
        <f>-'Cost-Cropping pattern'!AB26</f>
        <v>0</v>
      </c>
      <c r="AL25" s="21">
        <f>'Benefit-Cropping pattern'!AB26</f>
        <v>0</v>
      </c>
      <c r="AM25" s="22">
        <f t="shared" si="6"/>
        <v>0</v>
      </c>
      <c r="AN25" s="59"/>
      <c r="AO25" s="218"/>
      <c r="AP25" s="219"/>
      <c r="AQ25" s="28">
        <f>AI25-AP17</f>
        <v>6</v>
      </c>
      <c r="AR25" s="75">
        <f>1/((1+AO17)^AQ25)</f>
        <v>0.74621539663662761</v>
      </c>
      <c r="AS25" s="59"/>
      <c r="AT25" s="68">
        <f t="shared" si="7"/>
        <v>0</v>
      </c>
      <c r="AU25" s="69">
        <f t="shared" si="22"/>
        <v>0</v>
      </c>
      <c r="AV25" s="69">
        <f t="shared" si="23"/>
        <v>0</v>
      </c>
      <c r="AW25" s="70">
        <f t="shared" si="8"/>
        <v>0</v>
      </c>
      <c r="AY25" s="172">
        <f t="shared" si="24"/>
        <v>6</v>
      </c>
      <c r="AZ25" s="173"/>
      <c r="BA25" s="20">
        <f>-'Cost-Cropping pattern'!AK26</f>
        <v>0</v>
      </c>
      <c r="BB25" s="21">
        <f>'Benefit-Cropping pattern'!AK26</f>
        <v>0</v>
      </c>
      <c r="BC25" s="22">
        <f t="shared" si="9"/>
        <v>0</v>
      </c>
      <c r="BD25" s="59"/>
      <c r="BE25" s="218"/>
      <c r="BF25" s="219"/>
      <c r="BG25" s="28">
        <f>AY25-BF17</f>
        <v>6</v>
      </c>
      <c r="BH25" s="75">
        <f>1/((1+BE17)^BG25)</f>
        <v>1</v>
      </c>
      <c r="BI25" s="59"/>
      <c r="BJ25" s="68">
        <f t="shared" si="10"/>
        <v>0</v>
      </c>
      <c r="BK25" s="69">
        <f t="shared" si="25"/>
        <v>0</v>
      </c>
      <c r="BL25" s="69">
        <f t="shared" si="26"/>
        <v>0</v>
      </c>
      <c r="BM25" s="70">
        <f t="shared" si="11"/>
        <v>0</v>
      </c>
      <c r="BO25" s="172">
        <f t="shared" si="27"/>
        <v>6</v>
      </c>
      <c r="BP25" s="173"/>
      <c r="BQ25" s="20">
        <f>-'Cost-Cropping pattern'!AT26</f>
        <v>0</v>
      </c>
      <c r="BR25" s="21">
        <f>'Benefit-Cropping pattern'!AT26</f>
        <v>0</v>
      </c>
      <c r="BS25" s="22">
        <f t="shared" si="12"/>
        <v>0</v>
      </c>
      <c r="BT25" s="59"/>
      <c r="BU25" s="218"/>
      <c r="BV25" s="219"/>
      <c r="BW25" s="28">
        <f>BO25-BV17</f>
        <v>6</v>
      </c>
      <c r="BX25" s="75">
        <f>1/((1+BU17)^BW25)</f>
        <v>1</v>
      </c>
      <c r="BY25" s="59"/>
      <c r="BZ25" s="68">
        <f t="shared" si="13"/>
        <v>0</v>
      </c>
      <c r="CA25" s="69">
        <f t="shared" si="28"/>
        <v>0</v>
      </c>
      <c r="CB25" s="69">
        <f t="shared" si="29"/>
        <v>0</v>
      </c>
      <c r="CC25" s="70">
        <f t="shared" si="14"/>
        <v>0</v>
      </c>
    </row>
    <row r="26" spans="3:81">
      <c r="C26" s="172">
        <f t="shared" si="15"/>
        <v>2018</v>
      </c>
      <c r="D26" s="173"/>
      <c r="E26" s="20">
        <f>-'Cost-Cropping pattern'!J27</f>
        <v>0</v>
      </c>
      <c r="F26" s="21">
        <f>'Benefit-Cropping pattern'!J27</f>
        <v>0</v>
      </c>
      <c r="G26" s="22">
        <f t="shared" si="0"/>
        <v>0</v>
      </c>
      <c r="H26" s="59"/>
      <c r="I26" s="218"/>
      <c r="J26" s="219"/>
      <c r="K26" s="28">
        <f>C26-J17</f>
        <v>7</v>
      </c>
      <c r="L26" s="75">
        <f>1/((1+I17)^K26)</f>
        <v>1</v>
      </c>
      <c r="M26" s="59"/>
      <c r="N26" s="68">
        <f t="shared" si="1"/>
        <v>0</v>
      </c>
      <c r="O26" s="69">
        <f t="shared" si="16"/>
        <v>0</v>
      </c>
      <c r="P26" s="69">
        <f t="shared" si="17"/>
        <v>0</v>
      </c>
      <c r="Q26" s="70">
        <f t="shared" si="2"/>
        <v>0</v>
      </c>
      <c r="S26" s="172">
        <f t="shared" si="18"/>
        <v>7</v>
      </c>
      <c r="T26" s="173"/>
      <c r="U26" s="20">
        <f>-'Cost-Cropping pattern'!S27</f>
        <v>0</v>
      </c>
      <c r="V26" s="21">
        <f>'Benefit-Cropping pattern'!S27</f>
        <v>0</v>
      </c>
      <c r="W26" s="22">
        <f t="shared" si="3"/>
        <v>0</v>
      </c>
      <c r="X26" s="59"/>
      <c r="Y26" s="218"/>
      <c r="Z26" s="219"/>
      <c r="AA26" s="28">
        <f>S26-Z17</f>
        <v>7</v>
      </c>
      <c r="AB26" s="75">
        <f>1/((1+Y17)^AA26)</f>
        <v>1</v>
      </c>
      <c r="AC26" s="59"/>
      <c r="AD26" s="68">
        <f t="shared" si="4"/>
        <v>0</v>
      </c>
      <c r="AE26" s="69">
        <f t="shared" si="19"/>
        <v>0</v>
      </c>
      <c r="AF26" s="69">
        <f t="shared" si="20"/>
        <v>0</v>
      </c>
      <c r="AG26" s="70">
        <f t="shared" si="5"/>
        <v>0</v>
      </c>
      <c r="AI26" s="172">
        <f t="shared" si="21"/>
        <v>7</v>
      </c>
      <c r="AJ26" s="173"/>
      <c r="AK26" s="20">
        <f>-'Cost-Cropping pattern'!AB27</f>
        <v>0</v>
      </c>
      <c r="AL26" s="21">
        <f>'Benefit-Cropping pattern'!AB27</f>
        <v>0</v>
      </c>
      <c r="AM26" s="22">
        <f t="shared" si="6"/>
        <v>0</v>
      </c>
      <c r="AN26" s="59"/>
      <c r="AO26" s="218"/>
      <c r="AP26" s="219"/>
      <c r="AQ26" s="28">
        <f>AI26-AP17</f>
        <v>7</v>
      </c>
      <c r="AR26" s="75">
        <f>1/((1+AO17)^AQ26)</f>
        <v>0.71068133013012147</v>
      </c>
      <c r="AS26" s="59"/>
      <c r="AT26" s="68">
        <f t="shared" si="7"/>
        <v>0</v>
      </c>
      <c r="AU26" s="69">
        <f t="shared" si="22"/>
        <v>0</v>
      </c>
      <c r="AV26" s="69">
        <f t="shared" si="23"/>
        <v>0</v>
      </c>
      <c r="AW26" s="70">
        <f t="shared" si="8"/>
        <v>0</v>
      </c>
      <c r="AY26" s="172">
        <f t="shared" si="24"/>
        <v>7</v>
      </c>
      <c r="AZ26" s="173"/>
      <c r="BA26" s="20">
        <f>-'Cost-Cropping pattern'!AK27</f>
        <v>0</v>
      </c>
      <c r="BB26" s="21">
        <f>'Benefit-Cropping pattern'!AK27</f>
        <v>0</v>
      </c>
      <c r="BC26" s="22">
        <f t="shared" si="9"/>
        <v>0</v>
      </c>
      <c r="BD26" s="59"/>
      <c r="BE26" s="218"/>
      <c r="BF26" s="219"/>
      <c r="BG26" s="28">
        <f>AY26-BF17</f>
        <v>7</v>
      </c>
      <c r="BH26" s="75">
        <f>1/((1+BE17)^BG26)</f>
        <v>1</v>
      </c>
      <c r="BI26" s="59"/>
      <c r="BJ26" s="68">
        <f t="shared" si="10"/>
        <v>0</v>
      </c>
      <c r="BK26" s="69">
        <f t="shared" si="25"/>
        <v>0</v>
      </c>
      <c r="BL26" s="69">
        <f t="shared" si="26"/>
        <v>0</v>
      </c>
      <c r="BM26" s="70">
        <f t="shared" si="11"/>
        <v>0</v>
      </c>
      <c r="BO26" s="172">
        <f t="shared" si="27"/>
        <v>7</v>
      </c>
      <c r="BP26" s="173"/>
      <c r="BQ26" s="20">
        <f>-'Cost-Cropping pattern'!AT27</f>
        <v>0</v>
      </c>
      <c r="BR26" s="21">
        <f>'Benefit-Cropping pattern'!AT27</f>
        <v>0</v>
      </c>
      <c r="BS26" s="22">
        <f t="shared" si="12"/>
        <v>0</v>
      </c>
      <c r="BT26" s="59"/>
      <c r="BU26" s="218"/>
      <c r="BV26" s="219"/>
      <c r="BW26" s="28">
        <f>BO26-BV17</f>
        <v>7</v>
      </c>
      <c r="BX26" s="75">
        <f>1/((1+BU17)^BW26)</f>
        <v>1</v>
      </c>
      <c r="BY26" s="59"/>
      <c r="BZ26" s="68">
        <f t="shared" si="13"/>
        <v>0</v>
      </c>
      <c r="CA26" s="69">
        <f t="shared" si="28"/>
        <v>0</v>
      </c>
      <c r="CB26" s="69">
        <f t="shared" si="29"/>
        <v>0</v>
      </c>
      <c r="CC26" s="70">
        <f t="shared" si="14"/>
        <v>0</v>
      </c>
    </row>
    <row r="27" spans="3:81">
      <c r="C27" s="172">
        <f t="shared" si="15"/>
        <v>2019</v>
      </c>
      <c r="D27" s="173"/>
      <c r="E27" s="20">
        <f>-'Cost-Cropping pattern'!J28</f>
        <v>0</v>
      </c>
      <c r="F27" s="21">
        <f>'Benefit-Cropping pattern'!J28</f>
        <v>0</v>
      </c>
      <c r="G27" s="22">
        <f t="shared" si="0"/>
        <v>0</v>
      </c>
      <c r="H27" s="59"/>
      <c r="I27" s="218"/>
      <c r="J27" s="219"/>
      <c r="K27" s="28">
        <f>C27-J17</f>
        <v>8</v>
      </c>
      <c r="L27" s="75">
        <f>1/((1+I17)^K27)</f>
        <v>1</v>
      </c>
      <c r="M27" s="59"/>
      <c r="N27" s="68">
        <f t="shared" si="1"/>
        <v>0</v>
      </c>
      <c r="O27" s="69">
        <f t="shared" si="16"/>
        <v>0</v>
      </c>
      <c r="P27" s="69">
        <f t="shared" si="17"/>
        <v>0</v>
      </c>
      <c r="Q27" s="70">
        <f t="shared" si="2"/>
        <v>0</v>
      </c>
      <c r="S27" s="172">
        <f t="shared" si="18"/>
        <v>8</v>
      </c>
      <c r="T27" s="173"/>
      <c r="U27" s="20">
        <f>-'Cost-Cropping pattern'!S28</f>
        <v>0</v>
      </c>
      <c r="V27" s="21">
        <f>'Benefit-Cropping pattern'!S28</f>
        <v>0</v>
      </c>
      <c r="W27" s="22">
        <f t="shared" si="3"/>
        <v>0</v>
      </c>
      <c r="X27" s="59"/>
      <c r="Y27" s="218"/>
      <c r="Z27" s="219"/>
      <c r="AA27" s="28">
        <f>S27-Z17</f>
        <v>8</v>
      </c>
      <c r="AB27" s="75">
        <f>1/((1+Y17)^AA27)</f>
        <v>1</v>
      </c>
      <c r="AC27" s="59"/>
      <c r="AD27" s="68">
        <f t="shared" si="4"/>
        <v>0</v>
      </c>
      <c r="AE27" s="69">
        <f t="shared" si="19"/>
        <v>0</v>
      </c>
      <c r="AF27" s="69">
        <f t="shared" si="20"/>
        <v>0</v>
      </c>
      <c r="AG27" s="70">
        <f t="shared" si="5"/>
        <v>0</v>
      </c>
      <c r="AI27" s="172">
        <f t="shared" si="21"/>
        <v>8</v>
      </c>
      <c r="AJ27" s="173"/>
      <c r="AK27" s="20">
        <f>-'Cost-Cropping pattern'!AB28</f>
        <v>0</v>
      </c>
      <c r="AL27" s="21">
        <f>'Benefit-Cropping pattern'!AB28</f>
        <v>0</v>
      </c>
      <c r="AM27" s="22">
        <f t="shared" si="6"/>
        <v>0</v>
      </c>
      <c r="AN27" s="59"/>
      <c r="AO27" s="218"/>
      <c r="AP27" s="219"/>
      <c r="AQ27" s="28">
        <f>AI27-AP17</f>
        <v>8</v>
      </c>
      <c r="AR27" s="75">
        <f>1/((1+AO17)^AQ27)</f>
        <v>0.67683936202868722</v>
      </c>
      <c r="AS27" s="59"/>
      <c r="AT27" s="68">
        <f t="shared" si="7"/>
        <v>0</v>
      </c>
      <c r="AU27" s="69">
        <f t="shared" si="22"/>
        <v>0</v>
      </c>
      <c r="AV27" s="69">
        <f t="shared" si="23"/>
        <v>0</v>
      </c>
      <c r="AW27" s="70">
        <f t="shared" si="8"/>
        <v>0</v>
      </c>
      <c r="AY27" s="172">
        <f t="shared" si="24"/>
        <v>8</v>
      </c>
      <c r="AZ27" s="173"/>
      <c r="BA27" s="20">
        <f>-'Cost-Cropping pattern'!AK28</f>
        <v>0</v>
      </c>
      <c r="BB27" s="21">
        <f>'Benefit-Cropping pattern'!AK28</f>
        <v>0</v>
      </c>
      <c r="BC27" s="22">
        <f t="shared" si="9"/>
        <v>0</v>
      </c>
      <c r="BD27" s="59"/>
      <c r="BE27" s="218"/>
      <c r="BF27" s="219"/>
      <c r="BG27" s="28">
        <f>AY27-BF17</f>
        <v>8</v>
      </c>
      <c r="BH27" s="75">
        <f>1/((1+BE17)^BG27)</f>
        <v>1</v>
      </c>
      <c r="BI27" s="59"/>
      <c r="BJ27" s="68">
        <f t="shared" si="10"/>
        <v>0</v>
      </c>
      <c r="BK27" s="69">
        <f t="shared" si="25"/>
        <v>0</v>
      </c>
      <c r="BL27" s="69">
        <f t="shared" si="26"/>
        <v>0</v>
      </c>
      <c r="BM27" s="70">
        <f t="shared" si="11"/>
        <v>0</v>
      </c>
      <c r="BO27" s="172">
        <f t="shared" si="27"/>
        <v>8</v>
      </c>
      <c r="BP27" s="173"/>
      <c r="BQ27" s="20">
        <f>-'Cost-Cropping pattern'!AT28</f>
        <v>0</v>
      </c>
      <c r="BR27" s="21">
        <f>'Benefit-Cropping pattern'!AT28</f>
        <v>0</v>
      </c>
      <c r="BS27" s="22">
        <f t="shared" si="12"/>
        <v>0</v>
      </c>
      <c r="BT27" s="59"/>
      <c r="BU27" s="218"/>
      <c r="BV27" s="219"/>
      <c r="BW27" s="28">
        <f>BO27-BV17</f>
        <v>8</v>
      </c>
      <c r="BX27" s="75">
        <f>1/((1+BU17)^BW27)</f>
        <v>1</v>
      </c>
      <c r="BY27" s="59"/>
      <c r="BZ27" s="68">
        <f t="shared" si="13"/>
        <v>0</v>
      </c>
      <c r="CA27" s="69">
        <f t="shared" si="28"/>
        <v>0</v>
      </c>
      <c r="CB27" s="69">
        <f t="shared" si="29"/>
        <v>0</v>
      </c>
      <c r="CC27" s="70">
        <f t="shared" si="14"/>
        <v>0</v>
      </c>
    </row>
    <row r="28" spans="3:81">
      <c r="C28" s="172">
        <f t="shared" si="15"/>
        <v>2020</v>
      </c>
      <c r="D28" s="173"/>
      <c r="E28" s="20">
        <f>-'Cost-Cropping pattern'!J29</f>
        <v>0</v>
      </c>
      <c r="F28" s="21">
        <f>'Benefit-Cropping pattern'!J29</f>
        <v>0</v>
      </c>
      <c r="G28" s="22">
        <f t="shared" si="0"/>
        <v>0</v>
      </c>
      <c r="H28" s="59"/>
      <c r="I28" s="218"/>
      <c r="J28" s="219"/>
      <c r="K28" s="28">
        <f>C28-J17</f>
        <v>9</v>
      </c>
      <c r="L28" s="75">
        <f>1/((1+I17)^K28)</f>
        <v>1</v>
      </c>
      <c r="M28" s="59"/>
      <c r="N28" s="68">
        <f t="shared" si="1"/>
        <v>0</v>
      </c>
      <c r="O28" s="69">
        <f t="shared" si="16"/>
        <v>0</v>
      </c>
      <c r="P28" s="69">
        <f t="shared" si="17"/>
        <v>0</v>
      </c>
      <c r="Q28" s="70">
        <f t="shared" si="2"/>
        <v>0</v>
      </c>
      <c r="S28" s="172">
        <f t="shared" si="18"/>
        <v>9</v>
      </c>
      <c r="T28" s="173"/>
      <c r="U28" s="20">
        <f>-'Cost-Cropping pattern'!S29</f>
        <v>0</v>
      </c>
      <c r="V28" s="21">
        <f>'Benefit-Cropping pattern'!S29</f>
        <v>0</v>
      </c>
      <c r="W28" s="22">
        <f t="shared" si="3"/>
        <v>0</v>
      </c>
      <c r="X28" s="59"/>
      <c r="Y28" s="218"/>
      <c r="Z28" s="219"/>
      <c r="AA28" s="28">
        <f>S28-Z17</f>
        <v>9</v>
      </c>
      <c r="AB28" s="75">
        <f>1/((1+Y17)^AA28)</f>
        <v>1</v>
      </c>
      <c r="AC28" s="59"/>
      <c r="AD28" s="68">
        <f t="shared" si="4"/>
        <v>0</v>
      </c>
      <c r="AE28" s="69">
        <f t="shared" si="19"/>
        <v>0</v>
      </c>
      <c r="AF28" s="69">
        <f t="shared" si="20"/>
        <v>0</v>
      </c>
      <c r="AG28" s="70">
        <f t="shared" si="5"/>
        <v>0</v>
      </c>
      <c r="AI28" s="172">
        <f t="shared" si="21"/>
        <v>9</v>
      </c>
      <c r="AJ28" s="173"/>
      <c r="AK28" s="20">
        <f>-'Cost-Cropping pattern'!AB29</f>
        <v>0</v>
      </c>
      <c r="AL28" s="21">
        <f>'Benefit-Cropping pattern'!AB29</f>
        <v>0</v>
      </c>
      <c r="AM28" s="22">
        <f t="shared" si="6"/>
        <v>0</v>
      </c>
      <c r="AN28" s="59"/>
      <c r="AO28" s="218"/>
      <c r="AP28" s="219"/>
      <c r="AQ28" s="28">
        <f>AI28-AP17</f>
        <v>9</v>
      </c>
      <c r="AR28" s="75">
        <f>1/((1+AO17)^AQ28)</f>
        <v>0.64460891621779726</v>
      </c>
      <c r="AS28" s="59"/>
      <c r="AT28" s="68">
        <f t="shared" si="7"/>
        <v>0</v>
      </c>
      <c r="AU28" s="69">
        <f t="shared" si="22"/>
        <v>0</v>
      </c>
      <c r="AV28" s="69">
        <f t="shared" si="23"/>
        <v>0</v>
      </c>
      <c r="AW28" s="70">
        <f t="shared" si="8"/>
        <v>0</v>
      </c>
      <c r="AY28" s="172">
        <f t="shared" si="24"/>
        <v>9</v>
      </c>
      <c r="AZ28" s="173"/>
      <c r="BA28" s="20">
        <f>-'Cost-Cropping pattern'!AK29</f>
        <v>0</v>
      </c>
      <c r="BB28" s="21">
        <f>'Benefit-Cropping pattern'!AK29</f>
        <v>0</v>
      </c>
      <c r="BC28" s="22">
        <f t="shared" si="9"/>
        <v>0</v>
      </c>
      <c r="BD28" s="59"/>
      <c r="BE28" s="218"/>
      <c r="BF28" s="219"/>
      <c r="BG28" s="28">
        <f>AY28-BF17</f>
        <v>9</v>
      </c>
      <c r="BH28" s="75">
        <f>1/((1+BE17)^BG28)</f>
        <v>1</v>
      </c>
      <c r="BI28" s="59"/>
      <c r="BJ28" s="68">
        <f t="shared" si="10"/>
        <v>0</v>
      </c>
      <c r="BK28" s="69">
        <f t="shared" si="25"/>
        <v>0</v>
      </c>
      <c r="BL28" s="69">
        <f t="shared" si="26"/>
        <v>0</v>
      </c>
      <c r="BM28" s="70">
        <f t="shared" si="11"/>
        <v>0</v>
      </c>
      <c r="BO28" s="172">
        <f t="shared" si="27"/>
        <v>9</v>
      </c>
      <c r="BP28" s="173"/>
      <c r="BQ28" s="20">
        <f>-'Cost-Cropping pattern'!AT29</f>
        <v>0</v>
      </c>
      <c r="BR28" s="21">
        <f>'Benefit-Cropping pattern'!AT29</f>
        <v>0</v>
      </c>
      <c r="BS28" s="22">
        <f t="shared" si="12"/>
        <v>0</v>
      </c>
      <c r="BT28" s="59"/>
      <c r="BU28" s="218"/>
      <c r="BV28" s="219"/>
      <c r="BW28" s="28">
        <f>BO28-BV17</f>
        <v>9</v>
      </c>
      <c r="BX28" s="75">
        <f>1/((1+BU17)^BW28)</f>
        <v>1</v>
      </c>
      <c r="BY28" s="59"/>
      <c r="BZ28" s="68">
        <f t="shared" si="13"/>
        <v>0</v>
      </c>
      <c r="CA28" s="69">
        <f t="shared" si="28"/>
        <v>0</v>
      </c>
      <c r="CB28" s="69">
        <f t="shared" si="29"/>
        <v>0</v>
      </c>
      <c r="CC28" s="70">
        <f t="shared" si="14"/>
        <v>0</v>
      </c>
    </row>
    <row r="29" spans="3:81">
      <c r="C29" s="172">
        <f t="shared" si="15"/>
        <v>2021</v>
      </c>
      <c r="D29" s="173"/>
      <c r="E29" s="20">
        <f>-'Cost-Cropping pattern'!J30</f>
        <v>0</v>
      </c>
      <c r="F29" s="21">
        <f>'Benefit-Cropping pattern'!J30</f>
        <v>0</v>
      </c>
      <c r="G29" s="22">
        <f t="shared" si="0"/>
        <v>0</v>
      </c>
      <c r="H29" s="59"/>
      <c r="I29" s="218"/>
      <c r="J29" s="219"/>
      <c r="K29" s="28">
        <f>C29-J17</f>
        <v>10</v>
      </c>
      <c r="L29" s="75">
        <f>1/((1+I17)^K29)</f>
        <v>1</v>
      </c>
      <c r="M29" s="59"/>
      <c r="N29" s="68">
        <f t="shared" si="1"/>
        <v>0</v>
      </c>
      <c r="O29" s="69">
        <f t="shared" si="16"/>
        <v>0</v>
      </c>
      <c r="P29" s="69">
        <f t="shared" si="17"/>
        <v>0</v>
      </c>
      <c r="Q29" s="70">
        <f t="shared" ref="Q29:Q48" si="30">Q28+P29</f>
        <v>0</v>
      </c>
      <c r="S29" s="172">
        <f t="shared" si="18"/>
        <v>10</v>
      </c>
      <c r="T29" s="173"/>
      <c r="U29" s="20">
        <f>-'Cost-Cropping pattern'!S30</f>
        <v>0</v>
      </c>
      <c r="V29" s="21">
        <f>'Benefit-Cropping pattern'!S30</f>
        <v>0</v>
      </c>
      <c r="W29" s="22">
        <f t="shared" si="3"/>
        <v>0</v>
      </c>
      <c r="X29" s="59"/>
      <c r="Y29" s="218"/>
      <c r="Z29" s="219"/>
      <c r="AA29" s="28">
        <f>S29-Z17</f>
        <v>10</v>
      </c>
      <c r="AB29" s="75">
        <f>1/((1+Y17)^AA29)</f>
        <v>1</v>
      </c>
      <c r="AC29" s="59"/>
      <c r="AD29" s="68">
        <f t="shared" si="4"/>
        <v>0</v>
      </c>
      <c r="AE29" s="69">
        <f t="shared" si="19"/>
        <v>0</v>
      </c>
      <c r="AF29" s="69">
        <f t="shared" si="20"/>
        <v>0</v>
      </c>
      <c r="AG29" s="70">
        <f t="shared" si="5"/>
        <v>0</v>
      </c>
      <c r="AI29" s="172">
        <f t="shared" si="21"/>
        <v>10</v>
      </c>
      <c r="AJ29" s="173"/>
      <c r="AK29" s="20">
        <f>-'Cost-Cropping pattern'!AB30</f>
        <v>0</v>
      </c>
      <c r="AL29" s="21">
        <f>'Benefit-Cropping pattern'!AB30</f>
        <v>0</v>
      </c>
      <c r="AM29" s="22">
        <f t="shared" si="6"/>
        <v>0</v>
      </c>
      <c r="AN29" s="59"/>
      <c r="AO29" s="218"/>
      <c r="AP29" s="219"/>
      <c r="AQ29" s="28">
        <f>AI29-AP17</f>
        <v>10</v>
      </c>
      <c r="AR29" s="75">
        <f>1/((1+AO17)^AQ29)</f>
        <v>0.61391325354075932</v>
      </c>
      <c r="AS29" s="59"/>
      <c r="AT29" s="68">
        <f t="shared" si="7"/>
        <v>0</v>
      </c>
      <c r="AU29" s="69">
        <f t="shared" si="22"/>
        <v>0</v>
      </c>
      <c r="AV29" s="69">
        <f t="shared" si="23"/>
        <v>0</v>
      </c>
      <c r="AW29" s="70">
        <f t="shared" si="8"/>
        <v>0</v>
      </c>
      <c r="AY29" s="172">
        <f t="shared" si="24"/>
        <v>10</v>
      </c>
      <c r="AZ29" s="173"/>
      <c r="BA29" s="20">
        <f>-'Cost-Cropping pattern'!AK30</f>
        <v>0</v>
      </c>
      <c r="BB29" s="21">
        <f>'Benefit-Cropping pattern'!AK30</f>
        <v>0</v>
      </c>
      <c r="BC29" s="22">
        <f t="shared" si="9"/>
        <v>0</v>
      </c>
      <c r="BD29" s="59"/>
      <c r="BE29" s="218"/>
      <c r="BF29" s="219"/>
      <c r="BG29" s="28">
        <f>AY29-BF17</f>
        <v>10</v>
      </c>
      <c r="BH29" s="75">
        <f>1/((1+BE17)^BG29)</f>
        <v>1</v>
      </c>
      <c r="BI29" s="59"/>
      <c r="BJ29" s="68">
        <f t="shared" si="10"/>
        <v>0</v>
      </c>
      <c r="BK29" s="69">
        <f t="shared" si="25"/>
        <v>0</v>
      </c>
      <c r="BL29" s="69">
        <f t="shared" si="26"/>
        <v>0</v>
      </c>
      <c r="BM29" s="70">
        <f t="shared" si="11"/>
        <v>0</v>
      </c>
      <c r="BO29" s="172">
        <f t="shared" si="27"/>
        <v>10</v>
      </c>
      <c r="BP29" s="173"/>
      <c r="BQ29" s="20">
        <f>-'Cost-Cropping pattern'!AT30</f>
        <v>0</v>
      </c>
      <c r="BR29" s="21">
        <f>'Benefit-Cropping pattern'!AT30</f>
        <v>0</v>
      </c>
      <c r="BS29" s="22">
        <f t="shared" si="12"/>
        <v>0</v>
      </c>
      <c r="BT29" s="59"/>
      <c r="BU29" s="218"/>
      <c r="BV29" s="219"/>
      <c r="BW29" s="28">
        <f>BO29-BV17</f>
        <v>10</v>
      </c>
      <c r="BX29" s="75">
        <f>1/((1+BU17)^BW29)</f>
        <v>1</v>
      </c>
      <c r="BY29" s="59"/>
      <c r="BZ29" s="68">
        <f t="shared" si="13"/>
        <v>0</v>
      </c>
      <c r="CA29" s="69">
        <f t="shared" si="28"/>
        <v>0</v>
      </c>
      <c r="CB29" s="69">
        <f t="shared" si="29"/>
        <v>0</v>
      </c>
      <c r="CC29" s="70">
        <f t="shared" si="14"/>
        <v>0</v>
      </c>
    </row>
    <row r="30" spans="3:81">
      <c r="C30" s="172">
        <f t="shared" si="15"/>
        <v>2022</v>
      </c>
      <c r="D30" s="173"/>
      <c r="E30" s="20">
        <f>-'Cost-Cropping pattern'!J31</f>
        <v>0</v>
      </c>
      <c r="F30" s="21">
        <f>'Benefit-Cropping pattern'!J31</f>
        <v>0</v>
      </c>
      <c r="G30" s="22">
        <f t="shared" si="0"/>
        <v>0</v>
      </c>
      <c r="H30" s="59"/>
      <c r="I30" s="218"/>
      <c r="J30" s="219"/>
      <c r="K30" s="28">
        <f>C30-J17</f>
        <v>11</v>
      </c>
      <c r="L30" s="75">
        <f>1/((1+I17)^K30)</f>
        <v>1</v>
      </c>
      <c r="M30" s="59"/>
      <c r="N30" s="68">
        <f t="shared" si="1"/>
        <v>0</v>
      </c>
      <c r="O30" s="69">
        <f t="shared" si="16"/>
        <v>0</v>
      </c>
      <c r="P30" s="69">
        <f t="shared" si="17"/>
        <v>0</v>
      </c>
      <c r="Q30" s="70">
        <f>Q29+P30</f>
        <v>0</v>
      </c>
      <c r="S30" s="172">
        <f t="shared" si="18"/>
        <v>11</v>
      </c>
      <c r="T30" s="173"/>
      <c r="U30" s="20">
        <f>-'Cost-Cropping pattern'!S31</f>
        <v>0</v>
      </c>
      <c r="V30" s="21">
        <f>'Benefit-Cropping pattern'!S31</f>
        <v>0</v>
      </c>
      <c r="W30" s="22">
        <f t="shared" si="3"/>
        <v>0</v>
      </c>
      <c r="X30" s="59"/>
      <c r="Y30" s="218"/>
      <c r="Z30" s="219"/>
      <c r="AA30" s="28">
        <f>S30-Z17</f>
        <v>11</v>
      </c>
      <c r="AB30" s="75">
        <f>1/((1+Y17)^AA30)</f>
        <v>1</v>
      </c>
      <c r="AC30" s="59"/>
      <c r="AD30" s="68">
        <f t="shared" si="4"/>
        <v>0</v>
      </c>
      <c r="AE30" s="69">
        <f t="shared" si="19"/>
        <v>0</v>
      </c>
      <c r="AF30" s="69">
        <f t="shared" si="20"/>
        <v>0</v>
      </c>
      <c r="AG30" s="70">
        <f>AG29+AF30</f>
        <v>0</v>
      </c>
      <c r="AI30" s="172">
        <f t="shared" si="21"/>
        <v>11</v>
      </c>
      <c r="AJ30" s="173"/>
      <c r="AK30" s="20">
        <f>-'Cost-Cropping pattern'!AB31</f>
        <v>0</v>
      </c>
      <c r="AL30" s="21">
        <f>'Benefit-Cropping pattern'!AB31</f>
        <v>0</v>
      </c>
      <c r="AM30" s="22">
        <f t="shared" si="6"/>
        <v>0</v>
      </c>
      <c r="AN30" s="59"/>
      <c r="AO30" s="218"/>
      <c r="AP30" s="219"/>
      <c r="AQ30" s="28">
        <f>AI30-AP17</f>
        <v>11</v>
      </c>
      <c r="AR30" s="75">
        <f>1/((1+AO17)^AQ30)</f>
        <v>0.5846792890864374</v>
      </c>
      <c r="AS30" s="59"/>
      <c r="AT30" s="68">
        <f t="shared" si="7"/>
        <v>0</v>
      </c>
      <c r="AU30" s="69">
        <f t="shared" si="22"/>
        <v>0</v>
      </c>
      <c r="AV30" s="69">
        <f t="shared" si="23"/>
        <v>0</v>
      </c>
      <c r="AW30" s="70">
        <f>AW29+AV30</f>
        <v>0</v>
      </c>
      <c r="AY30" s="172">
        <f t="shared" si="24"/>
        <v>11</v>
      </c>
      <c r="AZ30" s="173"/>
      <c r="BA30" s="20">
        <f>-'Cost-Cropping pattern'!AK31</f>
        <v>0</v>
      </c>
      <c r="BB30" s="21">
        <f>'Benefit-Cropping pattern'!AK31</f>
        <v>0</v>
      </c>
      <c r="BC30" s="22">
        <f t="shared" si="9"/>
        <v>0</v>
      </c>
      <c r="BD30" s="59"/>
      <c r="BE30" s="218"/>
      <c r="BF30" s="219"/>
      <c r="BG30" s="28">
        <f>AY30-BF17</f>
        <v>11</v>
      </c>
      <c r="BH30" s="75">
        <f>1/((1+BE17)^BG30)</f>
        <v>1</v>
      </c>
      <c r="BI30" s="59"/>
      <c r="BJ30" s="68">
        <f t="shared" si="10"/>
        <v>0</v>
      </c>
      <c r="BK30" s="69">
        <f t="shared" si="25"/>
        <v>0</v>
      </c>
      <c r="BL30" s="69">
        <f t="shared" si="26"/>
        <v>0</v>
      </c>
      <c r="BM30" s="70">
        <f>BM29+BL30</f>
        <v>0</v>
      </c>
      <c r="BO30" s="172">
        <f t="shared" si="27"/>
        <v>11</v>
      </c>
      <c r="BP30" s="173"/>
      <c r="BQ30" s="20">
        <f>-'Cost-Cropping pattern'!AT31</f>
        <v>0</v>
      </c>
      <c r="BR30" s="21">
        <f>'Benefit-Cropping pattern'!AT31</f>
        <v>0</v>
      </c>
      <c r="BS30" s="22">
        <f t="shared" si="12"/>
        <v>0</v>
      </c>
      <c r="BT30" s="59"/>
      <c r="BU30" s="218"/>
      <c r="BV30" s="219"/>
      <c r="BW30" s="28">
        <f>BO30-BV17</f>
        <v>11</v>
      </c>
      <c r="BX30" s="75">
        <f>1/((1+BU17)^BW30)</f>
        <v>1</v>
      </c>
      <c r="BY30" s="59"/>
      <c r="BZ30" s="68">
        <f t="shared" si="13"/>
        <v>0</v>
      </c>
      <c r="CA30" s="69">
        <f t="shared" si="28"/>
        <v>0</v>
      </c>
      <c r="CB30" s="69">
        <f t="shared" si="29"/>
        <v>0</v>
      </c>
      <c r="CC30" s="70">
        <f>CC29+CB30</f>
        <v>0</v>
      </c>
    </row>
    <row r="31" spans="3:81">
      <c r="C31" s="172">
        <f t="shared" si="15"/>
        <v>2023</v>
      </c>
      <c r="D31" s="173"/>
      <c r="E31" s="20">
        <f>-'Cost-Cropping pattern'!J32</f>
        <v>0</v>
      </c>
      <c r="F31" s="21">
        <f>'Benefit-Cropping pattern'!J32</f>
        <v>0</v>
      </c>
      <c r="G31" s="22">
        <f t="shared" si="0"/>
        <v>0</v>
      </c>
      <c r="H31" s="59"/>
      <c r="I31" s="218"/>
      <c r="J31" s="219"/>
      <c r="K31" s="28">
        <f>C31-J17</f>
        <v>12</v>
      </c>
      <c r="L31" s="75">
        <f>1/((1+I17)^K31)</f>
        <v>1</v>
      </c>
      <c r="M31" s="59"/>
      <c r="N31" s="68">
        <f t="shared" si="1"/>
        <v>0</v>
      </c>
      <c r="O31" s="69">
        <f t="shared" ref="O31:O48" si="31">F31*L31</f>
        <v>0</v>
      </c>
      <c r="P31" s="69">
        <f t="shared" si="17"/>
        <v>0</v>
      </c>
      <c r="Q31" s="70">
        <f t="shared" si="30"/>
        <v>0</v>
      </c>
      <c r="S31" s="172">
        <f t="shared" si="18"/>
        <v>12</v>
      </c>
      <c r="T31" s="173"/>
      <c r="U31" s="20">
        <f>-'Cost-Cropping pattern'!S32</f>
        <v>0</v>
      </c>
      <c r="V31" s="21">
        <f>'Benefit-Cropping pattern'!S32</f>
        <v>0</v>
      </c>
      <c r="W31" s="22">
        <f t="shared" si="3"/>
        <v>0</v>
      </c>
      <c r="X31" s="59"/>
      <c r="Y31" s="218"/>
      <c r="Z31" s="219"/>
      <c r="AA31" s="28">
        <f>S31-Z17</f>
        <v>12</v>
      </c>
      <c r="AB31" s="75">
        <f>1/((1+Y17)^AA31)</f>
        <v>1</v>
      </c>
      <c r="AC31" s="59"/>
      <c r="AD31" s="68">
        <f t="shared" si="4"/>
        <v>0</v>
      </c>
      <c r="AE31" s="69">
        <f t="shared" si="19"/>
        <v>0</v>
      </c>
      <c r="AF31" s="69">
        <f t="shared" si="20"/>
        <v>0</v>
      </c>
      <c r="AG31" s="70">
        <f t="shared" ref="AG31:AG48" si="32">AG30+AF31</f>
        <v>0</v>
      </c>
      <c r="AI31" s="172">
        <f t="shared" si="21"/>
        <v>12</v>
      </c>
      <c r="AJ31" s="173"/>
      <c r="AK31" s="20">
        <f>-'Cost-Cropping pattern'!AB32</f>
        <v>0</v>
      </c>
      <c r="AL31" s="21">
        <f>'Benefit-Cropping pattern'!AB32</f>
        <v>0</v>
      </c>
      <c r="AM31" s="22">
        <f t="shared" si="6"/>
        <v>0</v>
      </c>
      <c r="AN31" s="59"/>
      <c r="AO31" s="218"/>
      <c r="AP31" s="219"/>
      <c r="AQ31" s="28">
        <f>AI31-AP17</f>
        <v>12</v>
      </c>
      <c r="AR31" s="75">
        <f>1/((1+AO17)^AQ31)</f>
        <v>0.5568374181775595</v>
      </c>
      <c r="AS31" s="59"/>
      <c r="AT31" s="68">
        <f t="shared" si="7"/>
        <v>0</v>
      </c>
      <c r="AU31" s="69">
        <f t="shared" si="22"/>
        <v>0</v>
      </c>
      <c r="AV31" s="69">
        <f t="shared" si="23"/>
        <v>0</v>
      </c>
      <c r="AW31" s="70">
        <f t="shared" ref="AW31:AW48" si="33">AW30+AV31</f>
        <v>0</v>
      </c>
      <c r="AY31" s="172">
        <f t="shared" si="24"/>
        <v>12</v>
      </c>
      <c r="AZ31" s="173"/>
      <c r="BA31" s="20">
        <f>-'Cost-Cropping pattern'!AK32</f>
        <v>0</v>
      </c>
      <c r="BB31" s="21">
        <f>'Benefit-Cropping pattern'!AK32</f>
        <v>0</v>
      </c>
      <c r="BC31" s="22">
        <f t="shared" si="9"/>
        <v>0</v>
      </c>
      <c r="BD31" s="59"/>
      <c r="BE31" s="218"/>
      <c r="BF31" s="219"/>
      <c r="BG31" s="28">
        <f>AY31-BF17</f>
        <v>12</v>
      </c>
      <c r="BH31" s="75">
        <f>1/((1+BE17)^BG31)</f>
        <v>1</v>
      </c>
      <c r="BI31" s="59"/>
      <c r="BJ31" s="68">
        <f t="shared" si="10"/>
        <v>0</v>
      </c>
      <c r="BK31" s="69">
        <f t="shared" si="25"/>
        <v>0</v>
      </c>
      <c r="BL31" s="69">
        <f t="shared" si="26"/>
        <v>0</v>
      </c>
      <c r="BM31" s="70">
        <f t="shared" ref="BM31:BM48" si="34">BM30+BL31</f>
        <v>0</v>
      </c>
      <c r="BO31" s="172">
        <f t="shared" si="27"/>
        <v>12</v>
      </c>
      <c r="BP31" s="173"/>
      <c r="BQ31" s="20">
        <f>-'Cost-Cropping pattern'!AT32</f>
        <v>0</v>
      </c>
      <c r="BR31" s="21">
        <f>'Benefit-Cropping pattern'!AT32</f>
        <v>0</v>
      </c>
      <c r="BS31" s="22">
        <f t="shared" si="12"/>
        <v>0</v>
      </c>
      <c r="BT31" s="59"/>
      <c r="BU31" s="218"/>
      <c r="BV31" s="219"/>
      <c r="BW31" s="28">
        <f>BO31-BV17</f>
        <v>12</v>
      </c>
      <c r="BX31" s="75">
        <f>1/((1+BU17)^BW31)</f>
        <v>1</v>
      </c>
      <c r="BY31" s="59"/>
      <c r="BZ31" s="68">
        <f t="shared" si="13"/>
        <v>0</v>
      </c>
      <c r="CA31" s="69">
        <f t="shared" si="28"/>
        <v>0</v>
      </c>
      <c r="CB31" s="69">
        <f t="shared" si="29"/>
        <v>0</v>
      </c>
      <c r="CC31" s="70">
        <f t="shared" ref="CC31:CC48" si="35">CC30+CB31</f>
        <v>0</v>
      </c>
    </row>
    <row r="32" spans="3:81">
      <c r="C32" s="172">
        <f t="shared" si="15"/>
        <v>2024</v>
      </c>
      <c r="D32" s="173"/>
      <c r="E32" s="20">
        <f>-'Cost-Cropping pattern'!J33</f>
        <v>0</v>
      </c>
      <c r="F32" s="21">
        <f>'Benefit-Cropping pattern'!J33</f>
        <v>0</v>
      </c>
      <c r="G32" s="22">
        <f t="shared" si="0"/>
        <v>0</v>
      </c>
      <c r="H32" s="59"/>
      <c r="I32" s="218"/>
      <c r="J32" s="219"/>
      <c r="K32" s="28">
        <f>C32-J17</f>
        <v>13</v>
      </c>
      <c r="L32" s="75">
        <f>1/((1+I17)^K32)</f>
        <v>1</v>
      </c>
      <c r="M32" s="59"/>
      <c r="N32" s="68">
        <f t="shared" si="1"/>
        <v>0</v>
      </c>
      <c r="O32" s="69">
        <f t="shared" si="31"/>
        <v>0</v>
      </c>
      <c r="P32" s="69">
        <f t="shared" si="17"/>
        <v>0</v>
      </c>
      <c r="Q32" s="70">
        <f t="shared" si="30"/>
        <v>0</v>
      </c>
      <c r="S32" s="172">
        <f t="shared" si="18"/>
        <v>13</v>
      </c>
      <c r="T32" s="173"/>
      <c r="U32" s="20">
        <f>-'Cost-Cropping pattern'!S33</f>
        <v>0</v>
      </c>
      <c r="V32" s="21">
        <f>'Benefit-Cropping pattern'!S33</f>
        <v>0</v>
      </c>
      <c r="W32" s="22">
        <f t="shared" si="3"/>
        <v>0</v>
      </c>
      <c r="X32" s="59"/>
      <c r="Y32" s="218"/>
      <c r="Z32" s="219"/>
      <c r="AA32" s="28">
        <f>S32-Z17</f>
        <v>13</v>
      </c>
      <c r="AB32" s="75">
        <f>1/((1+Y17)^AA32)</f>
        <v>1</v>
      </c>
      <c r="AC32" s="59"/>
      <c r="AD32" s="68">
        <f t="shared" si="4"/>
        <v>0</v>
      </c>
      <c r="AE32" s="69">
        <f t="shared" si="19"/>
        <v>0</v>
      </c>
      <c r="AF32" s="69">
        <f t="shared" si="20"/>
        <v>0</v>
      </c>
      <c r="AG32" s="70">
        <f t="shared" si="32"/>
        <v>0</v>
      </c>
      <c r="AI32" s="172">
        <f t="shared" si="21"/>
        <v>13</v>
      </c>
      <c r="AJ32" s="173"/>
      <c r="AK32" s="20">
        <f>-'Cost-Cropping pattern'!AB33</f>
        <v>0</v>
      </c>
      <c r="AL32" s="21">
        <f>'Benefit-Cropping pattern'!AB33</f>
        <v>0</v>
      </c>
      <c r="AM32" s="22">
        <f t="shared" si="6"/>
        <v>0</v>
      </c>
      <c r="AN32" s="59"/>
      <c r="AO32" s="218"/>
      <c r="AP32" s="219"/>
      <c r="AQ32" s="28">
        <f>AI32-AP17</f>
        <v>13</v>
      </c>
      <c r="AR32" s="75">
        <f>1/((1+AO17)^AQ32)</f>
        <v>0.53032135064529462</v>
      </c>
      <c r="AS32" s="59"/>
      <c r="AT32" s="68">
        <f t="shared" si="7"/>
        <v>0</v>
      </c>
      <c r="AU32" s="69">
        <f t="shared" si="22"/>
        <v>0</v>
      </c>
      <c r="AV32" s="69">
        <f t="shared" si="23"/>
        <v>0</v>
      </c>
      <c r="AW32" s="70">
        <f t="shared" si="33"/>
        <v>0</v>
      </c>
      <c r="AY32" s="172">
        <f t="shared" si="24"/>
        <v>13</v>
      </c>
      <c r="AZ32" s="173"/>
      <c r="BA32" s="20">
        <f>-'Cost-Cropping pattern'!AK33</f>
        <v>0</v>
      </c>
      <c r="BB32" s="21">
        <f>'Benefit-Cropping pattern'!AK33</f>
        <v>0</v>
      </c>
      <c r="BC32" s="22">
        <f t="shared" si="9"/>
        <v>0</v>
      </c>
      <c r="BD32" s="59"/>
      <c r="BE32" s="218"/>
      <c r="BF32" s="219"/>
      <c r="BG32" s="28">
        <f>AY32-BF17</f>
        <v>13</v>
      </c>
      <c r="BH32" s="75">
        <f>1/((1+BE17)^BG32)</f>
        <v>1</v>
      </c>
      <c r="BI32" s="59"/>
      <c r="BJ32" s="68">
        <f t="shared" si="10"/>
        <v>0</v>
      </c>
      <c r="BK32" s="69">
        <f t="shared" si="25"/>
        <v>0</v>
      </c>
      <c r="BL32" s="69">
        <f t="shared" si="26"/>
        <v>0</v>
      </c>
      <c r="BM32" s="70">
        <f t="shared" si="34"/>
        <v>0</v>
      </c>
      <c r="BO32" s="172">
        <f t="shared" si="27"/>
        <v>13</v>
      </c>
      <c r="BP32" s="173"/>
      <c r="BQ32" s="20">
        <f>-'Cost-Cropping pattern'!AT33</f>
        <v>0</v>
      </c>
      <c r="BR32" s="21">
        <f>'Benefit-Cropping pattern'!AT33</f>
        <v>0</v>
      </c>
      <c r="BS32" s="22">
        <f t="shared" si="12"/>
        <v>0</v>
      </c>
      <c r="BT32" s="59"/>
      <c r="BU32" s="218"/>
      <c r="BV32" s="219"/>
      <c r="BW32" s="28">
        <f>BO32-BV17</f>
        <v>13</v>
      </c>
      <c r="BX32" s="75">
        <f>1/((1+BU17)^BW32)</f>
        <v>1</v>
      </c>
      <c r="BY32" s="59"/>
      <c r="BZ32" s="68">
        <f t="shared" si="13"/>
        <v>0</v>
      </c>
      <c r="CA32" s="69">
        <f t="shared" si="28"/>
        <v>0</v>
      </c>
      <c r="CB32" s="69">
        <f t="shared" si="29"/>
        <v>0</v>
      </c>
      <c r="CC32" s="70">
        <f t="shared" si="35"/>
        <v>0</v>
      </c>
    </row>
    <row r="33" spans="3:81">
      <c r="C33" s="172">
        <f t="shared" si="15"/>
        <v>2025</v>
      </c>
      <c r="D33" s="173"/>
      <c r="E33" s="20">
        <f>-'Cost-Cropping pattern'!J34</f>
        <v>0</v>
      </c>
      <c r="F33" s="21">
        <f>'Benefit-Cropping pattern'!J34</f>
        <v>0</v>
      </c>
      <c r="G33" s="22">
        <f t="shared" si="0"/>
        <v>0</v>
      </c>
      <c r="H33" s="59"/>
      <c r="I33" s="218"/>
      <c r="J33" s="219"/>
      <c r="K33" s="28">
        <f>C33-J17</f>
        <v>14</v>
      </c>
      <c r="L33" s="75">
        <f>1/((1+I17)^K33)</f>
        <v>1</v>
      </c>
      <c r="M33" s="59"/>
      <c r="N33" s="68">
        <f t="shared" si="1"/>
        <v>0</v>
      </c>
      <c r="O33" s="69">
        <f t="shared" si="31"/>
        <v>0</v>
      </c>
      <c r="P33" s="69">
        <f t="shared" si="17"/>
        <v>0</v>
      </c>
      <c r="Q33" s="70">
        <f t="shared" si="30"/>
        <v>0</v>
      </c>
      <c r="S33" s="172">
        <f t="shared" si="18"/>
        <v>14</v>
      </c>
      <c r="T33" s="173"/>
      <c r="U33" s="20">
        <f>-'Cost-Cropping pattern'!S34</f>
        <v>0</v>
      </c>
      <c r="V33" s="21">
        <f>'Benefit-Cropping pattern'!S34</f>
        <v>0</v>
      </c>
      <c r="W33" s="22">
        <f t="shared" si="3"/>
        <v>0</v>
      </c>
      <c r="X33" s="59"/>
      <c r="Y33" s="218"/>
      <c r="Z33" s="219"/>
      <c r="AA33" s="28">
        <f>S33-Z17</f>
        <v>14</v>
      </c>
      <c r="AB33" s="75">
        <f>1/((1+Y17)^AA33)</f>
        <v>1</v>
      </c>
      <c r="AC33" s="59"/>
      <c r="AD33" s="68">
        <f t="shared" si="4"/>
        <v>0</v>
      </c>
      <c r="AE33" s="69">
        <f t="shared" si="19"/>
        <v>0</v>
      </c>
      <c r="AF33" s="69">
        <f t="shared" si="20"/>
        <v>0</v>
      </c>
      <c r="AG33" s="70">
        <f t="shared" si="32"/>
        <v>0</v>
      </c>
      <c r="AI33" s="172">
        <f t="shared" si="21"/>
        <v>14</v>
      </c>
      <c r="AJ33" s="173"/>
      <c r="AK33" s="20">
        <f>-'Cost-Cropping pattern'!AB34</f>
        <v>0</v>
      </c>
      <c r="AL33" s="21">
        <f>'Benefit-Cropping pattern'!AB34</f>
        <v>0</v>
      </c>
      <c r="AM33" s="22">
        <f t="shared" si="6"/>
        <v>0</v>
      </c>
      <c r="AN33" s="59"/>
      <c r="AO33" s="218"/>
      <c r="AP33" s="219"/>
      <c r="AQ33" s="28">
        <f>AI33-AP17</f>
        <v>14</v>
      </c>
      <c r="AR33" s="75">
        <f>1/((1+AO17)^AQ33)</f>
        <v>0.50506795299551888</v>
      </c>
      <c r="AS33" s="59"/>
      <c r="AT33" s="68">
        <f t="shared" si="7"/>
        <v>0</v>
      </c>
      <c r="AU33" s="69">
        <f t="shared" si="22"/>
        <v>0</v>
      </c>
      <c r="AV33" s="69">
        <f t="shared" si="23"/>
        <v>0</v>
      </c>
      <c r="AW33" s="70">
        <f t="shared" si="33"/>
        <v>0</v>
      </c>
      <c r="AY33" s="172">
        <f t="shared" si="24"/>
        <v>14</v>
      </c>
      <c r="AZ33" s="173"/>
      <c r="BA33" s="20">
        <f>-'Cost-Cropping pattern'!AK34</f>
        <v>0</v>
      </c>
      <c r="BB33" s="21">
        <f>'Benefit-Cropping pattern'!AK34</f>
        <v>0</v>
      </c>
      <c r="BC33" s="22">
        <f t="shared" si="9"/>
        <v>0</v>
      </c>
      <c r="BD33" s="59"/>
      <c r="BE33" s="218"/>
      <c r="BF33" s="219"/>
      <c r="BG33" s="28">
        <f>AY33-BF17</f>
        <v>14</v>
      </c>
      <c r="BH33" s="75">
        <f>1/((1+BE17)^BG33)</f>
        <v>1</v>
      </c>
      <c r="BI33" s="59"/>
      <c r="BJ33" s="68">
        <f t="shared" si="10"/>
        <v>0</v>
      </c>
      <c r="BK33" s="69">
        <f t="shared" si="25"/>
        <v>0</v>
      </c>
      <c r="BL33" s="69">
        <f t="shared" si="26"/>
        <v>0</v>
      </c>
      <c r="BM33" s="70">
        <f t="shared" si="34"/>
        <v>0</v>
      </c>
      <c r="BO33" s="172">
        <f t="shared" si="27"/>
        <v>14</v>
      </c>
      <c r="BP33" s="173"/>
      <c r="BQ33" s="20">
        <f>-'Cost-Cropping pattern'!AT34</f>
        <v>0</v>
      </c>
      <c r="BR33" s="21">
        <f>'Benefit-Cropping pattern'!AT34</f>
        <v>0</v>
      </c>
      <c r="BS33" s="22">
        <f t="shared" si="12"/>
        <v>0</v>
      </c>
      <c r="BT33" s="59"/>
      <c r="BU33" s="218"/>
      <c r="BV33" s="219"/>
      <c r="BW33" s="28">
        <f>BO33-BV17</f>
        <v>14</v>
      </c>
      <c r="BX33" s="75">
        <f>1/((1+BU17)^BW33)</f>
        <v>1</v>
      </c>
      <c r="BY33" s="59"/>
      <c r="BZ33" s="68">
        <f t="shared" si="13"/>
        <v>0</v>
      </c>
      <c r="CA33" s="69">
        <f t="shared" si="28"/>
        <v>0</v>
      </c>
      <c r="CB33" s="69">
        <f t="shared" si="29"/>
        <v>0</v>
      </c>
      <c r="CC33" s="70">
        <f t="shared" si="35"/>
        <v>0</v>
      </c>
    </row>
    <row r="34" spans="3:81">
      <c r="C34" s="172">
        <f t="shared" si="15"/>
        <v>2026</v>
      </c>
      <c r="D34" s="173"/>
      <c r="E34" s="20">
        <f>-'Cost-Cropping pattern'!J35</f>
        <v>0</v>
      </c>
      <c r="F34" s="21">
        <f>'Benefit-Cropping pattern'!J35</f>
        <v>0</v>
      </c>
      <c r="G34" s="22">
        <f t="shared" si="0"/>
        <v>0</v>
      </c>
      <c r="H34" s="59"/>
      <c r="I34" s="218"/>
      <c r="J34" s="219"/>
      <c r="K34" s="28">
        <f>C34-J17</f>
        <v>15</v>
      </c>
      <c r="L34" s="75">
        <f>1/((1+I17)^K34)</f>
        <v>1</v>
      </c>
      <c r="M34" s="59"/>
      <c r="N34" s="68">
        <f t="shared" si="1"/>
        <v>0</v>
      </c>
      <c r="O34" s="69">
        <f t="shared" si="31"/>
        <v>0</v>
      </c>
      <c r="P34" s="69">
        <f t="shared" ref="P34:P48" si="36">SUM(N34:O34)</f>
        <v>0</v>
      </c>
      <c r="Q34" s="70">
        <f t="shared" si="30"/>
        <v>0</v>
      </c>
      <c r="S34" s="172">
        <f t="shared" si="18"/>
        <v>15</v>
      </c>
      <c r="T34" s="173"/>
      <c r="U34" s="20">
        <f>-'Cost-Cropping pattern'!S35</f>
        <v>0</v>
      </c>
      <c r="V34" s="21">
        <f>'Benefit-Cropping pattern'!S35</f>
        <v>0</v>
      </c>
      <c r="W34" s="22">
        <f t="shared" si="3"/>
        <v>0</v>
      </c>
      <c r="X34" s="59"/>
      <c r="Y34" s="218"/>
      <c r="Z34" s="219"/>
      <c r="AA34" s="28">
        <f>S34-Z17</f>
        <v>15</v>
      </c>
      <c r="AB34" s="75">
        <f>1/((1+Y17)^AA34)</f>
        <v>1</v>
      </c>
      <c r="AC34" s="59"/>
      <c r="AD34" s="68">
        <f t="shared" si="4"/>
        <v>0</v>
      </c>
      <c r="AE34" s="69">
        <f t="shared" si="19"/>
        <v>0</v>
      </c>
      <c r="AF34" s="69">
        <f t="shared" ref="AF34:AF48" si="37">SUM(AD34:AE34)</f>
        <v>0</v>
      </c>
      <c r="AG34" s="70">
        <f t="shared" si="32"/>
        <v>0</v>
      </c>
      <c r="AI34" s="172">
        <f t="shared" si="21"/>
        <v>15</v>
      </c>
      <c r="AJ34" s="173"/>
      <c r="AK34" s="20">
        <f>-'Cost-Cropping pattern'!AB35</f>
        <v>0</v>
      </c>
      <c r="AL34" s="21">
        <f>'Benefit-Cropping pattern'!AB35</f>
        <v>0</v>
      </c>
      <c r="AM34" s="22">
        <f t="shared" si="6"/>
        <v>0</v>
      </c>
      <c r="AN34" s="59"/>
      <c r="AO34" s="218"/>
      <c r="AP34" s="219"/>
      <c r="AQ34" s="28">
        <f>AI34-AP17</f>
        <v>15</v>
      </c>
      <c r="AR34" s="75">
        <f>1/((1+AO17)^AQ34)</f>
        <v>0.48101709809097021</v>
      </c>
      <c r="AS34" s="59"/>
      <c r="AT34" s="68">
        <f t="shared" si="7"/>
        <v>0</v>
      </c>
      <c r="AU34" s="69">
        <f t="shared" si="22"/>
        <v>0</v>
      </c>
      <c r="AV34" s="69">
        <f t="shared" ref="AV34:AV48" si="38">SUM(AT34:AU34)</f>
        <v>0</v>
      </c>
      <c r="AW34" s="70">
        <f t="shared" si="33"/>
        <v>0</v>
      </c>
      <c r="AY34" s="172">
        <f t="shared" si="24"/>
        <v>15</v>
      </c>
      <c r="AZ34" s="173"/>
      <c r="BA34" s="20">
        <f>-'Cost-Cropping pattern'!AK35</f>
        <v>0</v>
      </c>
      <c r="BB34" s="21">
        <f>'Benefit-Cropping pattern'!AK35</f>
        <v>0</v>
      </c>
      <c r="BC34" s="22">
        <f t="shared" si="9"/>
        <v>0</v>
      </c>
      <c r="BD34" s="59"/>
      <c r="BE34" s="218"/>
      <c r="BF34" s="219"/>
      <c r="BG34" s="28">
        <f>AY34-BF17</f>
        <v>15</v>
      </c>
      <c r="BH34" s="75">
        <f>1/((1+BE17)^BG34)</f>
        <v>1</v>
      </c>
      <c r="BI34" s="59"/>
      <c r="BJ34" s="68">
        <f t="shared" si="10"/>
        <v>0</v>
      </c>
      <c r="BK34" s="69">
        <f t="shared" si="25"/>
        <v>0</v>
      </c>
      <c r="BL34" s="69">
        <f t="shared" ref="BL34:BL48" si="39">SUM(BJ34:BK34)</f>
        <v>0</v>
      </c>
      <c r="BM34" s="70">
        <f t="shared" si="34"/>
        <v>0</v>
      </c>
      <c r="BO34" s="172">
        <f t="shared" si="27"/>
        <v>15</v>
      </c>
      <c r="BP34" s="173"/>
      <c r="BQ34" s="20">
        <f>-'Cost-Cropping pattern'!AT35</f>
        <v>0</v>
      </c>
      <c r="BR34" s="21">
        <f>'Benefit-Cropping pattern'!AT35</f>
        <v>0</v>
      </c>
      <c r="BS34" s="22">
        <f t="shared" si="12"/>
        <v>0</v>
      </c>
      <c r="BT34" s="59"/>
      <c r="BU34" s="218"/>
      <c r="BV34" s="219"/>
      <c r="BW34" s="28">
        <f>BO34-BV17</f>
        <v>15</v>
      </c>
      <c r="BX34" s="75">
        <f>1/((1+BU17)^BW34)</f>
        <v>1</v>
      </c>
      <c r="BY34" s="59"/>
      <c r="BZ34" s="68">
        <f t="shared" si="13"/>
        <v>0</v>
      </c>
      <c r="CA34" s="69">
        <f t="shared" si="28"/>
        <v>0</v>
      </c>
      <c r="CB34" s="69">
        <f t="shared" ref="CB34:CB48" si="40">SUM(BZ34:CA34)</f>
        <v>0</v>
      </c>
      <c r="CC34" s="70">
        <f t="shared" si="35"/>
        <v>0</v>
      </c>
    </row>
    <row r="35" spans="3:81">
      <c r="C35" s="172">
        <f t="shared" si="15"/>
        <v>2027</v>
      </c>
      <c r="D35" s="173"/>
      <c r="E35" s="20">
        <f>-'Cost-Cropping pattern'!J36</f>
        <v>0</v>
      </c>
      <c r="F35" s="21">
        <f>'Benefit-Cropping pattern'!J36</f>
        <v>0</v>
      </c>
      <c r="G35" s="22">
        <f t="shared" si="0"/>
        <v>0</v>
      </c>
      <c r="H35" s="59"/>
      <c r="I35" s="218"/>
      <c r="J35" s="219"/>
      <c r="K35" s="28">
        <f>C35-J17</f>
        <v>16</v>
      </c>
      <c r="L35" s="75">
        <f>1/((1+I17)^K35)</f>
        <v>1</v>
      </c>
      <c r="M35" s="59"/>
      <c r="N35" s="68">
        <f t="shared" si="1"/>
        <v>0</v>
      </c>
      <c r="O35" s="69">
        <f t="shared" si="31"/>
        <v>0</v>
      </c>
      <c r="P35" s="69">
        <f t="shared" si="36"/>
        <v>0</v>
      </c>
      <c r="Q35" s="70">
        <f t="shared" si="30"/>
        <v>0</v>
      </c>
      <c r="S35" s="172">
        <f t="shared" si="18"/>
        <v>16</v>
      </c>
      <c r="T35" s="173"/>
      <c r="U35" s="20">
        <f>-'Cost-Cropping pattern'!S36</f>
        <v>0</v>
      </c>
      <c r="V35" s="21">
        <f>'Benefit-Cropping pattern'!S36</f>
        <v>0</v>
      </c>
      <c r="W35" s="22">
        <f t="shared" si="3"/>
        <v>0</v>
      </c>
      <c r="X35" s="59"/>
      <c r="Y35" s="218"/>
      <c r="Z35" s="219"/>
      <c r="AA35" s="28">
        <f>S35-Z17</f>
        <v>16</v>
      </c>
      <c r="AB35" s="75">
        <f>1/((1+Y17)^AA35)</f>
        <v>1</v>
      </c>
      <c r="AC35" s="59"/>
      <c r="AD35" s="68">
        <f t="shared" si="4"/>
        <v>0</v>
      </c>
      <c r="AE35" s="69">
        <f t="shared" si="19"/>
        <v>0</v>
      </c>
      <c r="AF35" s="69">
        <f t="shared" si="37"/>
        <v>0</v>
      </c>
      <c r="AG35" s="70">
        <f t="shared" si="32"/>
        <v>0</v>
      </c>
      <c r="AI35" s="172">
        <f t="shared" si="21"/>
        <v>16</v>
      </c>
      <c r="AJ35" s="173"/>
      <c r="AK35" s="20">
        <f>-'Cost-Cropping pattern'!AB36</f>
        <v>0</v>
      </c>
      <c r="AL35" s="21">
        <f>'Benefit-Cropping pattern'!AB36</f>
        <v>0</v>
      </c>
      <c r="AM35" s="22">
        <f t="shared" si="6"/>
        <v>0</v>
      </c>
      <c r="AN35" s="59"/>
      <c r="AO35" s="218"/>
      <c r="AP35" s="219"/>
      <c r="AQ35" s="28">
        <f>AI35-AP17</f>
        <v>16</v>
      </c>
      <c r="AR35" s="75">
        <f>1/((1+AO17)^AQ35)</f>
        <v>0.45811152199140021</v>
      </c>
      <c r="AS35" s="59"/>
      <c r="AT35" s="68">
        <f t="shared" si="7"/>
        <v>0</v>
      </c>
      <c r="AU35" s="69">
        <f t="shared" si="22"/>
        <v>0</v>
      </c>
      <c r="AV35" s="69">
        <f t="shared" si="38"/>
        <v>0</v>
      </c>
      <c r="AW35" s="70">
        <f t="shared" si="33"/>
        <v>0</v>
      </c>
      <c r="AY35" s="172">
        <f t="shared" si="24"/>
        <v>16</v>
      </c>
      <c r="AZ35" s="173"/>
      <c r="BA35" s="20">
        <f>-'Cost-Cropping pattern'!AK36</f>
        <v>0</v>
      </c>
      <c r="BB35" s="21">
        <f>'Benefit-Cropping pattern'!AK36</f>
        <v>0</v>
      </c>
      <c r="BC35" s="22">
        <f t="shared" si="9"/>
        <v>0</v>
      </c>
      <c r="BD35" s="59"/>
      <c r="BE35" s="218"/>
      <c r="BF35" s="219"/>
      <c r="BG35" s="28">
        <f>AY35-BF17</f>
        <v>16</v>
      </c>
      <c r="BH35" s="75">
        <f>1/((1+BE17)^BG35)</f>
        <v>1</v>
      </c>
      <c r="BI35" s="59"/>
      <c r="BJ35" s="68">
        <f t="shared" si="10"/>
        <v>0</v>
      </c>
      <c r="BK35" s="69">
        <f t="shared" si="25"/>
        <v>0</v>
      </c>
      <c r="BL35" s="69">
        <f t="shared" si="39"/>
        <v>0</v>
      </c>
      <c r="BM35" s="70">
        <f t="shared" si="34"/>
        <v>0</v>
      </c>
      <c r="BO35" s="172">
        <f t="shared" si="27"/>
        <v>16</v>
      </c>
      <c r="BP35" s="173"/>
      <c r="BQ35" s="20">
        <f>-'Cost-Cropping pattern'!AT36</f>
        <v>0</v>
      </c>
      <c r="BR35" s="21">
        <f>'Benefit-Cropping pattern'!AT36</f>
        <v>0</v>
      </c>
      <c r="BS35" s="22">
        <f t="shared" si="12"/>
        <v>0</v>
      </c>
      <c r="BT35" s="59"/>
      <c r="BU35" s="218"/>
      <c r="BV35" s="219"/>
      <c r="BW35" s="28">
        <f>BO35-BV17</f>
        <v>16</v>
      </c>
      <c r="BX35" s="75">
        <f>1/((1+BU17)^BW35)</f>
        <v>1</v>
      </c>
      <c r="BY35" s="59"/>
      <c r="BZ35" s="68">
        <f t="shared" si="13"/>
        <v>0</v>
      </c>
      <c r="CA35" s="69">
        <f t="shared" si="28"/>
        <v>0</v>
      </c>
      <c r="CB35" s="69">
        <f t="shared" si="40"/>
        <v>0</v>
      </c>
      <c r="CC35" s="70">
        <f t="shared" si="35"/>
        <v>0</v>
      </c>
    </row>
    <row r="36" spans="3:81">
      <c r="C36" s="172">
        <f t="shared" si="15"/>
        <v>2028</v>
      </c>
      <c r="D36" s="173"/>
      <c r="E36" s="20">
        <f>-'Cost-Cropping pattern'!J37</f>
        <v>0</v>
      </c>
      <c r="F36" s="21">
        <f>'Benefit-Cropping pattern'!J37</f>
        <v>0</v>
      </c>
      <c r="G36" s="22">
        <f t="shared" si="0"/>
        <v>0</v>
      </c>
      <c r="H36" s="59"/>
      <c r="I36" s="218"/>
      <c r="J36" s="219"/>
      <c r="K36" s="28">
        <f>C36-J17</f>
        <v>17</v>
      </c>
      <c r="L36" s="75">
        <f>1/((1+I17)^K36)</f>
        <v>1</v>
      </c>
      <c r="M36" s="59"/>
      <c r="N36" s="68">
        <f t="shared" si="1"/>
        <v>0</v>
      </c>
      <c r="O36" s="69">
        <f t="shared" si="31"/>
        <v>0</v>
      </c>
      <c r="P36" s="69">
        <f t="shared" si="36"/>
        <v>0</v>
      </c>
      <c r="Q36" s="70">
        <f t="shared" si="30"/>
        <v>0</v>
      </c>
      <c r="S36" s="172">
        <f t="shared" si="18"/>
        <v>17</v>
      </c>
      <c r="T36" s="173"/>
      <c r="U36" s="20">
        <f>-'Cost-Cropping pattern'!S37</f>
        <v>0</v>
      </c>
      <c r="V36" s="21">
        <f>'Benefit-Cropping pattern'!S37</f>
        <v>0</v>
      </c>
      <c r="W36" s="22">
        <f t="shared" si="3"/>
        <v>0</v>
      </c>
      <c r="X36" s="59"/>
      <c r="Y36" s="218"/>
      <c r="Z36" s="219"/>
      <c r="AA36" s="28">
        <f>S36-Z17</f>
        <v>17</v>
      </c>
      <c r="AB36" s="75">
        <f>1/((1+Y17)^AA36)</f>
        <v>1</v>
      </c>
      <c r="AC36" s="59"/>
      <c r="AD36" s="68">
        <f t="shared" si="4"/>
        <v>0</v>
      </c>
      <c r="AE36" s="69">
        <f t="shared" si="19"/>
        <v>0</v>
      </c>
      <c r="AF36" s="69">
        <f t="shared" si="37"/>
        <v>0</v>
      </c>
      <c r="AG36" s="70">
        <f t="shared" si="32"/>
        <v>0</v>
      </c>
      <c r="AI36" s="172">
        <f t="shared" si="21"/>
        <v>17</v>
      </c>
      <c r="AJ36" s="173"/>
      <c r="AK36" s="20">
        <f>-'Cost-Cropping pattern'!AB37</f>
        <v>0</v>
      </c>
      <c r="AL36" s="21">
        <f>'Benefit-Cropping pattern'!AB37</f>
        <v>0</v>
      </c>
      <c r="AM36" s="22">
        <f t="shared" si="6"/>
        <v>0</v>
      </c>
      <c r="AN36" s="59"/>
      <c r="AO36" s="218"/>
      <c r="AP36" s="219"/>
      <c r="AQ36" s="28">
        <f>AI36-AP17</f>
        <v>17</v>
      </c>
      <c r="AR36" s="75">
        <f>1/((1+AO17)^AQ36)</f>
        <v>0.43629668761085727</v>
      </c>
      <c r="AS36" s="59"/>
      <c r="AT36" s="68">
        <f t="shared" si="7"/>
        <v>0</v>
      </c>
      <c r="AU36" s="69">
        <f t="shared" si="22"/>
        <v>0</v>
      </c>
      <c r="AV36" s="69">
        <f t="shared" si="38"/>
        <v>0</v>
      </c>
      <c r="AW36" s="70">
        <f t="shared" si="33"/>
        <v>0</v>
      </c>
      <c r="AY36" s="172">
        <f t="shared" si="24"/>
        <v>17</v>
      </c>
      <c r="AZ36" s="173"/>
      <c r="BA36" s="20">
        <f>-'Cost-Cropping pattern'!AK37</f>
        <v>0</v>
      </c>
      <c r="BB36" s="21">
        <f>'Benefit-Cropping pattern'!AK37</f>
        <v>0</v>
      </c>
      <c r="BC36" s="22">
        <f t="shared" si="9"/>
        <v>0</v>
      </c>
      <c r="BD36" s="59"/>
      <c r="BE36" s="218"/>
      <c r="BF36" s="219"/>
      <c r="BG36" s="28">
        <f>AY36-BF17</f>
        <v>17</v>
      </c>
      <c r="BH36" s="75">
        <f>1/((1+BE17)^BG36)</f>
        <v>1</v>
      </c>
      <c r="BI36" s="59"/>
      <c r="BJ36" s="68">
        <f t="shared" si="10"/>
        <v>0</v>
      </c>
      <c r="BK36" s="69">
        <f t="shared" si="25"/>
        <v>0</v>
      </c>
      <c r="BL36" s="69">
        <f t="shared" si="39"/>
        <v>0</v>
      </c>
      <c r="BM36" s="70">
        <f t="shared" si="34"/>
        <v>0</v>
      </c>
      <c r="BO36" s="172">
        <f t="shared" si="27"/>
        <v>17</v>
      </c>
      <c r="BP36" s="173"/>
      <c r="BQ36" s="20">
        <f>-'Cost-Cropping pattern'!AT37</f>
        <v>0</v>
      </c>
      <c r="BR36" s="21">
        <f>'Benefit-Cropping pattern'!AT37</f>
        <v>0</v>
      </c>
      <c r="BS36" s="22">
        <f t="shared" si="12"/>
        <v>0</v>
      </c>
      <c r="BT36" s="59"/>
      <c r="BU36" s="218"/>
      <c r="BV36" s="219"/>
      <c r="BW36" s="28">
        <f>BO36-BV17</f>
        <v>17</v>
      </c>
      <c r="BX36" s="75">
        <f>1/((1+BU17)^BW36)</f>
        <v>1</v>
      </c>
      <c r="BY36" s="59"/>
      <c r="BZ36" s="68">
        <f t="shared" si="13"/>
        <v>0</v>
      </c>
      <c r="CA36" s="69">
        <f t="shared" si="28"/>
        <v>0</v>
      </c>
      <c r="CB36" s="69">
        <f t="shared" si="40"/>
        <v>0</v>
      </c>
      <c r="CC36" s="70">
        <f t="shared" si="35"/>
        <v>0</v>
      </c>
    </row>
    <row r="37" spans="3:81">
      <c r="C37" s="172">
        <f t="shared" si="15"/>
        <v>2029</v>
      </c>
      <c r="D37" s="173"/>
      <c r="E37" s="20">
        <f>-'Cost-Cropping pattern'!J38</f>
        <v>0</v>
      </c>
      <c r="F37" s="21">
        <f>'Benefit-Cropping pattern'!J38</f>
        <v>0</v>
      </c>
      <c r="G37" s="22">
        <f t="shared" si="0"/>
        <v>0</v>
      </c>
      <c r="H37" s="59"/>
      <c r="I37" s="218"/>
      <c r="J37" s="219"/>
      <c r="K37" s="28">
        <f>C37-J17</f>
        <v>18</v>
      </c>
      <c r="L37" s="75">
        <f>1/((1+I17)^K37)</f>
        <v>1</v>
      </c>
      <c r="M37" s="59"/>
      <c r="N37" s="68">
        <f t="shared" si="1"/>
        <v>0</v>
      </c>
      <c r="O37" s="69">
        <f t="shared" si="31"/>
        <v>0</v>
      </c>
      <c r="P37" s="69">
        <f t="shared" si="36"/>
        <v>0</v>
      </c>
      <c r="Q37" s="70">
        <f t="shared" si="30"/>
        <v>0</v>
      </c>
      <c r="S37" s="172">
        <f t="shared" si="18"/>
        <v>18</v>
      </c>
      <c r="T37" s="173"/>
      <c r="U37" s="20">
        <f>-'Cost-Cropping pattern'!S38</f>
        <v>0</v>
      </c>
      <c r="V37" s="21">
        <f>'Benefit-Cropping pattern'!S38</f>
        <v>0</v>
      </c>
      <c r="W37" s="22">
        <f t="shared" si="3"/>
        <v>0</v>
      </c>
      <c r="X37" s="59"/>
      <c r="Y37" s="218"/>
      <c r="Z37" s="219"/>
      <c r="AA37" s="28">
        <f>S37-Z17</f>
        <v>18</v>
      </c>
      <c r="AB37" s="75">
        <f>1/((1+Y17)^AA37)</f>
        <v>1</v>
      </c>
      <c r="AC37" s="59"/>
      <c r="AD37" s="68">
        <f t="shared" si="4"/>
        <v>0</v>
      </c>
      <c r="AE37" s="69">
        <f t="shared" si="19"/>
        <v>0</v>
      </c>
      <c r="AF37" s="69">
        <f t="shared" si="37"/>
        <v>0</v>
      </c>
      <c r="AG37" s="70">
        <f t="shared" si="32"/>
        <v>0</v>
      </c>
      <c r="AI37" s="172">
        <f t="shared" si="21"/>
        <v>18</v>
      </c>
      <c r="AJ37" s="173"/>
      <c r="AK37" s="20">
        <f>-'Cost-Cropping pattern'!AB38</f>
        <v>0</v>
      </c>
      <c r="AL37" s="21">
        <f>'Benefit-Cropping pattern'!AB38</f>
        <v>0</v>
      </c>
      <c r="AM37" s="22">
        <f t="shared" si="6"/>
        <v>0</v>
      </c>
      <c r="AN37" s="59"/>
      <c r="AO37" s="218"/>
      <c r="AP37" s="219"/>
      <c r="AQ37" s="28">
        <f>AI37-AP17</f>
        <v>18</v>
      </c>
      <c r="AR37" s="75">
        <f>1/((1+AO17)^AQ37)</f>
        <v>0.41552065486748313</v>
      </c>
      <c r="AS37" s="59"/>
      <c r="AT37" s="68">
        <f t="shared" si="7"/>
        <v>0</v>
      </c>
      <c r="AU37" s="69">
        <f t="shared" si="22"/>
        <v>0</v>
      </c>
      <c r="AV37" s="69">
        <f t="shared" si="38"/>
        <v>0</v>
      </c>
      <c r="AW37" s="70">
        <f t="shared" si="33"/>
        <v>0</v>
      </c>
      <c r="AY37" s="172">
        <f t="shared" si="24"/>
        <v>18</v>
      </c>
      <c r="AZ37" s="173"/>
      <c r="BA37" s="20">
        <f>-'Cost-Cropping pattern'!AK38</f>
        <v>0</v>
      </c>
      <c r="BB37" s="21">
        <f>'Benefit-Cropping pattern'!AK38</f>
        <v>0</v>
      </c>
      <c r="BC37" s="22">
        <f t="shared" si="9"/>
        <v>0</v>
      </c>
      <c r="BD37" s="59"/>
      <c r="BE37" s="218"/>
      <c r="BF37" s="219"/>
      <c r="BG37" s="28">
        <f>AY37-BF17</f>
        <v>18</v>
      </c>
      <c r="BH37" s="75">
        <f>1/((1+BE17)^BG37)</f>
        <v>1</v>
      </c>
      <c r="BI37" s="59"/>
      <c r="BJ37" s="68">
        <f t="shared" si="10"/>
        <v>0</v>
      </c>
      <c r="BK37" s="69">
        <f t="shared" si="25"/>
        <v>0</v>
      </c>
      <c r="BL37" s="69">
        <f t="shared" si="39"/>
        <v>0</v>
      </c>
      <c r="BM37" s="70">
        <f t="shared" si="34"/>
        <v>0</v>
      </c>
      <c r="BO37" s="172">
        <f t="shared" si="27"/>
        <v>18</v>
      </c>
      <c r="BP37" s="173"/>
      <c r="BQ37" s="20">
        <f>-'Cost-Cropping pattern'!AT38</f>
        <v>0</v>
      </c>
      <c r="BR37" s="21">
        <f>'Benefit-Cropping pattern'!AT38</f>
        <v>0</v>
      </c>
      <c r="BS37" s="22">
        <f t="shared" si="12"/>
        <v>0</v>
      </c>
      <c r="BT37" s="59"/>
      <c r="BU37" s="218"/>
      <c r="BV37" s="219"/>
      <c r="BW37" s="28">
        <f>BO37-BV17</f>
        <v>18</v>
      </c>
      <c r="BX37" s="75">
        <f>1/((1+BU17)^BW37)</f>
        <v>1</v>
      </c>
      <c r="BY37" s="59"/>
      <c r="BZ37" s="68">
        <f t="shared" si="13"/>
        <v>0</v>
      </c>
      <c r="CA37" s="69">
        <f t="shared" si="28"/>
        <v>0</v>
      </c>
      <c r="CB37" s="69">
        <f t="shared" si="40"/>
        <v>0</v>
      </c>
      <c r="CC37" s="70">
        <f t="shared" si="35"/>
        <v>0</v>
      </c>
    </row>
    <row r="38" spans="3:81">
      <c r="C38" s="172">
        <f t="shared" si="15"/>
        <v>2030</v>
      </c>
      <c r="D38" s="173"/>
      <c r="E38" s="20">
        <f>-'Cost-Cropping pattern'!J39</f>
        <v>0</v>
      </c>
      <c r="F38" s="21">
        <f>'Benefit-Cropping pattern'!J39</f>
        <v>0</v>
      </c>
      <c r="G38" s="22">
        <f t="shared" si="0"/>
        <v>0</v>
      </c>
      <c r="H38" s="59"/>
      <c r="I38" s="218"/>
      <c r="J38" s="219"/>
      <c r="K38" s="28">
        <f>C38-J17</f>
        <v>19</v>
      </c>
      <c r="L38" s="75">
        <f>1/((1+I17)^K38)</f>
        <v>1</v>
      </c>
      <c r="M38" s="59"/>
      <c r="N38" s="68">
        <f t="shared" si="1"/>
        <v>0</v>
      </c>
      <c r="O38" s="69">
        <f t="shared" si="31"/>
        <v>0</v>
      </c>
      <c r="P38" s="69">
        <f t="shared" si="36"/>
        <v>0</v>
      </c>
      <c r="Q38" s="70">
        <f t="shared" si="30"/>
        <v>0</v>
      </c>
      <c r="S38" s="172">
        <f t="shared" si="18"/>
        <v>19</v>
      </c>
      <c r="T38" s="173"/>
      <c r="U38" s="20">
        <f>-'Cost-Cropping pattern'!S39</f>
        <v>0</v>
      </c>
      <c r="V38" s="21">
        <f>'Benefit-Cropping pattern'!S39</f>
        <v>0</v>
      </c>
      <c r="W38" s="22">
        <f t="shared" si="3"/>
        <v>0</v>
      </c>
      <c r="X38" s="59"/>
      <c r="Y38" s="218"/>
      <c r="Z38" s="219"/>
      <c r="AA38" s="28">
        <f>S38-Z17</f>
        <v>19</v>
      </c>
      <c r="AB38" s="75">
        <f>1/((1+Y17)^AA38)</f>
        <v>1</v>
      </c>
      <c r="AC38" s="59"/>
      <c r="AD38" s="68">
        <f t="shared" si="4"/>
        <v>0</v>
      </c>
      <c r="AE38" s="69">
        <f t="shared" si="19"/>
        <v>0</v>
      </c>
      <c r="AF38" s="69">
        <f t="shared" si="37"/>
        <v>0</v>
      </c>
      <c r="AG38" s="70">
        <f t="shared" si="32"/>
        <v>0</v>
      </c>
      <c r="AI38" s="172">
        <f t="shared" si="21"/>
        <v>19</v>
      </c>
      <c r="AJ38" s="173"/>
      <c r="AK38" s="20">
        <f>-'Cost-Cropping pattern'!AB39</f>
        <v>0</v>
      </c>
      <c r="AL38" s="21">
        <f>'Benefit-Cropping pattern'!AB39</f>
        <v>0</v>
      </c>
      <c r="AM38" s="22">
        <f t="shared" si="6"/>
        <v>0</v>
      </c>
      <c r="AN38" s="59"/>
      <c r="AO38" s="218"/>
      <c r="AP38" s="219"/>
      <c r="AQ38" s="28">
        <f>AI38-AP17</f>
        <v>19</v>
      </c>
      <c r="AR38" s="75">
        <f>1/((1+AO17)^AQ38)</f>
        <v>0.39573395701665059</v>
      </c>
      <c r="AS38" s="59"/>
      <c r="AT38" s="68">
        <f t="shared" si="7"/>
        <v>0</v>
      </c>
      <c r="AU38" s="69">
        <f t="shared" si="22"/>
        <v>0</v>
      </c>
      <c r="AV38" s="69">
        <f t="shared" si="38"/>
        <v>0</v>
      </c>
      <c r="AW38" s="70">
        <f t="shared" si="33"/>
        <v>0</v>
      </c>
      <c r="AY38" s="172">
        <f t="shared" si="24"/>
        <v>19</v>
      </c>
      <c r="AZ38" s="173"/>
      <c r="BA38" s="20">
        <f>-'Cost-Cropping pattern'!AK39</f>
        <v>0</v>
      </c>
      <c r="BB38" s="21">
        <f>'Benefit-Cropping pattern'!AK39</f>
        <v>0</v>
      </c>
      <c r="BC38" s="22">
        <f t="shared" si="9"/>
        <v>0</v>
      </c>
      <c r="BD38" s="59"/>
      <c r="BE38" s="218"/>
      <c r="BF38" s="219"/>
      <c r="BG38" s="28">
        <f>AY38-BF17</f>
        <v>19</v>
      </c>
      <c r="BH38" s="75">
        <f>1/((1+BE17)^BG38)</f>
        <v>1</v>
      </c>
      <c r="BI38" s="59"/>
      <c r="BJ38" s="68">
        <f t="shared" si="10"/>
        <v>0</v>
      </c>
      <c r="BK38" s="69">
        <f t="shared" si="25"/>
        <v>0</v>
      </c>
      <c r="BL38" s="69">
        <f t="shared" si="39"/>
        <v>0</v>
      </c>
      <c r="BM38" s="70">
        <f t="shared" si="34"/>
        <v>0</v>
      </c>
      <c r="BO38" s="172">
        <f t="shared" si="27"/>
        <v>19</v>
      </c>
      <c r="BP38" s="173"/>
      <c r="BQ38" s="20">
        <f>-'Cost-Cropping pattern'!AT39</f>
        <v>0</v>
      </c>
      <c r="BR38" s="21">
        <f>'Benefit-Cropping pattern'!AT39</f>
        <v>0</v>
      </c>
      <c r="BS38" s="22">
        <f t="shared" si="12"/>
        <v>0</v>
      </c>
      <c r="BT38" s="59"/>
      <c r="BU38" s="218"/>
      <c r="BV38" s="219"/>
      <c r="BW38" s="28">
        <f>BO38-BV17</f>
        <v>19</v>
      </c>
      <c r="BX38" s="75">
        <f>1/((1+BU17)^BW38)</f>
        <v>1</v>
      </c>
      <c r="BY38" s="59"/>
      <c r="BZ38" s="68">
        <f t="shared" si="13"/>
        <v>0</v>
      </c>
      <c r="CA38" s="69">
        <f t="shared" si="28"/>
        <v>0</v>
      </c>
      <c r="CB38" s="69">
        <f t="shared" si="40"/>
        <v>0</v>
      </c>
      <c r="CC38" s="70">
        <f t="shared" si="35"/>
        <v>0</v>
      </c>
    </row>
    <row r="39" spans="3:81">
      <c r="C39" s="172">
        <f t="shared" si="15"/>
        <v>2031</v>
      </c>
      <c r="D39" s="173"/>
      <c r="E39" s="20">
        <f>-'Cost-Cropping pattern'!J40</f>
        <v>0</v>
      </c>
      <c r="F39" s="21">
        <f>'Benefit-Cropping pattern'!J40</f>
        <v>0</v>
      </c>
      <c r="G39" s="22">
        <f t="shared" si="0"/>
        <v>0</v>
      </c>
      <c r="H39" s="59"/>
      <c r="I39" s="218"/>
      <c r="J39" s="219"/>
      <c r="K39" s="28">
        <f>C39-J17</f>
        <v>20</v>
      </c>
      <c r="L39" s="75">
        <f>1/((1+I17)^K39)</f>
        <v>1</v>
      </c>
      <c r="M39" s="59"/>
      <c r="N39" s="68">
        <f t="shared" si="1"/>
        <v>0</v>
      </c>
      <c r="O39" s="69">
        <f t="shared" si="31"/>
        <v>0</v>
      </c>
      <c r="P39" s="69">
        <f t="shared" si="36"/>
        <v>0</v>
      </c>
      <c r="Q39" s="70">
        <f t="shared" si="30"/>
        <v>0</v>
      </c>
      <c r="S39" s="172">
        <f t="shared" si="18"/>
        <v>20</v>
      </c>
      <c r="T39" s="173"/>
      <c r="U39" s="20">
        <f>-'Cost-Cropping pattern'!S40</f>
        <v>0</v>
      </c>
      <c r="V39" s="21">
        <f>'Benefit-Cropping pattern'!S40</f>
        <v>0</v>
      </c>
      <c r="W39" s="22">
        <f t="shared" si="3"/>
        <v>0</v>
      </c>
      <c r="X39" s="59"/>
      <c r="Y39" s="218"/>
      <c r="Z39" s="219"/>
      <c r="AA39" s="28">
        <f>S39-Z17</f>
        <v>20</v>
      </c>
      <c r="AB39" s="75">
        <f>1/((1+Y17)^AA39)</f>
        <v>1</v>
      </c>
      <c r="AC39" s="59"/>
      <c r="AD39" s="68">
        <f t="shared" si="4"/>
        <v>0</v>
      </c>
      <c r="AE39" s="69">
        <f t="shared" si="19"/>
        <v>0</v>
      </c>
      <c r="AF39" s="69">
        <f t="shared" si="37"/>
        <v>0</v>
      </c>
      <c r="AG39" s="70">
        <f t="shared" si="32"/>
        <v>0</v>
      </c>
      <c r="AI39" s="172">
        <f t="shared" si="21"/>
        <v>20</v>
      </c>
      <c r="AJ39" s="173"/>
      <c r="AK39" s="20">
        <f>-'Cost-Cropping pattern'!AB40</f>
        <v>0</v>
      </c>
      <c r="AL39" s="21">
        <f>'Benefit-Cropping pattern'!AB40</f>
        <v>0</v>
      </c>
      <c r="AM39" s="22">
        <f t="shared" si="6"/>
        <v>0</v>
      </c>
      <c r="AN39" s="59"/>
      <c r="AO39" s="218"/>
      <c r="AP39" s="219"/>
      <c r="AQ39" s="28">
        <f>AI39-AP17</f>
        <v>20</v>
      </c>
      <c r="AR39" s="75">
        <f>1/((1+AO17)^AQ39)</f>
        <v>0.37688948287300061</v>
      </c>
      <c r="AS39" s="59"/>
      <c r="AT39" s="68">
        <f t="shared" si="7"/>
        <v>0</v>
      </c>
      <c r="AU39" s="69">
        <f t="shared" si="22"/>
        <v>0</v>
      </c>
      <c r="AV39" s="69">
        <f t="shared" si="38"/>
        <v>0</v>
      </c>
      <c r="AW39" s="70">
        <f t="shared" si="33"/>
        <v>0</v>
      </c>
      <c r="AY39" s="172">
        <f t="shared" si="24"/>
        <v>20</v>
      </c>
      <c r="AZ39" s="173"/>
      <c r="BA39" s="20">
        <f>-'Cost-Cropping pattern'!AK40</f>
        <v>0</v>
      </c>
      <c r="BB39" s="21">
        <f>'Benefit-Cropping pattern'!AK40</f>
        <v>0</v>
      </c>
      <c r="BC39" s="22">
        <f t="shared" si="9"/>
        <v>0</v>
      </c>
      <c r="BD39" s="59"/>
      <c r="BE39" s="218"/>
      <c r="BF39" s="219"/>
      <c r="BG39" s="28">
        <f>AY39-BF17</f>
        <v>20</v>
      </c>
      <c r="BH39" s="75">
        <f>1/((1+BE17)^BG39)</f>
        <v>1</v>
      </c>
      <c r="BI39" s="59"/>
      <c r="BJ39" s="68">
        <f t="shared" si="10"/>
        <v>0</v>
      </c>
      <c r="BK39" s="69">
        <f t="shared" si="25"/>
        <v>0</v>
      </c>
      <c r="BL39" s="69">
        <f t="shared" si="39"/>
        <v>0</v>
      </c>
      <c r="BM39" s="70">
        <f t="shared" si="34"/>
        <v>0</v>
      </c>
      <c r="BO39" s="172">
        <f t="shared" si="27"/>
        <v>20</v>
      </c>
      <c r="BP39" s="173"/>
      <c r="BQ39" s="20">
        <f>-'Cost-Cropping pattern'!AT40</f>
        <v>0</v>
      </c>
      <c r="BR39" s="21">
        <f>'Benefit-Cropping pattern'!AT40</f>
        <v>0</v>
      </c>
      <c r="BS39" s="22">
        <f t="shared" si="12"/>
        <v>0</v>
      </c>
      <c r="BT39" s="59"/>
      <c r="BU39" s="218"/>
      <c r="BV39" s="219"/>
      <c r="BW39" s="28">
        <f>BO39-BV17</f>
        <v>20</v>
      </c>
      <c r="BX39" s="75">
        <f>1/((1+BU17)^BW39)</f>
        <v>1</v>
      </c>
      <c r="BY39" s="59"/>
      <c r="BZ39" s="68">
        <f t="shared" si="13"/>
        <v>0</v>
      </c>
      <c r="CA39" s="69">
        <f t="shared" si="28"/>
        <v>0</v>
      </c>
      <c r="CB39" s="69">
        <f t="shared" si="40"/>
        <v>0</v>
      </c>
      <c r="CC39" s="70">
        <f t="shared" si="35"/>
        <v>0</v>
      </c>
    </row>
    <row r="40" spans="3:81">
      <c r="C40" s="172">
        <f t="shared" si="15"/>
        <v>2032</v>
      </c>
      <c r="D40" s="173"/>
      <c r="E40" s="20">
        <f>-'Cost-Cropping pattern'!J41</f>
        <v>0</v>
      </c>
      <c r="F40" s="21">
        <f>'Benefit-Cropping pattern'!J41</f>
        <v>0</v>
      </c>
      <c r="G40" s="22">
        <f t="shared" si="0"/>
        <v>0</v>
      </c>
      <c r="H40" s="59"/>
      <c r="I40" s="218"/>
      <c r="J40" s="219"/>
      <c r="K40" s="28">
        <f>C40-J17</f>
        <v>21</v>
      </c>
      <c r="L40" s="75">
        <f>1/((1+I17)^K40)</f>
        <v>1</v>
      </c>
      <c r="M40" s="59"/>
      <c r="N40" s="68">
        <f t="shared" si="1"/>
        <v>0</v>
      </c>
      <c r="O40" s="69">
        <f t="shared" si="31"/>
        <v>0</v>
      </c>
      <c r="P40" s="69">
        <f t="shared" si="36"/>
        <v>0</v>
      </c>
      <c r="Q40" s="70">
        <f t="shared" si="30"/>
        <v>0</v>
      </c>
      <c r="S40" s="172">
        <f t="shared" si="18"/>
        <v>21</v>
      </c>
      <c r="T40" s="173"/>
      <c r="U40" s="20">
        <f>-'Cost-Cropping pattern'!S41</f>
        <v>0</v>
      </c>
      <c r="V40" s="21">
        <f>'Benefit-Cropping pattern'!S41</f>
        <v>0</v>
      </c>
      <c r="W40" s="22">
        <f t="shared" si="3"/>
        <v>0</v>
      </c>
      <c r="X40" s="59"/>
      <c r="Y40" s="218"/>
      <c r="Z40" s="219"/>
      <c r="AA40" s="28">
        <f>S40-Z17</f>
        <v>21</v>
      </c>
      <c r="AB40" s="75">
        <f>1/((1+Y17)^AA40)</f>
        <v>1</v>
      </c>
      <c r="AC40" s="59"/>
      <c r="AD40" s="68">
        <f t="shared" si="4"/>
        <v>0</v>
      </c>
      <c r="AE40" s="69">
        <f t="shared" si="19"/>
        <v>0</v>
      </c>
      <c r="AF40" s="69">
        <f t="shared" si="37"/>
        <v>0</v>
      </c>
      <c r="AG40" s="70">
        <f t="shared" si="32"/>
        <v>0</v>
      </c>
      <c r="AI40" s="172">
        <f t="shared" si="21"/>
        <v>21</v>
      </c>
      <c r="AJ40" s="173"/>
      <c r="AK40" s="20">
        <f>-'Cost-Cropping pattern'!AB41</f>
        <v>0</v>
      </c>
      <c r="AL40" s="21">
        <f>'Benefit-Cropping pattern'!AB41</f>
        <v>0</v>
      </c>
      <c r="AM40" s="22">
        <f t="shared" si="6"/>
        <v>0</v>
      </c>
      <c r="AN40" s="59"/>
      <c r="AO40" s="218"/>
      <c r="AP40" s="219"/>
      <c r="AQ40" s="28">
        <f>AI40-AP17</f>
        <v>21</v>
      </c>
      <c r="AR40" s="75">
        <f>1/((1+AO17)^AQ40)</f>
        <v>0.35894236464095297</v>
      </c>
      <c r="AS40" s="59"/>
      <c r="AT40" s="68">
        <f t="shared" si="7"/>
        <v>0</v>
      </c>
      <c r="AU40" s="69">
        <f t="shared" si="22"/>
        <v>0</v>
      </c>
      <c r="AV40" s="69">
        <f t="shared" si="38"/>
        <v>0</v>
      </c>
      <c r="AW40" s="70">
        <f t="shared" si="33"/>
        <v>0</v>
      </c>
      <c r="AY40" s="172">
        <f t="shared" si="24"/>
        <v>21</v>
      </c>
      <c r="AZ40" s="173"/>
      <c r="BA40" s="20">
        <f>-'Cost-Cropping pattern'!AK41</f>
        <v>0</v>
      </c>
      <c r="BB40" s="21">
        <f>'Benefit-Cropping pattern'!AK41</f>
        <v>0</v>
      </c>
      <c r="BC40" s="22">
        <f t="shared" si="9"/>
        <v>0</v>
      </c>
      <c r="BD40" s="59"/>
      <c r="BE40" s="218"/>
      <c r="BF40" s="219"/>
      <c r="BG40" s="28">
        <f>AY40-BF17</f>
        <v>21</v>
      </c>
      <c r="BH40" s="75">
        <f>1/((1+BE17)^BG40)</f>
        <v>1</v>
      </c>
      <c r="BI40" s="59"/>
      <c r="BJ40" s="68">
        <f t="shared" si="10"/>
        <v>0</v>
      </c>
      <c r="BK40" s="69">
        <f t="shared" si="25"/>
        <v>0</v>
      </c>
      <c r="BL40" s="69">
        <f t="shared" si="39"/>
        <v>0</v>
      </c>
      <c r="BM40" s="70">
        <f t="shared" si="34"/>
        <v>0</v>
      </c>
      <c r="BO40" s="172">
        <f t="shared" si="27"/>
        <v>21</v>
      </c>
      <c r="BP40" s="173"/>
      <c r="BQ40" s="20">
        <f>-'Cost-Cropping pattern'!AT41</f>
        <v>0</v>
      </c>
      <c r="BR40" s="21">
        <f>'Benefit-Cropping pattern'!AT41</f>
        <v>0</v>
      </c>
      <c r="BS40" s="22">
        <f t="shared" si="12"/>
        <v>0</v>
      </c>
      <c r="BT40" s="59"/>
      <c r="BU40" s="218"/>
      <c r="BV40" s="219"/>
      <c r="BW40" s="28">
        <f>BO40-BV17</f>
        <v>21</v>
      </c>
      <c r="BX40" s="75">
        <f>1/((1+BU17)^BW40)</f>
        <v>1</v>
      </c>
      <c r="BY40" s="59"/>
      <c r="BZ40" s="68">
        <f t="shared" si="13"/>
        <v>0</v>
      </c>
      <c r="CA40" s="69">
        <f t="shared" si="28"/>
        <v>0</v>
      </c>
      <c r="CB40" s="69">
        <f t="shared" si="40"/>
        <v>0</v>
      </c>
      <c r="CC40" s="70">
        <f t="shared" si="35"/>
        <v>0</v>
      </c>
    </row>
    <row r="41" spans="3:81">
      <c r="C41" s="172">
        <f t="shared" si="15"/>
        <v>2033</v>
      </c>
      <c r="D41" s="173"/>
      <c r="E41" s="20">
        <f>-'Cost-Cropping pattern'!J42</f>
        <v>0</v>
      </c>
      <c r="F41" s="21">
        <f>'Benefit-Cropping pattern'!J42</f>
        <v>0</v>
      </c>
      <c r="G41" s="22">
        <f t="shared" si="0"/>
        <v>0</v>
      </c>
      <c r="H41" s="59"/>
      <c r="I41" s="218"/>
      <c r="J41" s="219"/>
      <c r="K41" s="28">
        <f>C41-J17</f>
        <v>22</v>
      </c>
      <c r="L41" s="75">
        <f>1/((1+I17)^K41)</f>
        <v>1</v>
      </c>
      <c r="M41" s="59"/>
      <c r="N41" s="68">
        <f t="shared" si="1"/>
        <v>0</v>
      </c>
      <c r="O41" s="69">
        <f t="shared" si="31"/>
        <v>0</v>
      </c>
      <c r="P41" s="69">
        <f t="shared" si="36"/>
        <v>0</v>
      </c>
      <c r="Q41" s="70">
        <f t="shared" si="30"/>
        <v>0</v>
      </c>
      <c r="S41" s="172">
        <f t="shared" si="18"/>
        <v>22</v>
      </c>
      <c r="T41" s="173"/>
      <c r="U41" s="20">
        <f>-'Cost-Cropping pattern'!S42</f>
        <v>0</v>
      </c>
      <c r="V41" s="21">
        <f>'Benefit-Cropping pattern'!S42</f>
        <v>0</v>
      </c>
      <c r="W41" s="22">
        <f t="shared" si="3"/>
        <v>0</v>
      </c>
      <c r="X41" s="59"/>
      <c r="Y41" s="218"/>
      <c r="Z41" s="219"/>
      <c r="AA41" s="28">
        <f>S41-Z17</f>
        <v>22</v>
      </c>
      <c r="AB41" s="75">
        <f>1/((1+Y17)^AA41)</f>
        <v>1</v>
      </c>
      <c r="AC41" s="59"/>
      <c r="AD41" s="68">
        <f t="shared" si="4"/>
        <v>0</v>
      </c>
      <c r="AE41" s="69">
        <f t="shared" si="19"/>
        <v>0</v>
      </c>
      <c r="AF41" s="69">
        <f t="shared" si="37"/>
        <v>0</v>
      </c>
      <c r="AG41" s="70">
        <f t="shared" si="32"/>
        <v>0</v>
      </c>
      <c r="AI41" s="172">
        <f t="shared" si="21"/>
        <v>22</v>
      </c>
      <c r="AJ41" s="173"/>
      <c r="AK41" s="20">
        <f>-'Cost-Cropping pattern'!AB42</f>
        <v>0</v>
      </c>
      <c r="AL41" s="21">
        <f>'Benefit-Cropping pattern'!AB42</f>
        <v>0</v>
      </c>
      <c r="AM41" s="22">
        <f t="shared" si="6"/>
        <v>0</v>
      </c>
      <c r="AN41" s="59"/>
      <c r="AO41" s="218"/>
      <c r="AP41" s="219"/>
      <c r="AQ41" s="28">
        <f>AI41-AP17</f>
        <v>22</v>
      </c>
      <c r="AR41" s="75">
        <f>1/((1+AO17)^AQ41)</f>
        <v>0.3418498710866219</v>
      </c>
      <c r="AS41" s="59"/>
      <c r="AT41" s="68">
        <f t="shared" si="7"/>
        <v>0</v>
      </c>
      <c r="AU41" s="69">
        <f t="shared" si="22"/>
        <v>0</v>
      </c>
      <c r="AV41" s="69">
        <f t="shared" si="38"/>
        <v>0</v>
      </c>
      <c r="AW41" s="70">
        <f t="shared" si="33"/>
        <v>0</v>
      </c>
      <c r="AY41" s="172">
        <f t="shared" si="24"/>
        <v>22</v>
      </c>
      <c r="AZ41" s="173"/>
      <c r="BA41" s="20">
        <f>-'Cost-Cropping pattern'!AK42</f>
        <v>0</v>
      </c>
      <c r="BB41" s="21">
        <f>'Benefit-Cropping pattern'!AK42</f>
        <v>0</v>
      </c>
      <c r="BC41" s="22">
        <f t="shared" si="9"/>
        <v>0</v>
      </c>
      <c r="BD41" s="59"/>
      <c r="BE41" s="218"/>
      <c r="BF41" s="219"/>
      <c r="BG41" s="28">
        <f>AY41-BF17</f>
        <v>22</v>
      </c>
      <c r="BH41" s="75">
        <f>1/((1+BE17)^BG41)</f>
        <v>1</v>
      </c>
      <c r="BI41" s="59"/>
      <c r="BJ41" s="68">
        <f t="shared" si="10"/>
        <v>0</v>
      </c>
      <c r="BK41" s="69">
        <f t="shared" si="25"/>
        <v>0</v>
      </c>
      <c r="BL41" s="69">
        <f t="shared" si="39"/>
        <v>0</v>
      </c>
      <c r="BM41" s="70">
        <f t="shared" si="34"/>
        <v>0</v>
      </c>
      <c r="BO41" s="172">
        <f t="shared" si="27"/>
        <v>22</v>
      </c>
      <c r="BP41" s="173"/>
      <c r="BQ41" s="20">
        <f>-'Cost-Cropping pattern'!AT42</f>
        <v>0</v>
      </c>
      <c r="BR41" s="21">
        <f>'Benefit-Cropping pattern'!AT42</f>
        <v>0</v>
      </c>
      <c r="BS41" s="22">
        <f t="shared" si="12"/>
        <v>0</v>
      </c>
      <c r="BT41" s="59"/>
      <c r="BU41" s="218"/>
      <c r="BV41" s="219"/>
      <c r="BW41" s="28">
        <f>BO41-BV17</f>
        <v>22</v>
      </c>
      <c r="BX41" s="75">
        <f>1/((1+BU17)^BW41)</f>
        <v>1</v>
      </c>
      <c r="BY41" s="59"/>
      <c r="BZ41" s="68">
        <f t="shared" si="13"/>
        <v>0</v>
      </c>
      <c r="CA41" s="69">
        <f t="shared" si="28"/>
        <v>0</v>
      </c>
      <c r="CB41" s="69">
        <f t="shared" si="40"/>
        <v>0</v>
      </c>
      <c r="CC41" s="70">
        <f t="shared" si="35"/>
        <v>0</v>
      </c>
    </row>
    <row r="42" spans="3:81">
      <c r="C42" s="172">
        <f t="shared" si="15"/>
        <v>2034</v>
      </c>
      <c r="D42" s="173"/>
      <c r="E42" s="20">
        <f>-'Cost-Cropping pattern'!J43</f>
        <v>0</v>
      </c>
      <c r="F42" s="21">
        <f>'Benefit-Cropping pattern'!J43</f>
        <v>0</v>
      </c>
      <c r="G42" s="22">
        <f t="shared" si="0"/>
        <v>0</v>
      </c>
      <c r="H42" s="59"/>
      <c r="I42" s="218"/>
      <c r="J42" s="219"/>
      <c r="K42" s="28">
        <f>C42-J17</f>
        <v>23</v>
      </c>
      <c r="L42" s="75">
        <f>1/((1+I17)^K42)</f>
        <v>1</v>
      </c>
      <c r="M42" s="59"/>
      <c r="N42" s="68">
        <f t="shared" si="1"/>
        <v>0</v>
      </c>
      <c r="O42" s="69">
        <f t="shared" si="31"/>
        <v>0</v>
      </c>
      <c r="P42" s="69">
        <f t="shared" si="36"/>
        <v>0</v>
      </c>
      <c r="Q42" s="70">
        <f t="shared" si="30"/>
        <v>0</v>
      </c>
      <c r="S42" s="172">
        <f t="shared" si="18"/>
        <v>23</v>
      </c>
      <c r="T42" s="173"/>
      <c r="U42" s="20">
        <f>-'Cost-Cropping pattern'!S43</f>
        <v>0</v>
      </c>
      <c r="V42" s="21">
        <f>'Benefit-Cropping pattern'!S43</f>
        <v>0</v>
      </c>
      <c r="W42" s="22">
        <f t="shared" si="3"/>
        <v>0</v>
      </c>
      <c r="X42" s="59"/>
      <c r="Y42" s="218"/>
      <c r="Z42" s="219"/>
      <c r="AA42" s="28">
        <f>S42-Z17</f>
        <v>23</v>
      </c>
      <c r="AB42" s="75">
        <f>1/((1+Y17)^AA42)</f>
        <v>1</v>
      </c>
      <c r="AC42" s="59"/>
      <c r="AD42" s="68">
        <f t="shared" si="4"/>
        <v>0</v>
      </c>
      <c r="AE42" s="69">
        <f t="shared" si="19"/>
        <v>0</v>
      </c>
      <c r="AF42" s="69">
        <f t="shared" si="37"/>
        <v>0</v>
      </c>
      <c r="AG42" s="70">
        <f t="shared" si="32"/>
        <v>0</v>
      </c>
      <c r="AI42" s="172">
        <f t="shared" si="21"/>
        <v>23</v>
      </c>
      <c r="AJ42" s="173"/>
      <c r="AK42" s="20">
        <f>-'Cost-Cropping pattern'!AB43</f>
        <v>0</v>
      </c>
      <c r="AL42" s="21">
        <f>'Benefit-Cropping pattern'!AB43</f>
        <v>0</v>
      </c>
      <c r="AM42" s="22">
        <f t="shared" si="6"/>
        <v>0</v>
      </c>
      <c r="AN42" s="59"/>
      <c r="AO42" s="218"/>
      <c r="AP42" s="219"/>
      <c r="AQ42" s="28">
        <f>AI42-AP17</f>
        <v>23</v>
      </c>
      <c r="AR42" s="75">
        <f>1/((1+AO17)^AQ42)</f>
        <v>0.32557130579678267</v>
      </c>
      <c r="AS42" s="59"/>
      <c r="AT42" s="68">
        <f t="shared" si="7"/>
        <v>0</v>
      </c>
      <c r="AU42" s="69">
        <f t="shared" si="22"/>
        <v>0</v>
      </c>
      <c r="AV42" s="69">
        <f t="shared" si="38"/>
        <v>0</v>
      </c>
      <c r="AW42" s="70">
        <f t="shared" si="33"/>
        <v>0</v>
      </c>
      <c r="AY42" s="172">
        <f t="shared" si="24"/>
        <v>23</v>
      </c>
      <c r="AZ42" s="173"/>
      <c r="BA42" s="20">
        <f>-'Cost-Cropping pattern'!AK43</f>
        <v>0</v>
      </c>
      <c r="BB42" s="21">
        <f>'Benefit-Cropping pattern'!AK43</f>
        <v>0</v>
      </c>
      <c r="BC42" s="22">
        <f t="shared" si="9"/>
        <v>0</v>
      </c>
      <c r="BD42" s="59"/>
      <c r="BE42" s="218"/>
      <c r="BF42" s="219"/>
      <c r="BG42" s="28">
        <f>AY42-BF17</f>
        <v>23</v>
      </c>
      <c r="BH42" s="75">
        <f>1/((1+BE17)^BG42)</f>
        <v>1</v>
      </c>
      <c r="BI42" s="59"/>
      <c r="BJ42" s="68">
        <f t="shared" si="10"/>
        <v>0</v>
      </c>
      <c r="BK42" s="69">
        <f t="shared" si="25"/>
        <v>0</v>
      </c>
      <c r="BL42" s="69">
        <f t="shared" si="39"/>
        <v>0</v>
      </c>
      <c r="BM42" s="70">
        <f t="shared" si="34"/>
        <v>0</v>
      </c>
      <c r="BO42" s="172">
        <f t="shared" si="27"/>
        <v>23</v>
      </c>
      <c r="BP42" s="173"/>
      <c r="BQ42" s="20">
        <f>-'Cost-Cropping pattern'!AT43</f>
        <v>0</v>
      </c>
      <c r="BR42" s="21">
        <f>'Benefit-Cropping pattern'!AT43</f>
        <v>0</v>
      </c>
      <c r="BS42" s="22">
        <f t="shared" si="12"/>
        <v>0</v>
      </c>
      <c r="BT42" s="59"/>
      <c r="BU42" s="218"/>
      <c r="BV42" s="219"/>
      <c r="BW42" s="28">
        <f>BO42-BV17</f>
        <v>23</v>
      </c>
      <c r="BX42" s="75">
        <f>1/((1+BU17)^BW42)</f>
        <v>1</v>
      </c>
      <c r="BY42" s="59"/>
      <c r="BZ42" s="68">
        <f t="shared" si="13"/>
        <v>0</v>
      </c>
      <c r="CA42" s="69">
        <f t="shared" si="28"/>
        <v>0</v>
      </c>
      <c r="CB42" s="69">
        <f t="shared" si="40"/>
        <v>0</v>
      </c>
      <c r="CC42" s="70">
        <f t="shared" si="35"/>
        <v>0</v>
      </c>
    </row>
    <row r="43" spans="3:81">
      <c r="C43" s="172">
        <f t="shared" si="15"/>
        <v>2035</v>
      </c>
      <c r="D43" s="173"/>
      <c r="E43" s="20">
        <f>-'Cost-Cropping pattern'!J44</f>
        <v>0</v>
      </c>
      <c r="F43" s="21">
        <f>'Benefit-Cropping pattern'!J44</f>
        <v>0</v>
      </c>
      <c r="G43" s="22">
        <f t="shared" si="0"/>
        <v>0</v>
      </c>
      <c r="H43" s="59"/>
      <c r="I43" s="218"/>
      <c r="J43" s="219"/>
      <c r="K43" s="28">
        <f>C43-J17</f>
        <v>24</v>
      </c>
      <c r="L43" s="75">
        <f>1/((1+I17)^K43)</f>
        <v>1</v>
      </c>
      <c r="M43" s="59"/>
      <c r="N43" s="68">
        <f t="shared" si="1"/>
        <v>0</v>
      </c>
      <c r="O43" s="69">
        <f t="shared" si="31"/>
        <v>0</v>
      </c>
      <c r="P43" s="69">
        <f t="shared" si="36"/>
        <v>0</v>
      </c>
      <c r="Q43" s="70">
        <f t="shared" si="30"/>
        <v>0</v>
      </c>
      <c r="S43" s="172">
        <f t="shared" si="18"/>
        <v>24</v>
      </c>
      <c r="T43" s="173"/>
      <c r="U43" s="20">
        <f>-'Cost-Cropping pattern'!S44</f>
        <v>0</v>
      </c>
      <c r="V43" s="21">
        <f>'Benefit-Cropping pattern'!S44</f>
        <v>0</v>
      </c>
      <c r="W43" s="22">
        <f t="shared" si="3"/>
        <v>0</v>
      </c>
      <c r="X43" s="59"/>
      <c r="Y43" s="218"/>
      <c r="Z43" s="219"/>
      <c r="AA43" s="28">
        <f>S43-Z17</f>
        <v>24</v>
      </c>
      <c r="AB43" s="75">
        <f>1/((1+Y17)^AA43)</f>
        <v>1</v>
      </c>
      <c r="AC43" s="59"/>
      <c r="AD43" s="68">
        <f t="shared" si="4"/>
        <v>0</v>
      </c>
      <c r="AE43" s="69">
        <f t="shared" si="19"/>
        <v>0</v>
      </c>
      <c r="AF43" s="69">
        <f t="shared" si="37"/>
        <v>0</v>
      </c>
      <c r="AG43" s="70">
        <f t="shared" si="32"/>
        <v>0</v>
      </c>
      <c r="AI43" s="172">
        <f t="shared" si="21"/>
        <v>24</v>
      </c>
      <c r="AJ43" s="173"/>
      <c r="AK43" s="20">
        <f>-'Cost-Cropping pattern'!AB44</f>
        <v>0</v>
      </c>
      <c r="AL43" s="21">
        <f>'Benefit-Cropping pattern'!AB44</f>
        <v>0</v>
      </c>
      <c r="AM43" s="22">
        <f t="shared" si="6"/>
        <v>0</v>
      </c>
      <c r="AN43" s="59"/>
      <c r="AO43" s="218"/>
      <c r="AP43" s="219"/>
      <c r="AQ43" s="28">
        <f>AI43-AP17</f>
        <v>24</v>
      </c>
      <c r="AR43" s="75">
        <f>1/((1+AO17)^AQ43)</f>
        <v>0.31006791028265024</v>
      </c>
      <c r="AS43" s="59"/>
      <c r="AT43" s="68">
        <f t="shared" si="7"/>
        <v>0</v>
      </c>
      <c r="AU43" s="69">
        <f t="shared" si="22"/>
        <v>0</v>
      </c>
      <c r="AV43" s="69">
        <f t="shared" si="38"/>
        <v>0</v>
      </c>
      <c r="AW43" s="70">
        <f t="shared" si="33"/>
        <v>0</v>
      </c>
      <c r="AY43" s="172">
        <f t="shared" si="24"/>
        <v>24</v>
      </c>
      <c r="AZ43" s="173"/>
      <c r="BA43" s="20">
        <f>-'Cost-Cropping pattern'!AK44</f>
        <v>0</v>
      </c>
      <c r="BB43" s="21">
        <f>'Benefit-Cropping pattern'!AK44</f>
        <v>0</v>
      </c>
      <c r="BC43" s="22">
        <f t="shared" si="9"/>
        <v>0</v>
      </c>
      <c r="BD43" s="59"/>
      <c r="BE43" s="218"/>
      <c r="BF43" s="219"/>
      <c r="BG43" s="28">
        <f>AY43-BF17</f>
        <v>24</v>
      </c>
      <c r="BH43" s="75">
        <f>1/((1+BE17)^BG43)</f>
        <v>1</v>
      </c>
      <c r="BI43" s="59"/>
      <c r="BJ43" s="68">
        <f t="shared" si="10"/>
        <v>0</v>
      </c>
      <c r="BK43" s="69">
        <f t="shared" si="25"/>
        <v>0</v>
      </c>
      <c r="BL43" s="69">
        <f t="shared" si="39"/>
        <v>0</v>
      </c>
      <c r="BM43" s="70">
        <f t="shared" si="34"/>
        <v>0</v>
      </c>
      <c r="BO43" s="172">
        <f t="shared" si="27"/>
        <v>24</v>
      </c>
      <c r="BP43" s="173"/>
      <c r="BQ43" s="20">
        <f>-'Cost-Cropping pattern'!AT44</f>
        <v>0</v>
      </c>
      <c r="BR43" s="21">
        <f>'Benefit-Cropping pattern'!AT44</f>
        <v>0</v>
      </c>
      <c r="BS43" s="22">
        <f t="shared" si="12"/>
        <v>0</v>
      </c>
      <c r="BT43" s="59"/>
      <c r="BU43" s="218"/>
      <c r="BV43" s="219"/>
      <c r="BW43" s="28">
        <f>BO43-BV17</f>
        <v>24</v>
      </c>
      <c r="BX43" s="75">
        <f>1/((1+BU17)^BW43)</f>
        <v>1</v>
      </c>
      <c r="BY43" s="59"/>
      <c r="BZ43" s="68">
        <f t="shared" si="13"/>
        <v>0</v>
      </c>
      <c r="CA43" s="69">
        <f t="shared" si="28"/>
        <v>0</v>
      </c>
      <c r="CB43" s="69">
        <f t="shared" si="40"/>
        <v>0</v>
      </c>
      <c r="CC43" s="70">
        <f t="shared" si="35"/>
        <v>0</v>
      </c>
    </row>
    <row r="44" spans="3:81">
      <c r="C44" s="172">
        <f t="shared" si="15"/>
        <v>2036</v>
      </c>
      <c r="D44" s="173"/>
      <c r="E44" s="20">
        <f>-'Cost-Cropping pattern'!J45</f>
        <v>0</v>
      </c>
      <c r="F44" s="21">
        <f>'Benefit-Cropping pattern'!J45</f>
        <v>0</v>
      </c>
      <c r="G44" s="22">
        <f t="shared" si="0"/>
        <v>0</v>
      </c>
      <c r="H44" s="59"/>
      <c r="I44" s="218"/>
      <c r="J44" s="219"/>
      <c r="K44" s="28">
        <f>C44-J17</f>
        <v>25</v>
      </c>
      <c r="L44" s="75">
        <f>1/((1+I17)^K44)</f>
        <v>1</v>
      </c>
      <c r="M44" s="59"/>
      <c r="N44" s="68">
        <f t="shared" si="1"/>
        <v>0</v>
      </c>
      <c r="O44" s="69">
        <f t="shared" si="31"/>
        <v>0</v>
      </c>
      <c r="P44" s="69">
        <f t="shared" si="36"/>
        <v>0</v>
      </c>
      <c r="Q44" s="70">
        <f t="shared" si="30"/>
        <v>0</v>
      </c>
      <c r="S44" s="172">
        <f t="shared" si="18"/>
        <v>25</v>
      </c>
      <c r="T44" s="173"/>
      <c r="U44" s="20">
        <f>-'Cost-Cropping pattern'!S45</f>
        <v>0</v>
      </c>
      <c r="V44" s="21">
        <f>'Benefit-Cropping pattern'!S45</f>
        <v>0</v>
      </c>
      <c r="W44" s="22">
        <f t="shared" si="3"/>
        <v>0</v>
      </c>
      <c r="X44" s="59"/>
      <c r="Y44" s="218"/>
      <c r="Z44" s="219"/>
      <c r="AA44" s="28">
        <f>S44-Z17</f>
        <v>25</v>
      </c>
      <c r="AB44" s="75">
        <f>1/((1+Y17)^AA44)</f>
        <v>1</v>
      </c>
      <c r="AC44" s="59"/>
      <c r="AD44" s="68">
        <f t="shared" si="4"/>
        <v>0</v>
      </c>
      <c r="AE44" s="69">
        <f t="shared" si="19"/>
        <v>0</v>
      </c>
      <c r="AF44" s="69">
        <f t="shared" si="37"/>
        <v>0</v>
      </c>
      <c r="AG44" s="70">
        <f t="shared" si="32"/>
        <v>0</v>
      </c>
      <c r="AI44" s="172">
        <f t="shared" si="21"/>
        <v>25</v>
      </c>
      <c r="AJ44" s="173"/>
      <c r="AK44" s="20">
        <f>-'Cost-Cropping pattern'!AB45</f>
        <v>0</v>
      </c>
      <c r="AL44" s="21">
        <f>'Benefit-Cropping pattern'!AB45</f>
        <v>0</v>
      </c>
      <c r="AM44" s="22">
        <f t="shared" si="6"/>
        <v>0</v>
      </c>
      <c r="AN44" s="59"/>
      <c r="AO44" s="218"/>
      <c r="AP44" s="219"/>
      <c r="AQ44" s="28">
        <f>AI44-AP17</f>
        <v>25</v>
      </c>
      <c r="AR44" s="75">
        <f>1/((1+AO17)^AQ44)</f>
        <v>0.29530277169776209</v>
      </c>
      <c r="AS44" s="59"/>
      <c r="AT44" s="68">
        <f t="shared" si="7"/>
        <v>0</v>
      </c>
      <c r="AU44" s="69">
        <f t="shared" si="22"/>
        <v>0</v>
      </c>
      <c r="AV44" s="69">
        <f t="shared" si="38"/>
        <v>0</v>
      </c>
      <c r="AW44" s="70">
        <f t="shared" si="33"/>
        <v>0</v>
      </c>
      <c r="AY44" s="172">
        <f t="shared" si="24"/>
        <v>25</v>
      </c>
      <c r="AZ44" s="173"/>
      <c r="BA44" s="20">
        <f>-'Cost-Cropping pattern'!AK45</f>
        <v>0</v>
      </c>
      <c r="BB44" s="21">
        <f>'Benefit-Cropping pattern'!AK45</f>
        <v>0</v>
      </c>
      <c r="BC44" s="22">
        <f t="shared" si="9"/>
        <v>0</v>
      </c>
      <c r="BD44" s="59"/>
      <c r="BE44" s="218"/>
      <c r="BF44" s="219"/>
      <c r="BG44" s="28">
        <f>AY44-BF17</f>
        <v>25</v>
      </c>
      <c r="BH44" s="75">
        <f>1/((1+BE17)^BG44)</f>
        <v>1</v>
      </c>
      <c r="BI44" s="59"/>
      <c r="BJ44" s="68">
        <f t="shared" si="10"/>
        <v>0</v>
      </c>
      <c r="BK44" s="69">
        <f t="shared" si="25"/>
        <v>0</v>
      </c>
      <c r="BL44" s="69">
        <f t="shared" si="39"/>
        <v>0</v>
      </c>
      <c r="BM44" s="70">
        <f t="shared" si="34"/>
        <v>0</v>
      </c>
      <c r="BO44" s="172">
        <f t="shared" si="27"/>
        <v>25</v>
      </c>
      <c r="BP44" s="173"/>
      <c r="BQ44" s="20">
        <f>-'Cost-Cropping pattern'!AT45</f>
        <v>0</v>
      </c>
      <c r="BR44" s="21">
        <f>'Benefit-Cropping pattern'!AT45</f>
        <v>0</v>
      </c>
      <c r="BS44" s="22">
        <f t="shared" si="12"/>
        <v>0</v>
      </c>
      <c r="BT44" s="59"/>
      <c r="BU44" s="218"/>
      <c r="BV44" s="219"/>
      <c r="BW44" s="28">
        <f>BO44-BV17</f>
        <v>25</v>
      </c>
      <c r="BX44" s="75">
        <f>1/((1+BU17)^BW44)</f>
        <v>1</v>
      </c>
      <c r="BY44" s="59"/>
      <c r="BZ44" s="68">
        <f t="shared" si="13"/>
        <v>0</v>
      </c>
      <c r="CA44" s="69">
        <f t="shared" si="28"/>
        <v>0</v>
      </c>
      <c r="CB44" s="69">
        <f t="shared" si="40"/>
        <v>0</v>
      </c>
      <c r="CC44" s="70">
        <f t="shared" si="35"/>
        <v>0</v>
      </c>
    </row>
    <row r="45" spans="3:81">
      <c r="C45" s="172">
        <f t="shared" si="15"/>
        <v>2037</v>
      </c>
      <c r="D45" s="173"/>
      <c r="E45" s="20">
        <f>-'Cost-Cropping pattern'!J46</f>
        <v>0</v>
      </c>
      <c r="F45" s="21">
        <f>'Benefit-Cropping pattern'!J46</f>
        <v>0</v>
      </c>
      <c r="G45" s="22">
        <f t="shared" si="0"/>
        <v>0</v>
      </c>
      <c r="H45" s="59"/>
      <c r="I45" s="218"/>
      <c r="J45" s="219"/>
      <c r="K45" s="28">
        <f>C45-J17</f>
        <v>26</v>
      </c>
      <c r="L45" s="75">
        <f>1/((1+I17)^K45)</f>
        <v>1</v>
      </c>
      <c r="M45" s="59"/>
      <c r="N45" s="68">
        <f t="shared" si="1"/>
        <v>0</v>
      </c>
      <c r="O45" s="69">
        <f t="shared" si="31"/>
        <v>0</v>
      </c>
      <c r="P45" s="69">
        <f t="shared" si="36"/>
        <v>0</v>
      </c>
      <c r="Q45" s="70">
        <f t="shared" si="30"/>
        <v>0</v>
      </c>
      <c r="S45" s="172">
        <f t="shared" si="18"/>
        <v>26</v>
      </c>
      <c r="T45" s="173"/>
      <c r="U45" s="20">
        <f>-'Cost-Cropping pattern'!S46</f>
        <v>0</v>
      </c>
      <c r="V45" s="21">
        <f>'Benefit-Cropping pattern'!S46</f>
        <v>0</v>
      </c>
      <c r="W45" s="22">
        <f t="shared" si="3"/>
        <v>0</v>
      </c>
      <c r="X45" s="59"/>
      <c r="Y45" s="218"/>
      <c r="Z45" s="219"/>
      <c r="AA45" s="28">
        <f>S45-Z17</f>
        <v>26</v>
      </c>
      <c r="AB45" s="75">
        <f>1/((1+Y17)^AA45)</f>
        <v>1</v>
      </c>
      <c r="AC45" s="59"/>
      <c r="AD45" s="68">
        <f t="shared" si="4"/>
        <v>0</v>
      </c>
      <c r="AE45" s="69">
        <f t="shared" si="19"/>
        <v>0</v>
      </c>
      <c r="AF45" s="69">
        <f t="shared" si="37"/>
        <v>0</v>
      </c>
      <c r="AG45" s="70">
        <f t="shared" si="32"/>
        <v>0</v>
      </c>
      <c r="AI45" s="172">
        <f t="shared" si="21"/>
        <v>26</v>
      </c>
      <c r="AJ45" s="173"/>
      <c r="AK45" s="20">
        <f>-'Cost-Cropping pattern'!AB46</f>
        <v>0</v>
      </c>
      <c r="AL45" s="21">
        <f>'Benefit-Cropping pattern'!AB46</f>
        <v>0</v>
      </c>
      <c r="AM45" s="22">
        <f t="shared" si="6"/>
        <v>0</v>
      </c>
      <c r="AN45" s="59"/>
      <c r="AO45" s="218"/>
      <c r="AP45" s="219"/>
      <c r="AQ45" s="28">
        <f>AI45-AP17</f>
        <v>26</v>
      </c>
      <c r="AR45" s="75">
        <f>1/((1+AO17)^AQ45)</f>
        <v>0.28124073495024959</v>
      </c>
      <c r="AS45" s="59"/>
      <c r="AT45" s="68">
        <f t="shared" si="7"/>
        <v>0</v>
      </c>
      <c r="AU45" s="69">
        <f t="shared" si="22"/>
        <v>0</v>
      </c>
      <c r="AV45" s="69">
        <f t="shared" si="38"/>
        <v>0</v>
      </c>
      <c r="AW45" s="70">
        <f t="shared" si="33"/>
        <v>0</v>
      </c>
      <c r="AY45" s="172">
        <f t="shared" si="24"/>
        <v>26</v>
      </c>
      <c r="AZ45" s="173"/>
      <c r="BA45" s="20">
        <f>-'Cost-Cropping pattern'!AK46</f>
        <v>0</v>
      </c>
      <c r="BB45" s="21">
        <f>'Benefit-Cropping pattern'!AK46</f>
        <v>0</v>
      </c>
      <c r="BC45" s="22">
        <f t="shared" si="9"/>
        <v>0</v>
      </c>
      <c r="BD45" s="59"/>
      <c r="BE45" s="218"/>
      <c r="BF45" s="219"/>
      <c r="BG45" s="28">
        <f>AY45-BF17</f>
        <v>26</v>
      </c>
      <c r="BH45" s="75">
        <f>1/((1+BE17)^BG45)</f>
        <v>1</v>
      </c>
      <c r="BI45" s="59"/>
      <c r="BJ45" s="68">
        <f t="shared" si="10"/>
        <v>0</v>
      </c>
      <c r="BK45" s="69">
        <f t="shared" si="25"/>
        <v>0</v>
      </c>
      <c r="BL45" s="69">
        <f t="shared" si="39"/>
        <v>0</v>
      </c>
      <c r="BM45" s="70">
        <f t="shared" si="34"/>
        <v>0</v>
      </c>
      <c r="BO45" s="172">
        <f t="shared" si="27"/>
        <v>26</v>
      </c>
      <c r="BP45" s="173"/>
      <c r="BQ45" s="20">
        <f>-'Cost-Cropping pattern'!AT46</f>
        <v>0</v>
      </c>
      <c r="BR45" s="21">
        <f>'Benefit-Cropping pattern'!AT46</f>
        <v>0</v>
      </c>
      <c r="BS45" s="22">
        <f t="shared" si="12"/>
        <v>0</v>
      </c>
      <c r="BT45" s="59"/>
      <c r="BU45" s="218"/>
      <c r="BV45" s="219"/>
      <c r="BW45" s="28">
        <f>BO45-BV17</f>
        <v>26</v>
      </c>
      <c r="BX45" s="75">
        <f>1/((1+BU17)^BW45)</f>
        <v>1</v>
      </c>
      <c r="BY45" s="59"/>
      <c r="BZ45" s="68">
        <f t="shared" si="13"/>
        <v>0</v>
      </c>
      <c r="CA45" s="69">
        <f t="shared" si="28"/>
        <v>0</v>
      </c>
      <c r="CB45" s="69">
        <f t="shared" si="40"/>
        <v>0</v>
      </c>
      <c r="CC45" s="70">
        <f t="shared" si="35"/>
        <v>0</v>
      </c>
    </row>
    <row r="46" spans="3:81">
      <c r="C46" s="172">
        <f t="shared" si="15"/>
        <v>2038</v>
      </c>
      <c r="D46" s="173"/>
      <c r="E46" s="20">
        <f>-'Cost-Cropping pattern'!J47</f>
        <v>0</v>
      </c>
      <c r="F46" s="21">
        <f>'Benefit-Cropping pattern'!J47</f>
        <v>0</v>
      </c>
      <c r="G46" s="22">
        <f t="shared" si="0"/>
        <v>0</v>
      </c>
      <c r="H46" s="59"/>
      <c r="I46" s="218"/>
      <c r="J46" s="219"/>
      <c r="K46" s="28">
        <f>C46-J17</f>
        <v>27</v>
      </c>
      <c r="L46" s="75">
        <f>1/((1+I17)^K46)</f>
        <v>1</v>
      </c>
      <c r="M46" s="59"/>
      <c r="N46" s="68">
        <f t="shared" si="1"/>
        <v>0</v>
      </c>
      <c r="O46" s="69">
        <f t="shared" si="31"/>
        <v>0</v>
      </c>
      <c r="P46" s="69">
        <f t="shared" si="36"/>
        <v>0</v>
      </c>
      <c r="Q46" s="70">
        <f t="shared" si="30"/>
        <v>0</v>
      </c>
      <c r="S46" s="172">
        <f t="shared" si="18"/>
        <v>27</v>
      </c>
      <c r="T46" s="173"/>
      <c r="U46" s="20">
        <f>-'Cost-Cropping pattern'!S47</f>
        <v>0</v>
      </c>
      <c r="V46" s="21">
        <f>'Benefit-Cropping pattern'!S47</f>
        <v>0</v>
      </c>
      <c r="W46" s="22">
        <f t="shared" si="3"/>
        <v>0</v>
      </c>
      <c r="X46" s="59"/>
      <c r="Y46" s="218"/>
      <c r="Z46" s="219"/>
      <c r="AA46" s="28">
        <f>S46-Z17</f>
        <v>27</v>
      </c>
      <c r="AB46" s="75">
        <f>1/((1+Y17)^AA46)</f>
        <v>1</v>
      </c>
      <c r="AC46" s="59"/>
      <c r="AD46" s="68">
        <f t="shared" si="4"/>
        <v>0</v>
      </c>
      <c r="AE46" s="69">
        <f t="shared" si="19"/>
        <v>0</v>
      </c>
      <c r="AF46" s="69">
        <f t="shared" si="37"/>
        <v>0</v>
      </c>
      <c r="AG46" s="70">
        <f t="shared" si="32"/>
        <v>0</v>
      </c>
      <c r="AI46" s="172">
        <f t="shared" si="21"/>
        <v>27</v>
      </c>
      <c r="AJ46" s="173"/>
      <c r="AK46" s="20">
        <f>-'Cost-Cropping pattern'!AB47</f>
        <v>0</v>
      </c>
      <c r="AL46" s="21">
        <f>'Benefit-Cropping pattern'!AB47</f>
        <v>0</v>
      </c>
      <c r="AM46" s="22">
        <f t="shared" si="6"/>
        <v>0</v>
      </c>
      <c r="AN46" s="59"/>
      <c r="AO46" s="218"/>
      <c r="AP46" s="219"/>
      <c r="AQ46" s="28">
        <f>AI46-AP17</f>
        <v>27</v>
      </c>
      <c r="AR46" s="75">
        <f>1/((1+AO17)^AQ46)</f>
        <v>0.2678483190002377</v>
      </c>
      <c r="AS46" s="59"/>
      <c r="AT46" s="68">
        <f t="shared" si="7"/>
        <v>0</v>
      </c>
      <c r="AU46" s="69">
        <f t="shared" si="22"/>
        <v>0</v>
      </c>
      <c r="AV46" s="69">
        <f t="shared" si="38"/>
        <v>0</v>
      </c>
      <c r="AW46" s="70">
        <f t="shared" si="33"/>
        <v>0</v>
      </c>
      <c r="AY46" s="172">
        <f t="shared" si="24"/>
        <v>27</v>
      </c>
      <c r="AZ46" s="173"/>
      <c r="BA46" s="20">
        <f>-'Cost-Cropping pattern'!AK47</f>
        <v>0</v>
      </c>
      <c r="BB46" s="21">
        <f>'Benefit-Cropping pattern'!AK47</f>
        <v>0</v>
      </c>
      <c r="BC46" s="22">
        <f t="shared" si="9"/>
        <v>0</v>
      </c>
      <c r="BD46" s="59"/>
      <c r="BE46" s="218"/>
      <c r="BF46" s="219"/>
      <c r="BG46" s="28">
        <f>AY46-BF17</f>
        <v>27</v>
      </c>
      <c r="BH46" s="75">
        <f>1/((1+BE17)^BG46)</f>
        <v>1</v>
      </c>
      <c r="BI46" s="59"/>
      <c r="BJ46" s="68">
        <f t="shared" si="10"/>
        <v>0</v>
      </c>
      <c r="BK46" s="69">
        <f t="shared" si="25"/>
        <v>0</v>
      </c>
      <c r="BL46" s="69">
        <f t="shared" si="39"/>
        <v>0</v>
      </c>
      <c r="BM46" s="70">
        <f t="shared" si="34"/>
        <v>0</v>
      </c>
      <c r="BO46" s="172">
        <f t="shared" si="27"/>
        <v>27</v>
      </c>
      <c r="BP46" s="173"/>
      <c r="BQ46" s="20">
        <f>-'Cost-Cropping pattern'!AT47</f>
        <v>0</v>
      </c>
      <c r="BR46" s="21">
        <f>'Benefit-Cropping pattern'!AT47</f>
        <v>0</v>
      </c>
      <c r="BS46" s="22">
        <f t="shared" si="12"/>
        <v>0</v>
      </c>
      <c r="BT46" s="59"/>
      <c r="BU46" s="218"/>
      <c r="BV46" s="219"/>
      <c r="BW46" s="28">
        <f>BO46-BV17</f>
        <v>27</v>
      </c>
      <c r="BX46" s="75">
        <f>1/((1+BU17)^BW46)</f>
        <v>1</v>
      </c>
      <c r="BY46" s="59"/>
      <c r="BZ46" s="68">
        <f t="shared" si="13"/>
        <v>0</v>
      </c>
      <c r="CA46" s="69">
        <f t="shared" si="28"/>
        <v>0</v>
      </c>
      <c r="CB46" s="69">
        <f t="shared" si="40"/>
        <v>0</v>
      </c>
      <c r="CC46" s="70">
        <f t="shared" si="35"/>
        <v>0</v>
      </c>
    </row>
    <row r="47" spans="3:81">
      <c r="C47" s="172">
        <f t="shared" si="15"/>
        <v>2039</v>
      </c>
      <c r="D47" s="173"/>
      <c r="E47" s="20">
        <f>-'Cost-Cropping pattern'!J48</f>
        <v>0</v>
      </c>
      <c r="F47" s="21">
        <f>'Benefit-Cropping pattern'!J48</f>
        <v>0</v>
      </c>
      <c r="G47" s="22">
        <f t="shared" si="0"/>
        <v>0</v>
      </c>
      <c r="H47" s="59"/>
      <c r="I47" s="218"/>
      <c r="J47" s="219"/>
      <c r="K47" s="28">
        <f>C47-J17</f>
        <v>28</v>
      </c>
      <c r="L47" s="75">
        <f>1/((1+I17)^K47)</f>
        <v>1</v>
      </c>
      <c r="M47" s="59"/>
      <c r="N47" s="68">
        <f t="shared" si="1"/>
        <v>0</v>
      </c>
      <c r="O47" s="69">
        <f t="shared" si="31"/>
        <v>0</v>
      </c>
      <c r="P47" s="69">
        <f t="shared" si="36"/>
        <v>0</v>
      </c>
      <c r="Q47" s="70">
        <f t="shared" si="30"/>
        <v>0</v>
      </c>
      <c r="S47" s="172">
        <f t="shared" si="18"/>
        <v>28</v>
      </c>
      <c r="T47" s="173"/>
      <c r="U47" s="20">
        <f>-'Cost-Cropping pattern'!S48</f>
        <v>0</v>
      </c>
      <c r="V47" s="21">
        <f>'Benefit-Cropping pattern'!S48</f>
        <v>0</v>
      </c>
      <c r="W47" s="22">
        <f t="shared" si="3"/>
        <v>0</v>
      </c>
      <c r="X47" s="59"/>
      <c r="Y47" s="218"/>
      <c r="Z47" s="219"/>
      <c r="AA47" s="28">
        <f>S47-Z17</f>
        <v>28</v>
      </c>
      <c r="AB47" s="75">
        <f>1/((1+Y17)^AA47)</f>
        <v>1</v>
      </c>
      <c r="AC47" s="59"/>
      <c r="AD47" s="68">
        <f t="shared" si="4"/>
        <v>0</v>
      </c>
      <c r="AE47" s="69">
        <f t="shared" si="19"/>
        <v>0</v>
      </c>
      <c r="AF47" s="69">
        <f t="shared" si="37"/>
        <v>0</v>
      </c>
      <c r="AG47" s="70">
        <f t="shared" si="32"/>
        <v>0</v>
      </c>
      <c r="AI47" s="172">
        <f t="shared" si="21"/>
        <v>28</v>
      </c>
      <c r="AJ47" s="173"/>
      <c r="AK47" s="20">
        <f>-'Cost-Cropping pattern'!AB48</f>
        <v>0</v>
      </c>
      <c r="AL47" s="21">
        <f>'Benefit-Cropping pattern'!AB48</f>
        <v>0</v>
      </c>
      <c r="AM47" s="22">
        <f t="shared" si="6"/>
        <v>0</v>
      </c>
      <c r="AN47" s="59"/>
      <c r="AO47" s="218"/>
      <c r="AP47" s="219"/>
      <c r="AQ47" s="28">
        <f>AI47-AP17</f>
        <v>28</v>
      </c>
      <c r="AR47" s="75">
        <f>1/((1+AO17)^AQ47)</f>
        <v>0.25509363714308358</v>
      </c>
      <c r="AS47" s="59"/>
      <c r="AT47" s="68">
        <f t="shared" si="7"/>
        <v>0</v>
      </c>
      <c r="AU47" s="69">
        <f t="shared" si="22"/>
        <v>0</v>
      </c>
      <c r="AV47" s="69">
        <f t="shared" si="38"/>
        <v>0</v>
      </c>
      <c r="AW47" s="70">
        <f t="shared" si="33"/>
        <v>0</v>
      </c>
      <c r="AY47" s="172">
        <f t="shared" si="24"/>
        <v>28</v>
      </c>
      <c r="AZ47" s="173"/>
      <c r="BA47" s="20">
        <f>-'Cost-Cropping pattern'!AK48</f>
        <v>0</v>
      </c>
      <c r="BB47" s="21">
        <f>'Benefit-Cropping pattern'!AK48</f>
        <v>0</v>
      </c>
      <c r="BC47" s="22">
        <f t="shared" si="9"/>
        <v>0</v>
      </c>
      <c r="BD47" s="59"/>
      <c r="BE47" s="218"/>
      <c r="BF47" s="219"/>
      <c r="BG47" s="28">
        <f>AY47-BF17</f>
        <v>28</v>
      </c>
      <c r="BH47" s="75">
        <f>1/((1+BE17)^BG47)</f>
        <v>1</v>
      </c>
      <c r="BI47" s="59"/>
      <c r="BJ47" s="68">
        <f t="shared" si="10"/>
        <v>0</v>
      </c>
      <c r="BK47" s="69">
        <f t="shared" si="25"/>
        <v>0</v>
      </c>
      <c r="BL47" s="69">
        <f t="shared" si="39"/>
        <v>0</v>
      </c>
      <c r="BM47" s="70">
        <f t="shared" si="34"/>
        <v>0</v>
      </c>
      <c r="BO47" s="172">
        <f t="shared" si="27"/>
        <v>28</v>
      </c>
      <c r="BP47" s="173"/>
      <c r="BQ47" s="20">
        <f>-'Cost-Cropping pattern'!AT48</f>
        <v>0</v>
      </c>
      <c r="BR47" s="21">
        <f>'Benefit-Cropping pattern'!AT48</f>
        <v>0</v>
      </c>
      <c r="BS47" s="22">
        <f t="shared" si="12"/>
        <v>0</v>
      </c>
      <c r="BT47" s="59"/>
      <c r="BU47" s="218"/>
      <c r="BV47" s="219"/>
      <c r="BW47" s="28">
        <f>BO47-BV17</f>
        <v>28</v>
      </c>
      <c r="BX47" s="75">
        <f>1/((1+BU17)^BW47)</f>
        <v>1</v>
      </c>
      <c r="BY47" s="59"/>
      <c r="BZ47" s="68">
        <f t="shared" si="13"/>
        <v>0</v>
      </c>
      <c r="CA47" s="69">
        <f t="shared" si="28"/>
        <v>0</v>
      </c>
      <c r="CB47" s="69">
        <f t="shared" si="40"/>
        <v>0</v>
      </c>
      <c r="CC47" s="70">
        <f t="shared" si="35"/>
        <v>0</v>
      </c>
    </row>
    <row r="48" spans="3:81" ht="15" thickBot="1">
      <c r="C48" s="174">
        <f t="shared" si="15"/>
        <v>2040</v>
      </c>
      <c r="D48" s="175"/>
      <c r="E48" s="23">
        <f>-'Cost-Cropping pattern'!J49</f>
        <v>0</v>
      </c>
      <c r="F48" s="24">
        <f>'Benefit-Cropping pattern'!J49</f>
        <v>0</v>
      </c>
      <c r="G48" s="25">
        <f t="shared" si="0"/>
        <v>0</v>
      </c>
      <c r="H48" s="60"/>
      <c r="I48" s="202"/>
      <c r="J48" s="203"/>
      <c r="K48" s="29">
        <f>C48-J17</f>
        <v>29</v>
      </c>
      <c r="L48" s="76">
        <f>1/((1+I17)^K48)</f>
        <v>1</v>
      </c>
      <c r="M48" s="60"/>
      <c r="N48" s="71">
        <f t="shared" si="1"/>
        <v>0</v>
      </c>
      <c r="O48" s="72">
        <f t="shared" si="31"/>
        <v>0</v>
      </c>
      <c r="P48" s="72">
        <f t="shared" si="36"/>
        <v>0</v>
      </c>
      <c r="Q48" s="73">
        <f t="shared" si="30"/>
        <v>0</v>
      </c>
      <c r="S48" s="174">
        <f t="shared" si="18"/>
        <v>29</v>
      </c>
      <c r="T48" s="175"/>
      <c r="U48" s="23">
        <f>-'Cost-Cropping pattern'!S49</f>
        <v>0</v>
      </c>
      <c r="V48" s="24">
        <f>'Benefit-Cropping pattern'!S49</f>
        <v>0</v>
      </c>
      <c r="W48" s="25">
        <f t="shared" si="3"/>
        <v>0</v>
      </c>
      <c r="X48" s="60"/>
      <c r="Y48" s="202"/>
      <c r="Z48" s="203"/>
      <c r="AA48" s="29">
        <f>S48-Z17</f>
        <v>29</v>
      </c>
      <c r="AB48" s="76">
        <f>1/((1+Y17)^AA48)</f>
        <v>1</v>
      </c>
      <c r="AC48" s="60"/>
      <c r="AD48" s="71">
        <f t="shared" si="4"/>
        <v>0</v>
      </c>
      <c r="AE48" s="72">
        <f t="shared" si="19"/>
        <v>0</v>
      </c>
      <c r="AF48" s="72">
        <f t="shared" si="37"/>
        <v>0</v>
      </c>
      <c r="AG48" s="73">
        <f t="shared" si="32"/>
        <v>0</v>
      </c>
      <c r="AI48" s="174">
        <f t="shared" si="21"/>
        <v>29</v>
      </c>
      <c r="AJ48" s="175"/>
      <c r="AK48" s="23">
        <f>-'Cost-Cropping pattern'!AB49</f>
        <v>0</v>
      </c>
      <c r="AL48" s="24">
        <f>'Benefit-Cropping pattern'!AB49</f>
        <v>0</v>
      </c>
      <c r="AM48" s="25">
        <f t="shared" si="6"/>
        <v>0</v>
      </c>
      <c r="AN48" s="60"/>
      <c r="AO48" s="202"/>
      <c r="AP48" s="203"/>
      <c r="AQ48" s="29">
        <f>AI48-AP17</f>
        <v>29</v>
      </c>
      <c r="AR48" s="76">
        <f>1/((1+AO17)^AQ48)</f>
        <v>0.24294632108865097</v>
      </c>
      <c r="AS48" s="60"/>
      <c r="AT48" s="71">
        <f t="shared" si="7"/>
        <v>0</v>
      </c>
      <c r="AU48" s="72">
        <f t="shared" si="22"/>
        <v>0</v>
      </c>
      <c r="AV48" s="72">
        <f t="shared" si="38"/>
        <v>0</v>
      </c>
      <c r="AW48" s="73">
        <f t="shared" si="33"/>
        <v>0</v>
      </c>
      <c r="AY48" s="174">
        <f t="shared" si="24"/>
        <v>29</v>
      </c>
      <c r="AZ48" s="175"/>
      <c r="BA48" s="23">
        <f>-'Cost-Cropping pattern'!AK49</f>
        <v>0</v>
      </c>
      <c r="BB48" s="24">
        <f>'Benefit-Cropping pattern'!AK49</f>
        <v>0</v>
      </c>
      <c r="BC48" s="25">
        <f t="shared" si="9"/>
        <v>0</v>
      </c>
      <c r="BD48" s="60"/>
      <c r="BE48" s="202"/>
      <c r="BF48" s="203"/>
      <c r="BG48" s="29">
        <f>AY48-BF17</f>
        <v>29</v>
      </c>
      <c r="BH48" s="76">
        <f>1/((1+BE17)^BG48)</f>
        <v>1</v>
      </c>
      <c r="BI48" s="60"/>
      <c r="BJ48" s="71">
        <f t="shared" si="10"/>
        <v>0</v>
      </c>
      <c r="BK48" s="72">
        <f t="shared" si="25"/>
        <v>0</v>
      </c>
      <c r="BL48" s="72">
        <f t="shared" si="39"/>
        <v>0</v>
      </c>
      <c r="BM48" s="73">
        <f t="shared" si="34"/>
        <v>0</v>
      </c>
      <c r="BO48" s="174">
        <f t="shared" si="27"/>
        <v>29</v>
      </c>
      <c r="BP48" s="175"/>
      <c r="BQ48" s="23">
        <f>-'Cost-Cropping pattern'!AT49</f>
        <v>0</v>
      </c>
      <c r="BR48" s="24">
        <f>'Benefit-Cropping pattern'!AT49</f>
        <v>0</v>
      </c>
      <c r="BS48" s="25">
        <f t="shared" si="12"/>
        <v>0</v>
      </c>
      <c r="BT48" s="60"/>
      <c r="BU48" s="202"/>
      <c r="BV48" s="203"/>
      <c r="BW48" s="29">
        <f>BO48-BV17</f>
        <v>29</v>
      </c>
      <c r="BX48" s="76">
        <f>1/((1+BU17)^BW48)</f>
        <v>1</v>
      </c>
      <c r="BY48" s="60"/>
      <c r="BZ48" s="71">
        <f t="shared" si="13"/>
        <v>0</v>
      </c>
      <c r="CA48" s="72">
        <f t="shared" si="28"/>
        <v>0</v>
      </c>
      <c r="CB48" s="72">
        <f t="shared" si="40"/>
        <v>0</v>
      </c>
      <c r="CC48" s="73">
        <f t="shared" si="35"/>
        <v>0</v>
      </c>
    </row>
  </sheetData>
  <mergeCells count="359">
    <mergeCell ref="BO47:BP47"/>
    <mergeCell ref="BU47:BV47"/>
    <mergeCell ref="BO48:BP48"/>
    <mergeCell ref="BU48:BV48"/>
    <mergeCell ref="BO44:BP44"/>
    <mergeCell ref="BU44:BV44"/>
    <mergeCell ref="BO45:BP45"/>
    <mergeCell ref="BU45:BV45"/>
    <mergeCell ref="BO46:BP46"/>
    <mergeCell ref="BU46:BV46"/>
    <mergeCell ref="BO41:BP41"/>
    <mergeCell ref="BU41:BV41"/>
    <mergeCell ref="BO42:BP42"/>
    <mergeCell ref="BU42:BV42"/>
    <mergeCell ref="BO43:BP43"/>
    <mergeCell ref="BU43:BV43"/>
    <mergeCell ref="BO38:BP38"/>
    <mergeCell ref="BU38:BV38"/>
    <mergeCell ref="BO39:BP39"/>
    <mergeCell ref="BU39:BV39"/>
    <mergeCell ref="BO40:BP40"/>
    <mergeCell ref="BU40:BV40"/>
    <mergeCell ref="BO35:BP35"/>
    <mergeCell ref="BU35:BV35"/>
    <mergeCell ref="BO36:BP36"/>
    <mergeCell ref="BU36:BV36"/>
    <mergeCell ref="BO37:BP37"/>
    <mergeCell ref="BU37:BV37"/>
    <mergeCell ref="BO32:BP32"/>
    <mergeCell ref="BU32:BV32"/>
    <mergeCell ref="BO33:BP33"/>
    <mergeCell ref="BU33:BV33"/>
    <mergeCell ref="BO34:BP34"/>
    <mergeCell ref="BU34:BV34"/>
    <mergeCell ref="BO29:BP29"/>
    <mergeCell ref="BU29:BV29"/>
    <mergeCell ref="BO30:BP30"/>
    <mergeCell ref="BU30:BV30"/>
    <mergeCell ref="BO31:BP31"/>
    <mergeCell ref="BU31:BV31"/>
    <mergeCell ref="BO26:BP26"/>
    <mergeCell ref="BU26:BV26"/>
    <mergeCell ref="BO27:BP27"/>
    <mergeCell ref="BU27:BV27"/>
    <mergeCell ref="BO28:BP28"/>
    <mergeCell ref="BU28:BV28"/>
    <mergeCell ref="BO23:BP23"/>
    <mergeCell ref="BU23:BV23"/>
    <mergeCell ref="BO24:BP24"/>
    <mergeCell ref="BU24:BV24"/>
    <mergeCell ref="BO25:BP25"/>
    <mergeCell ref="BU25:BV25"/>
    <mergeCell ref="BZ13:CB13"/>
    <mergeCell ref="BO15:BS15"/>
    <mergeCell ref="BU15:BX15"/>
    <mergeCell ref="BZ15:CC15"/>
    <mergeCell ref="BO16:BP16"/>
    <mergeCell ref="BQ13:BR13"/>
    <mergeCell ref="AY47:AZ47"/>
    <mergeCell ref="BE47:BF47"/>
    <mergeCell ref="AY48:AZ48"/>
    <mergeCell ref="BE48:BF48"/>
    <mergeCell ref="BU13:BW13"/>
    <mergeCell ref="BO17:BP17"/>
    <mergeCell ref="BO18:BP18"/>
    <mergeCell ref="BQ18:CC18"/>
    <mergeCell ref="BO19:BP19"/>
    <mergeCell ref="BU19:BV19"/>
    <mergeCell ref="BO20:BP20"/>
    <mergeCell ref="BU20:BV20"/>
    <mergeCell ref="BO21:BP21"/>
    <mergeCell ref="BU21:BV21"/>
    <mergeCell ref="BO22:BP22"/>
    <mergeCell ref="BU22:BV22"/>
    <mergeCell ref="AY44:AZ44"/>
    <mergeCell ref="BE44:BF44"/>
    <mergeCell ref="AY45:AZ45"/>
    <mergeCell ref="BE45:BF45"/>
    <mergeCell ref="AY46:AZ46"/>
    <mergeCell ref="BE46:BF46"/>
    <mergeCell ref="AY41:AZ41"/>
    <mergeCell ref="BE41:BF41"/>
    <mergeCell ref="AY42:AZ42"/>
    <mergeCell ref="BE42:BF42"/>
    <mergeCell ref="AY43:AZ43"/>
    <mergeCell ref="BE43:BF43"/>
    <mergeCell ref="AY38:AZ38"/>
    <mergeCell ref="BE38:BF38"/>
    <mergeCell ref="AY39:AZ39"/>
    <mergeCell ref="BE39:BF39"/>
    <mergeCell ref="AY40:AZ40"/>
    <mergeCell ref="BE40:BF40"/>
    <mergeCell ref="AY35:AZ35"/>
    <mergeCell ref="BE35:BF35"/>
    <mergeCell ref="AY36:AZ36"/>
    <mergeCell ref="BE36:BF36"/>
    <mergeCell ref="AY37:AZ37"/>
    <mergeCell ref="BE37:BF37"/>
    <mergeCell ref="AY32:AZ32"/>
    <mergeCell ref="BE32:BF32"/>
    <mergeCell ref="AY33:AZ33"/>
    <mergeCell ref="BE33:BF33"/>
    <mergeCell ref="AY34:AZ34"/>
    <mergeCell ref="BE34:BF34"/>
    <mergeCell ref="AY29:AZ29"/>
    <mergeCell ref="BE29:BF29"/>
    <mergeCell ref="AY30:AZ30"/>
    <mergeCell ref="BE30:BF30"/>
    <mergeCell ref="AY31:AZ31"/>
    <mergeCell ref="BE31:BF31"/>
    <mergeCell ref="AY26:AZ26"/>
    <mergeCell ref="BE26:BF26"/>
    <mergeCell ref="AY27:AZ27"/>
    <mergeCell ref="BE27:BF27"/>
    <mergeCell ref="AY28:AZ28"/>
    <mergeCell ref="BE28:BF28"/>
    <mergeCell ref="AY23:AZ23"/>
    <mergeCell ref="BE23:BF23"/>
    <mergeCell ref="AY24:AZ24"/>
    <mergeCell ref="BE24:BF24"/>
    <mergeCell ref="AY25:AZ25"/>
    <mergeCell ref="BE25:BF25"/>
    <mergeCell ref="BJ13:BL13"/>
    <mergeCell ref="AY15:BC15"/>
    <mergeCell ref="BE15:BH15"/>
    <mergeCell ref="BJ15:BM15"/>
    <mergeCell ref="AY16:AZ16"/>
    <mergeCell ref="BA13:BB13"/>
    <mergeCell ref="AI47:AJ47"/>
    <mergeCell ref="AO47:AP47"/>
    <mergeCell ref="AI48:AJ48"/>
    <mergeCell ref="AO48:AP48"/>
    <mergeCell ref="BE13:BG13"/>
    <mergeCell ref="AY17:AZ17"/>
    <mergeCell ref="AY18:AZ18"/>
    <mergeCell ref="BA18:BM18"/>
    <mergeCell ref="AY19:AZ19"/>
    <mergeCell ref="BE19:BF19"/>
    <mergeCell ref="AY20:AZ20"/>
    <mergeCell ref="BE20:BF20"/>
    <mergeCell ref="AY21:AZ21"/>
    <mergeCell ref="BE21:BF21"/>
    <mergeCell ref="AY22:AZ22"/>
    <mergeCell ref="BE22:BF22"/>
    <mergeCell ref="AI44:AJ44"/>
    <mergeCell ref="AO44:AP44"/>
    <mergeCell ref="AI45:AJ45"/>
    <mergeCell ref="AO45:AP45"/>
    <mergeCell ref="AI46:AJ46"/>
    <mergeCell ref="AO46:AP46"/>
    <mergeCell ref="AI41:AJ41"/>
    <mergeCell ref="AO41:AP41"/>
    <mergeCell ref="AI42:AJ42"/>
    <mergeCell ref="AO42:AP42"/>
    <mergeCell ref="AI43:AJ43"/>
    <mergeCell ref="AO43:AP43"/>
    <mergeCell ref="AI38:AJ38"/>
    <mergeCell ref="AO38:AP38"/>
    <mergeCell ref="AI39:AJ39"/>
    <mergeCell ref="AO39:AP39"/>
    <mergeCell ref="AI40:AJ40"/>
    <mergeCell ref="AO40:AP40"/>
    <mergeCell ref="AI35:AJ35"/>
    <mergeCell ref="AO35:AP35"/>
    <mergeCell ref="AI36:AJ36"/>
    <mergeCell ref="AO36:AP36"/>
    <mergeCell ref="AI37:AJ37"/>
    <mergeCell ref="AO37:AP37"/>
    <mergeCell ref="AI32:AJ32"/>
    <mergeCell ref="AO32:AP32"/>
    <mergeCell ref="AI33:AJ33"/>
    <mergeCell ref="AO33:AP33"/>
    <mergeCell ref="AI34:AJ34"/>
    <mergeCell ref="AO34:AP34"/>
    <mergeCell ref="AI29:AJ29"/>
    <mergeCell ref="AO29:AP29"/>
    <mergeCell ref="AI30:AJ30"/>
    <mergeCell ref="AO30:AP30"/>
    <mergeCell ref="AI31:AJ31"/>
    <mergeCell ref="AO31:AP31"/>
    <mergeCell ref="AI26:AJ26"/>
    <mergeCell ref="AO26:AP26"/>
    <mergeCell ref="AI27:AJ27"/>
    <mergeCell ref="AO27:AP27"/>
    <mergeCell ref="AI28:AJ28"/>
    <mergeCell ref="AO28:AP28"/>
    <mergeCell ref="AI23:AJ23"/>
    <mergeCell ref="AO23:AP23"/>
    <mergeCell ref="AI24:AJ24"/>
    <mergeCell ref="AO24:AP24"/>
    <mergeCell ref="AI25:AJ25"/>
    <mergeCell ref="AO25:AP25"/>
    <mergeCell ref="AT13:AV13"/>
    <mergeCell ref="AI15:AM15"/>
    <mergeCell ref="AO15:AR15"/>
    <mergeCell ref="AT15:AW15"/>
    <mergeCell ref="AI16:AJ16"/>
    <mergeCell ref="AK13:AL13"/>
    <mergeCell ref="S47:T47"/>
    <mergeCell ref="Y47:Z47"/>
    <mergeCell ref="S48:T48"/>
    <mergeCell ref="Y48:Z48"/>
    <mergeCell ref="AO13:AQ13"/>
    <mergeCell ref="AI17:AJ17"/>
    <mergeCell ref="AI18:AJ18"/>
    <mergeCell ref="AK18:AW18"/>
    <mergeCell ref="AI19:AJ19"/>
    <mergeCell ref="AO19:AP19"/>
    <mergeCell ref="AI20:AJ20"/>
    <mergeCell ref="AO20:AP20"/>
    <mergeCell ref="AI21:AJ21"/>
    <mergeCell ref="AO21:AP21"/>
    <mergeCell ref="AI22:AJ22"/>
    <mergeCell ref="AO22:AP22"/>
    <mergeCell ref="S44:T44"/>
    <mergeCell ref="Y44:Z44"/>
    <mergeCell ref="S45:T45"/>
    <mergeCell ref="Y45:Z45"/>
    <mergeCell ref="S46:T46"/>
    <mergeCell ref="Y46:Z46"/>
    <mergeCell ref="S41:T41"/>
    <mergeCell ref="Y41:Z41"/>
    <mergeCell ref="S42:T42"/>
    <mergeCell ref="Y42:Z42"/>
    <mergeCell ref="S43:T43"/>
    <mergeCell ref="Y43:Z43"/>
    <mergeCell ref="S38:T38"/>
    <mergeCell ref="Y38:Z38"/>
    <mergeCell ref="S39:T39"/>
    <mergeCell ref="Y39:Z39"/>
    <mergeCell ref="S40:T40"/>
    <mergeCell ref="Y40:Z40"/>
    <mergeCell ref="S35:T35"/>
    <mergeCell ref="Y35:Z35"/>
    <mergeCell ref="S36:T36"/>
    <mergeCell ref="Y36:Z36"/>
    <mergeCell ref="S37:T37"/>
    <mergeCell ref="Y37:Z37"/>
    <mergeCell ref="S32:T32"/>
    <mergeCell ref="Y32:Z32"/>
    <mergeCell ref="S33:T33"/>
    <mergeCell ref="Y33:Z33"/>
    <mergeCell ref="S34:T34"/>
    <mergeCell ref="Y34:Z34"/>
    <mergeCell ref="S29:T29"/>
    <mergeCell ref="Y29:Z29"/>
    <mergeCell ref="S30:T30"/>
    <mergeCell ref="Y30:Z30"/>
    <mergeCell ref="S31:T31"/>
    <mergeCell ref="Y31:Z31"/>
    <mergeCell ref="S26:T26"/>
    <mergeCell ref="Y26:Z26"/>
    <mergeCell ref="S27:T27"/>
    <mergeCell ref="Y27:Z27"/>
    <mergeCell ref="S28:T28"/>
    <mergeCell ref="Y28:Z28"/>
    <mergeCell ref="S23:T23"/>
    <mergeCell ref="Y23:Z23"/>
    <mergeCell ref="S24:T24"/>
    <mergeCell ref="Y24:Z24"/>
    <mergeCell ref="S25:T25"/>
    <mergeCell ref="Y25:Z25"/>
    <mergeCell ref="S20:T20"/>
    <mergeCell ref="Y20:Z20"/>
    <mergeCell ref="S21:T21"/>
    <mergeCell ref="Y21:Z21"/>
    <mergeCell ref="S22:T22"/>
    <mergeCell ref="Y22:Z22"/>
    <mergeCell ref="S16:T16"/>
    <mergeCell ref="S17:T17"/>
    <mergeCell ref="S18:T18"/>
    <mergeCell ref="U18:AG18"/>
    <mergeCell ref="S19:T19"/>
    <mergeCell ref="Y19:Z19"/>
    <mergeCell ref="Y13:AA13"/>
    <mergeCell ref="AD13:AF13"/>
    <mergeCell ref="S15:W15"/>
    <mergeCell ref="Y15:AB15"/>
    <mergeCell ref="AD15:AG15"/>
    <mergeCell ref="T13:U13"/>
    <mergeCell ref="I43:J43"/>
    <mergeCell ref="I37:J37"/>
    <mergeCell ref="I38:J38"/>
    <mergeCell ref="I44:J44"/>
    <mergeCell ref="I45:J45"/>
    <mergeCell ref="I46:J46"/>
    <mergeCell ref="I32:J32"/>
    <mergeCell ref="I33:J33"/>
    <mergeCell ref="I34:J34"/>
    <mergeCell ref="I35:J35"/>
    <mergeCell ref="I36:J36"/>
    <mergeCell ref="C47:D47"/>
    <mergeCell ref="C48:D48"/>
    <mergeCell ref="C15:G15"/>
    <mergeCell ref="I15:L15"/>
    <mergeCell ref="N15:Q15"/>
    <mergeCell ref="I19:J19"/>
    <mergeCell ref="I20:J20"/>
    <mergeCell ref="I21:J21"/>
    <mergeCell ref="I22:J22"/>
    <mergeCell ref="I23:J23"/>
    <mergeCell ref="I24:J24"/>
    <mergeCell ref="I25:J25"/>
    <mergeCell ref="I26:J26"/>
    <mergeCell ref="C42:D42"/>
    <mergeCell ref="C43:D43"/>
    <mergeCell ref="C44:D44"/>
    <mergeCell ref="C45:D45"/>
    <mergeCell ref="C46:D46"/>
    <mergeCell ref="C37:D37"/>
    <mergeCell ref="I47:J47"/>
    <mergeCell ref="I39:J39"/>
    <mergeCell ref="I40:J40"/>
    <mergeCell ref="I41:J41"/>
    <mergeCell ref="I42:J42"/>
    <mergeCell ref="C36:D36"/>
    <mergeCell ref="D4:O4"/>
    <mergeCell ref="D5:O5"/>
    <mergeCell ref="D6:O6"/>
    <mergeCell ref="D7:O7"/>
    <mergeCell ref="D8:O8"/>
    <mergeCell ref="D9:O9"/>
    <mergeCell ref="D10:O10"/>
    <mergeCell ref="D11:O11"/>
    <mergeCell ref="I27:J27"/>
    <mergeCell ref="I28:J28"/>
    <mergeCell ref="I29:J29"/>
    <mergeCell ref="I30:J30"/>
    <mergeCell ref="I31:J31"/>
    <mergeCell ref="C27:D27"/>
    <mergeCell ref="C28:D28"/>
    <mergeCell ref="C29:D29"/>
    <mergeCell ref="C30:D30"/>
    <mergeCell ref="C31:D31"/>
    <mergeCell ref="C13:D13"/>
    <mergeCell ref="I48:J48"/>
    <mergeCell ref="B2:E2"/>
    <mergeCell ref="E18:Q18"/>
    <mergeCell ref="I13:K13"/>
    <mergeCell ref="N13:P13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38:D38"/>
    <mergeCell ref="C39:D39"/>
    <mergeCell ref="C40:D40"/>
    <mergeCell ref="C41:D41"/>
    <mergeCell ref="C32:D32"/>
    <mergeCell ref="C33:D33"/>
    <mergeCell ref="C34:D34"/>
    <mergeCell ref="C35:D35"/>
  </mergeCells>
  <phoneticPr fontId="8" type="noConversion"/>
  <pageMargins left="0.7" right="0.7" top="0.78740157499999996" bottom="0.78740157499999996" header="0.3" footer="0.3"/>
  <pageSetup paperSize="9" scale="75" orientation="landscape" r:id="rId1"/>
  <ignoredErrors>
    <ignoredError sqref="E19:F19 E20:E4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T49"/>
  <sheetViews>
    <sheetView workbookViewId="0">
      <selection activeCell="S19" sqref="S19"/>
    </sheetView>
  </sheetViews>
  <sheetFormatPr defaultColWidth="11.44140625" defaultRowHeight="14.4"/>
  <cols>
    <col min="1" max="1" width="1.33203125" style="38" customWidth="1"/>
    <col min="2" max="2" width="1.88671875" style="38" customWidth="1"/>
    <col min="3" max="3" width="9.6640625" style="38" customWidth="1"/>
    <col min="4" max="4" width="10" style="38" customWidth="1"/>
    <col min="5" max="9" width="11.44140625" style="38"/>
    <col min="10" max="10" width="16.44140625" style="38" bestFit="1" customWidth="1"/>
    <col min="11" max="18" width="11.44140625" style="38"/>
    <col min="19" max="19" width="16.44140625" style="38" bestFit="1" customWidth="1"/>
    <col min="20" max="27" width="11.44140625" style="38"/>
    <col min="28" max="28" width="16.44140625" style="38" bestFit="1" customWidth="1"/>
    <col min="29" max="36" width="11.44140625" style="38"/>
    <col min="37" max="37" width="16.44140625" style="38" bestFit="1" customWidth="1"/>
    <col min="38" max="45" width="11.44140625" style="38"/>
    <col min="46" max="46" width="16.44140625" style="38" bestFit="1" customWidth="1"/>
    <col min="47" max="16384" width="11.44140625" style="38"/>
  </cols>
  <sheetData>
    <row r="1" spans="2:46" ht="15" thickBot="1"/>
    <row r="2" spans="2:46" ht="18.600000000000001" thickBot="1">
      <c r="B2" s="178" t="s">
        <v>13</v>
      </c>
      <c r="C2" s="179"/>
      <c r="D2" s="179"/>
      <c r="E2" s="180"/>
    </row>
    <row r="3" spans="2:46" ht="15" thickBot="1"/>
    <row r="4" spans="2:46" ht="18">
      <c r="D4" s="87" t="s">
        <v>16</v>
      </c>
      <c r="E4" s="64"/>
      <c r="F4" s="64"/>
      <c r="G4" s="64"/>
      <c r="H4" s="64"/>
      <c r="I4" s="64"/>
      <c r="J4" s="64"/>
      <c r="K4" s="127"/>
      <c r="L4" s="127"/>
      <c r="M4" s="127"/>
      <c r="N4" s="127"/>
      <c r="O4" s="127"/>
      <c r="P4" s="128"/>
    </row>
    <row r="5" spans="2:46">
      <c r="D5" s="111" t="s">
        <v>51</v>
      </c>
      <c r="E5" s="62"/>
      <c r="F5" s="62"/>
      <c r="G5" s="62"/>
      <c r="H5" s="62"/>
      <c r="I5" s="62"/>
      <c r="J5" s="125"/>
      <c r="K5" s="130"/>
      <c r="L5" s="130"/>
      <c r="M5" s="130"/>
      <c r="N5" s="130"/>
      <c r="O5" s="130"/>
      <c r="P5" s="131"/>
    </row>
    <row r="6" spans="2:46">
      <c r="D6" s="111" t="s">
        <v>66</v>
      </c>
      <c r="E6" s="62"/>
      <c r="F6" s="62"/>
      <c r="G6" s="62"/>
      <c r="H6" s="62"/>
      <c r="I6" s="62"/>
      <c r="J6" s="125"/>
      <c r="K6" s="130"/>
      <c r="L6" s="130"/>
      <c r="M6" s="130"/>
      <c r="N6" s="130"/>
      <c r="O6" s="130"/>
      <c r="P6" s="131"/>
    </row>
    <row r="7" spans="2:46">
      <c r="D7" s="111" t="s">
        <v>67</v>
      </c>
      <c r="E7" s="62"/>
      <c r="F7" s="62"/>
      <c r="G7" s="62"/>
      <c r="H7" s="62"/>
      <c r="I7" s="62"/>
      <c r="J7" s="62"/>
      <c r="K7" s="130"/>
      <c r="L7" s="130"/>
      <c r="M7" s="130"/>
      <c r="N7" s="130"/>
      <c r="O7" s="130"/>
      <c r="P7" s="131"/>
    </row>
    <row r="8" spans="2:46">
      <c r="D8" s="111" t="s">
        <v>68</v>
      </c>
      <c r="E8" s="62"/>
      <c r="F8" s="62"/>
      <c r="G8" s="62"/>
      <c r="H8" s="62"/>
      <c r="I8" s="62"/>
      <c r="J8" s="62"/>
      <c r="K8" s="130"/>
      <c r="L8" s="130"/>
      <c r="M8" s="130"/>
      <c r="N8" s="130"/>
      <c r="O8" s="130"/>
      <c r="P8" s="131"/>
    </row>
    <row r="9" spans="2:46">
      <c r="D9" s="111" t="s">
        <v>61</v>
      </c>
      <c r="E9" s="62"/>
      <c r="F9" s="62"/>
      <c r="G9" s="62"/>
      <c r="H9" s="62"/>
      <c r="I9" s="62"/>
      <c r="J9" s="125"/>
      <c r="K9" s="130"/>
      <c r="L9" s="130"/>
      <c r="M9" s="130"/>
      <c r="N9" s="130"/>
      <c r="O9" s="130"/>
      <c r="P9" s="131"/>
    </row>
    <row r="10" spans="2:46">
      <c r="D10" s="111" t="s">
        <v>52</v>
      </c>
      <c r="E10" s="62"/>
      <c r="F10" s="62"/>
      <c r="G10" s="62"/>
      <c r="H10" s="62"/>
      <c r="I10" s="62"/>
      <c r="J10" s="62"/>
      <c r="K10" s="130"/>
      <c r="L10" s="130"/>
      <c r="M10" s="130"/>
      <c r="N10" s="130"/>
      <c r="O10" s="130"/>
      <c r="P10" s="131"/>
    </row>
    <row r="11" spans="2:46">
      <c r="D11" s="111" t="s">
        <v>62</v>
      </c>
      <c r="E11" s="62"/>
      <c r="F11" s="62"/>
      <c r="G11" s="62"/>
      <c r="H11" s="62"/>
      <c r="I11" s="62"/>
      <c r="J11" s="125"/>
      <c r="K11" s="130"/>
      <c r="L11" s="130"/>
      <c r="M11" s="130"/>
      <c r="N11" s="130"/>
      <c r="O11" s="130"/>
      <c r="P11" s="131"/>
    </row>
    <row r="12" spans="2:46">
      <c r="D12" s="111" t="s">
        <v>69</v>
      </c>
      <c r="E12" s="62"/>
      <c r="F12" s="62"/>
      <c r="G12" s="62"/>
      <c r="H12" s="62"/>
      <c r="I12" s="62"/>
      <c r="J12" s="125"/>
      <c r="K12" s="130"/>
      <c r="L12" s="130"/>
      <c r="M12" s="130"/>
      <c r="N12" s="130"/>
      <c r="O12" s="130"/>
      <c r="P12" s="131"/>
    </row>
    <row r="13" spans="2:46" ht="15" thickBot="1">
      <c r="D13" s="112" t="s">
        <v>64</v>
      </c>
      <c r="E13" s="61"/>
      <c r="F13" s="61"/>
      <c r="G13" s="61"/>
      <c r="H13" s="61"/>
      <c r="I13" s="61"/>
      <c r="J13" s="125"/>
      <c r="K13" s="133"/>
      <c r="L13" s="133"/>
      <c r="M13" s="133"/>
      <c r="N13" s="133"/>
      <c r="O13" s="133"/>
      <c r="P13" s="132"/>
    </row>
    <row r="14" spans="2:46" ht="15" thickBot="1">
      <c r="J14" s="84"/>
    </row>
    <row r="15" spans="2:46" ht="18.600000000000001" thickBot="1">
      <c r="C15" s="187" t="s">
        <v>116</v>
      </c>
      <c r="D15" s="188"/>
      <c r="F15" s="170" t="s">
        <v>134</v>
      </c>
      <c r="G15" s="171"/>
      <c r="H15" s="171"/>
      <c r="I15" s="140" t="str">
        <f>J18</f>
        <v>$</v>
      </c>
      <c r="J15" s="136">
        <f>SUM(J20:J49)</f>
        <v>0</v>
      </c>
      <c r="L15" s="187" t="s">
        <v>115</v>
      </c>
      <c r="M15" s="188"/>
      <c r="O15" s="170" t="s">
        <v>134</v>
      </c>
      <c r="P15" s="171"/>
      <c r="Q15" s="171"/>
      <c r="R15" s="140" t="str">
        <f>S18</f>
        <v>$</v>
      </c>
      <c r="S15" s="136">
        <f>SUM(S20:S49)</f>
        <v>0</v>
      </c>
      <c r="U15" s="187" t="s">
        <v>114</v>
      </c>
      <c r="V15" s="188"/>
      <c r="X15" s="170" t="s">
        <v>134</v>
      </c>
      <c r="Y15" s="171"/>
      <c r="Z15" s="171"/>
      <c r="AA15" s="140" t="str">
        <f>AB18</f>
        <v>$</v>
      </c>
      <c r="AB15" s="136">
        <f>SUM(AB20:AB49)</f>
        <v>0</v>
      </c>
      <c r="AD15" s="187" t="s">
        <v>113</v>
      </c>
      <c r="AE15" s="188"/>
      <c r="AG15" s="170" t="s">
        <v>134</v>
      </c>
      <c r="AH15" s="171"/>
      <c r="AI15" s="171"/>
      <c r="AJ15" s="140" t="str">
        <f>AK18</f>
        <v>$</v>
      </c>
      <c r="AK15" s="136">
        <f>SUM(AK20:AK49)</f>
        <v>0</v>
      </c>
      <c r="AM15" s="187" t="s">
        <v>77</v>
      </c>
      <c r="AN15" s="188"/>
      <c r="AP15" s="170" t="s">
        <v>134</v>
      </c>
      <c r="AQ15" s="171"/>
      <c r="AR15" s="171"/>
      <c r="AS15" s="140" t="str">
        <f>AT18</f>
        <v>$</v>
      </c>
      <c r="AT15" s="136">
        <f>SUM(AT20:AT49)</f>
        <v>0</v>
      </c>
    </row>
    <row r="16" spans="2:46" ht="15" thickBot="1"/>
    <row r="17" spans="1:46">
      <c r="A17" s="191"/>
      <c r="C17" s="181" t="s">
        <v>4</v>
      </c>
      <c r="D17" s="182"/>
      <c r="E17" s="7" t="s">
        <v>5</v>
      </c>
      <c r="F17" s="7" t="s">
        <v>6</v>
      </c>
      <c r="G17" s="7" t="s">
        <v>7</v>
      </c>
      <c r="H17" s="7" t="s">
        <v>8</v>
      </c>
      <c r="I17" s="7" t="s">
        <v>9</v>
      </c>
      <c r="J17" s="39" t="s">
        <v>11</v>
      </c>
      <c r="L17" s="181" t="s">
        <v>4</v>
      </c>
      <c r="M17" s="182"/>
      <c r="N17" s="7" t="s">
        <v>5</v>
      </c>
      <c r="O17" s="7" t="s">
        <v>6</v>
      </c>
      <c r="P17" s="7" t="s">
        <v>7</v>
      </c>
      <c r="Q17" s="7" t="s">
        <v>8</v>
      </c>
      <c r="R17" s="7" t="s">
        <v>9</v>
      </c>
      <c r="S17" s="39" t="s">
        <v>11</v>
      </c>
      <c r="U17" s="181" t="s">
        <v>4</v>
      </c>
      <c r="V17" s="182"/>
      <c r="W17" s="7" t="s">
        <v>5</v>
      </c>
      <c r="X17" s="7" t="s">
        <v>6</v>
      </c>
      <c r="Y17" s="7" t="s">
        <v>7</v>
      </c>
      <c r="Z17" s="7" t="s">
        <v>8</v>
      </c>
      <c r="AA17" s="7" t="s">
        <v>9</v>
      </c>
      <c r="AB17" s="39" t="s">
        <v>11</v>
      </c>
      <c r="AD17" s="181" t="s">
        <v>4</v>
      </c>
      <c r="AE17" s="182"/>
      <c r="AF17" s="7" t="s">
        <v>5</v>
      </c>
      <c r="AG17" s="7" t="s">
        <v>6</v>
      </c>
      <c r="AH17" s="7" t="s">
        <v>7</v>
      </c>
      <c r="AI17" s="7" t="s">
        <v>8</v>
      </c>
      <c r="AJ17" s="7" t="s">
        <v>9</v>
      </c>
      <c r="AK17" s="39" t="s">
        <v>11</v>
      </c>
      <c r="AM17" s="181" t="s">
        <v>4</v>
      </c>
      <c r="AN17" s="182"/>
      <c r="AO17" s="7" t="s">
        <v>5</v>
      </c>
      <c r="AP17" s="7" t="s">
        <v>6</v>
      </c>
      <c r="AQ17" s="7" t="s">
        <v>7</v>
      </c>
      <c r="AR17" s="7" t="s">
        <v>8</v>
      </c>
      <c r="AS17" s="7" t="s">
        <v>9</v>
      </c>
      <c r="AT17" s="39" t="s">
        <v>11</v>
      </c>
    </row>
    <row r="18" spans="1:46" ht="15" thickBot="1">
      <c r="A18" s="191"/>
      <c r="C18" s="183" t="s">
        <v>15</v>
      </c>
      <c r="D18" s="184" t="s">
        <v>10</v>
      </c>
      <c r="E18" s="8"/>
      <c r="F18" s="8"/>
      <c r="G18" s="8"/>
      <c r="H18" s="8"/>
      <c r="I18" s="8"/>
      <c r="J18" s="26" t="s">
        <v>36</v>
      </c>
      <c r="L18" s="183" t="s">
        <v>15</v>
      </c>
      <c r="M18" s="184" t="s">
        <v>10</v>
      </c>
      <c r="N18" s="8"/>
      <c r="O18" s="8"/>
      <c r="P18" s="8"/>
      <c r="Q18" s="8"/>
      <c r="R18" s="8"/>
      <c r="S18" s="26" t="s">
        <v>36</v>
      </c>
      <c r="U18" s="183" t="s">
        <v>15</v>
      </c>
      <c r="V18" s="184" t="s">
        <v>10</v>
      </c>
      <c r="W18" s="8"/>
      <c r="X18" s="8"/>
      <c r="Y18" s="8"/>
      <c r="Z18" s="8"/>
      <c r="AA18" s="8"/>
      <c r="AB18" s="26" t="s">
        <v>36</v>
      </c>
      <c r="AD18" s="183" t="s">
        <v>15</v>
      </c>
      <c r="AE18" s="184" t="s">
        <v>10</v>
      </c>
      <c r="AF18" s="8"/>
      <c r="AG18" s="8"/>
      <c r="AH18" s="8"/>
      <c r="AI18" s="8"/>
      <c r="AJ18" s="8"/>
      <c r="AK18" s="26" t="s">
        <v>36</v>
      </c>
      <c r="AM18" s="183" t="s">
        <v>15</v>
      </c>
      <c r="AN18" s="184" t="s">
        <v>10</v>
      </c>
      <c r="AO18" s="8"/>
      <c r="AP18" s="8"/>
      <c r="AQ18" s="8"/>
      <c r="AR18" s="8"/>
      <c r="AS18" s="8"/>
      <c r="AT18" s="26" t="s">
        <v>36</v>
      </c>
    </row>
    <row r="19" spans="1:46" ht="15" thickBot="1">
      <c r="A19" s="191"/>
      <c r="C19" s="176" t="s">
        <v>3</v>
      </c>
      <c r="D19" s="177"/>
      <c r="E19" s="189"/>
      <c r="F19" s="190"/>
      <c r="G19" s="190"/>
      <c r="H19" s="190"/>
      <c r="I19" s="190"/>
      <c r="J19" s="39"/>
      <c r="L19" s="176" t="s">
        <v>3</v>
      </c>
      <c r="M19" s="177"/>
      <c r="N19" s="189"/>
      <c r="O19" s="190"/>
      <c r="P19" s="190"/>
      <c r="Q19" s="190"/>
      <c r="R19" s="190"/>
      <c r="S19" s="39"/>
      <c r="U19" s="176" t="s">
        <v>3</v>
      </c>
      <c r="V19" s="177"/>
      <c r="W19" s="189"/>
      <c r="X19" s="190"/>
      <c r="Y19" s="190"/>
      <c r="Z19" s="190"/>
      <c r="AA19" s="190"/>
      <c r="AB19" s="39"/>
      <c r="AD19" s="176" t="s">
        <v>3</v>
      </c>
      <c r="AE19" s="177"/>
      <c r="AF19" s="189"/>
      <c r="AG19" s="190"/>
      <c r="AH19" s="190"/>
      <c r="AI19" s="190"/>
      <c r="AJ19" s="190"/>
      <c r="AK19" s="39"/>
      <c r="AM19" s="176" t="s">
        <v>3</v>
      </c>
      <c r="AN19" s="177"/>
      <c r="AO19" s="189"/>
      <c r="AP19" s="190"/>
      <c r="AQ19" s="190"/>
      <c r="AR19" s="190"/>
      <c r="AS19" s="190"/>
      <c r="AT19" s="39"/>
    </row>
    <row r="20" spans="1:46">
      <c r="A20" s="191"/>
      <c r="C20" s="185">
        <v>2011</v>
      </c>
      <c r="D20" s="186"/>
      <c r="E20" s="30"/>
      <c r="F20" s="31"/>
      <c r="G20" s="31"/>
      <c r="H20" s="31"/>
      <c r="I20" s="31"/>
      <c r="J20" s="126">
        <f>SUM(E20:I20)</f>
        <v>0</v>
      </c>
      <c r="L20" s="185">
        <v>2011</v>
      </c>
      <c r="M20" s="186"/>
      <c r="N20" s="30"/>
      <c r="O20" s="31"/>
      <c r="P20" s="31"/>
      <c r="Q20" s="31"/>
      <c r="R20" s="31"/>
      <c r="S20" s="126">
        <f>SUM(N20:R20)</f>
        <v>0</v>
      </c>
      <c r="U20" s="185">
        <v>2011</v>
      </c>
      <c r="V20" s="186"/>
      <c r="W20" s="30"/>
      <c r="X20" s="31"/>
      <c r="Y20" s="31"/>
      <c r="Z20" s="31"/>
      <c r="AA20" s="31"/>
      <c r="AB20" s="126">
        <f>SUM(W20:AA20)</f>
        <v>0</v>
      </c>
      <c r="AD20" s="185">
        <v>2011</v>
      </c>
      <c r="AE20" s="186"/>
      <c r="AF20" s="30"/>
      <c r="AG20" s="31"/>
      <c r="AH20" s="31"/>
      <c r="AI20" s="31"/>
      <c r="AJ20" s="31"/>
      <c r="AK20" s="126">
        <f>SUM(AF20:AJ20)</f>
        <v>0</v>
      </c>
      <c r="AM20" s="185">
        <v>2011</v>
      </c>
      <c r="AN20" s="186"/>
      <c r="AO20" s="30"/>
      <c r="AP20" s="31"/>
      <c r="AQ20" s="31"/>
      <c r="AR20" s="31"/>
      <c r="AS20" s="31"/>
      <c r="AT20" s="126">
        <f>SUM(AO20:AS20)</f>
        <v>0</v>
      </c>
    </row>
    <row r="21" spans="1:46">
      <c r="A21" s="191"/>
      <c r="C21" s="172">
        <f>C20+1</f>
        <v>2012</v>
      </c>
      <c r="D21" s="173"/>
      <c r="E21" s="30"/>
      <c r="F21" s="31"/>
      <c r="G21" s="31"/>
      <c r="H21" s="31"/>
      <c r="I21" s="31"/>
      <c r="J21" s="126">
        <f t="shared" ref="J21:J49" si="0">SUM(E21:I21)</f>
        <v>0</v>
      </c>
      <c r="L21" s="172">
        <f>L20+1</f>
        <v>2012</v>
      </c>
      <c r="M21" s="173"/>
      <c r="N21" s="30"/>
      <c r="O21" s="31"/>
      <c r="P21" s="31"/>
      <c r="Q21" s="31"/>
      <c r="R21" s="31"/>
      <c r="S21" s="126">
        <f t="shared" ref="S21:S49" si="1">SUM(N21:R21)</f>
        <v>0</v>
      </c>
      <c r="U21" s="172">
        <f>U20+1</f>
        <v>2012</v>
      </c>
      <c r="V21" s="173"/>
      <c r="W21" s="30"/>
      <c r="X21" s="31"/>
      <c r="Y21" s="31"/>
      <c r="Z21" s="31"/>
      <c r="AA21" s="31"/>
      <c r="AB21" s="126">
        <f t="shared" ref="AB21:AB49" si="2">SUM(W21:AA21)</f>
        <v>0</v>
      </c>
      <c r="AD21" s="172">
        <f>AD20+1</f>
        <v>2012</v>
      </c>
      <c r="AE21" s="173"/>
      <c r="AF21" s="30"/>
      <c r="AG21" s="31"/>
      <c r="AH21" s="31"/>
      <c r="AI21" s="31"/>
      <c r="AJ21" s="31"/>
      <c r="AK21" s="126">
        <f t="shared" ref="AK21:AK49" si="3">SUM(AF21:AJ21)</f>
        <v>0</v>
      </c>
      <c r="AM21" s="172">
        <f>AM20+1</f>
        <v>2012</v>
      </c>
      <c r="AN21" s="173"/>
      <c r="AO21" s="30"/>
      <c r="AP21" s="31"/>
      <c r="AQ21" s="31"/>
      <c r="AR21" s="31"/>
      <c r="AS21" s="31"/>
      <c r="AT21" s="126">
        <f t="shared" ref="AT21:AT49" si="4">SUM(AO21:AS21)</f>
        <v>0</v>
      </c>
    </row>
    <row r="22" spans="1:46">
      <c r="C22" s="172">
        <f>C21+1</f>
        <v>2013</v>
      </c>
      <c r="D22" s="173"/>
      <c r="E22" s="30"/>
      <c r="F22" s="31"/>
      <c r="G22" s="31"/>
      <c r="H22" s="31"/>
      <c r="I22" s="31"/>
      <c r="J22" s="126">
        <f t="shared" si="0"/>
        <v>0</v>
      </c>
      <c r="L22" s="172">
        <f>L21+1</f>
        <v>2013</v>
      </c>
      <c r="M22" s="173"/>
      <c r="N22" s="30"/>
      <c r="O22" s="31"/>
      <c r="P22" s="31"/>
      <c r="Q22" s="31"/>
      <c r="R22" s="31"/>
      <c r="S22" s="126">
        <f t="shared" si="1"/>
        <v>0</v>
      </c>
      <c r="U22" s="172">
        <f>U21+1</f>
        <v>2013</v>
      </c>
      <c r="V22" s="173"/>
      <c r="W22" s="30"/>
      <c r="X22" s="31"/>
      <c r="Y22" s="31"/>
      <c r="Z22" s="31"/>
      <c r="AA22" s="31"/>
      <c r="AB22" s="126">
        <f t="shared" si="2"/>
        <v>0</v>
      </c>
      <c r="AD22" s="172">
        <f>AD21+1</f>
        <v>2013</v>
      </c>
      <c r="AE22" s="173"/>
      <c r="AF22" s="30"/>
      <c r="AG22" s="31"/>
      <c r="AH22" s="31"/>
      <c r="AI22" s="31"/>
      <c r="AJ22" s="31"/>
      <c r="AK22" s="126">
        <f t="shared" si="3"/>
        <v>0</v>
      </c>
      <c r="AM22" s="172">
        <f>AM21+1</f>
        <v>2013</v>
      </c>
      <c r="AN22" s="173"/>
      <c r="AO22" s="30"/>
      <c r="AP22" s="31"/>
      <c r="AQ22" s="31"/>
      <c r="AR22" s="31"/>
      <c r="AS22" s="31"/>
      <c r="AT22" s="126">
        <f t="shared" si="4"/>
        <v>0</v>
      </c>
    </row>
    <row r="23" spans="1:46">
      <c r="C23" s="172">
        <f t="shared" ref="C23:C47" si="5">C22+1</f>
        <v>2014</v>
      </c>
      <c r="D23" s="173"/>
      <c r="E23" s="30"/>
      <c r="F23" s="31"/>
      <c r="G23" s="31"/>
      <c r="H23" s="31"/>
      <c r="I23" s="31"/>
      <c r="J23" s="126">
        <f t="shared" si="0"/>
        <v>0</v>
      </c>
      <c r="L23" s="172">
        <f t="shared" ref="L23:L47" si="6">L22+1</f>
        <v>2014</v>
      </c>
      <c r="M23" s="173"/>
      <c r="N23" s="30"/>
      <c r="O23" s="31"/>
      <c r="P23" s="31"/>
      <c r="Q23" s="31"/>
      <c r="R23" s="31"/>
      <c r="S23" s="126">
        <f t="shared" si="1"/>
        <v>0</v>
      </c>
      <c r="U23" s="172">
        <f t="shared" ref="U23:U47" si="7">U22+1</f>
        <v>2014</v>
      </c>
      <c r="V23" s="173"/>
      <c r="W23" s="30"/>
      <c r="X23" s="31"/>
      <c r="Y23" s="31"/>
      <c r="Z23" s="31"/>
      <c r="AA23" s="31"/>
      <c r="AB23" s="126">
        <f t="shared" si="2"/>
        <v>0</v>
      </c>
      <c r="AD23" s="172">
        <f t="shared" ref="AD23:AD47" si="8">AD22+1</f>
        <v>2014</v>
      </c>
      <c r="AE23" s="173"/>
      <c r="AF23" s="30"/>
      <c r="AG23" s="31"/>
      <c r="AH23" s="31"/>
      <c r="AI23" s="31"/>
      <c r="AJ23" s="31"/>
      <c r="AK23" s="126">
        <f t="shared" si="3"/>
        <v>0</v>
      </c>
      <c r="AM23" s="172">
        <f t="shared" ref="AM23:AM47" si="9">AM22+1</f>
        <v>2014</v>
      </c>
      <c r="AN23" s="173"/>
      <c r="AO23" s="30"/>
      <c r="AP23" s="31"/>
      <c r="AQ23" s="31"/>
      <c r="AR23" s="31"/>
      <c r="AS23" s="31"/>
      <c r="AT23" s="126">
        <f t="shared" si="4"/>
        <v>0</v>
      </c>
    </row>
    <row r="24" spans="1:46">
      <c r="C24" s="172">
        <f t="shared" si="5"/>
        <v>2015</v>
      </c>
      <c r="D24" s="173"/>
      <c r="E24" s="30"/>
      <c r="F24" s="31"/>
      <c r="G24" s="31"/>
      <c r="H24" s="31"/>
      <c r="I24" s="31"/>
      <c r="J24" s="126">
        <f t="shared" si="0"/>
        <v>0</v>
      </c>
      <c r="L24" s="172">
        <f t="shared" si="6"/>
        <v>2015</v>
      </c>
      <c r="M24" s="173"/>
      <c r="N24" s="30"/>
      <c r="O24" s="31"/>
      <c r="P24" s="31"/>
      <c r="Q24" s="31"/>
      <c r="R24" s="31"/>
      <c r="S24" s="126">
        <f t="shared" si="1"/>
        <v>0</v>
      </c>
      <c r="U24" s="172">
        <f t="shared" si="7"/>
        <v>2015</v>
      </c>
      <c r="V24" s="173"/>
      <c r="W24" s="30"/>
      <c r="X24" s="31"/>
      <c r="Y24" s="31"/>
      <c r="Z24" s="31"/>
      <c r="AA24" s="31"/>
      <c r="AB24" s="126">
        <f t="shared" si="2"/>
        <v>0</v>
      </c>
      <c r="AD24" s="172">
        <f t="shared" si="8"/>
        <v>2015</v>
      </c>
      <c r="AE24" s="173"/>
      <c r="AF24" s="30"/>
      <c r="AG24" s="31"/>
      <c r="AH24" s="31"/>
      <c r="AI24" s="31"/>
      <c r="AJ24" s="31"/>
      <c r="AK24" s="126">
        <f t="shared" si="3"/>
        <v>0</v>
      </c>
      <c r="AM24" s="172">
        <f t="shared" si="9"/>
        <v>2015</v>
      </c>
      <c r="AN24" s="173"/>
      <c r="AO24" s="30"/>
      <c r="AP24" s="31"/>
      <c r="AQ24" s="31"/>
      <c r="AR24" s="31"/>
      <c r="AS24" s="31"/>
      <c r="AT24" s="126">
        <f t="shared" si="4"/>
        <v>0</v>
      </c>
    </row>
    <row r="25" spans="1:46">
      <c r="C25" s="172">
        <f t="shared" si="5"/>
        <v>2016</v>
      </c>
      <c r="D25" s="173"/>
      <c r="E25" s="30"/>
      <c r="F25" s="31"/>
      <c r="G25" s="31"/>
      <c r="H25" s="31"/>
      <c r="I25" s="31"/>
      <c r="J25" s="126">
        <f t="shared" si="0"/>
        <v>0</v>
      </c>
      <c r="L25" s="172">
        <f t="shared" si="6"/>
        <v>2016</v>
      </c>
      <c r="M25" s="173"/>
      <c r="N25" s="30"/>
      <c r="O25" s="31"/>
      <c r="P25" s="31"/>
      <c r="Q25" s="31"/>
      <c r="R25" s="31"/>
      <c r="S25" s="126">
        <f t="shared" si="1"/>
        <v>0</v>
      </c>
      <c r="U25" s="172">
        <f t="shared" si="7"/>
        <v>2016</v>
      </c>
      <c r="V25" s="173"/>
      <c r="W25" s="30"/>
      <c r="X25" s="31"/>
      <c r="Y25" s="31"/>
      <c r="Z25" s="31"/>
      <c r="AA25" s="31"/>
      <c r="AB25" s="126">
        <f t="shared" si="2"/>
        <v>0</v>
      </c>
      <c r="AD25" s="172">
        <f t="shared" si="8"/>
        <v>2016</v>
      </c>
      <c r="AE25" s="173"/>
      <c r="AF25" s="30"/>
      <c r="AG25" s="31"/>
      <c r="AH25" s="31"/>
      <c r="AI25" s="31"/>
      <c r="AJ25" s="31"/>
      <c r="AK25" s="126">
        <f t="shared" si="3"/>
        <v>0</v>
      </c>
      <c r="AM25" s="172">
        <f t="shared" si="9"/>
        <v>2016</v>
      </c>
      <c r="AN25" s="173"/>
      <c r="AO25" s="30"/>
      <c r="AP25" s="31"/>
      <c r="AQ25" s="31"/>
      <c r="AR25" s="31"/>
      <c r="AS25" s="31"/>
      <c r="AT25" s="126">
        <f t="shared" si="4"/>
        <v>0</v>
      </c>
    </row>
    <row r="26" spans="1:46">
      <c r="C26" s="172">
        <f t="shared" si="5"/>
        <v>2017</v>
      </c>
      <c r="D26" s="173"/>
      <c r="E26" s="30"/>
      <c r="F26" s="31"/>
      <c r="G26" s="31"/>
      <c r="H26" s="31"/>
      <c r="I26" s="31"/>
      <c r="J26" s="126">
        <f t="shared" si="0"/>
        <v>0</v>
      </c>
      <c r="L26" s="172">
        <f t="shared" si="6"/>
        <v>2017</v>
      </c>
      <c r="M26" s="173"/>
      <c r="N26" s="30"/>
      <c r="O26" s="31"/>
      <c r="P26" s="31"/>
      <c r="Q26" s="31"/>
      <c r="R26" s="31"/>
      <c r="S26" s="126">
        <f t="shared" si="1"/>
        <v>0</v>
      </c>
      <c r="U26" s="172">
        <f t="shared" si="7"/>
        <v>2017</v>
      </c>
      <c r="V26" s="173"/>
      <c r="W26" s="30"/>
      <c r="X26" s="31"/>
      <c r="Y26" s="31"/>
      <c r="Z26" s="31"/>
      <c r="AA26" s="31"/>
      <c r="AB26" s="126">
        <f t="shared" si="2"/>
        <v>0</v>
      </c>
      <c r="AD26" s="172">
        <f t="shared" si="8"/>
        <v>2017</v>
      </c>
      <c r="AE26" s="173"/>
      <c r="AF26" s="30"/>
      <c r="AG26" s="31"/>
      <c r="AH26" s="31"/>
      <c r="AI26" s="31"/>
      <c r="AJ26" s="31"/>
      <c r="AK26" s="126">
        <f t="shared" si="3"/>
        <v>0</v>
      </c>
      <c r="AM26" s="172">
        <f t="shared" si="9"/>
        <v>2017</v>
      </c>
      <c r="AN26" s="173"/>
      <c r="AO26" s="30"/>
      <c r="AP26" s="31"/>
      <c r="AQ26" s="31"/>
      <c r="AR26" s="31"/>
      <c r="AS26" s="31"/>
      <c r="AT26" s="126">
        <f t="shared" si="4"/>
        <v>0</v>
      </c>
    </row>
    <row r="27" spans="1:46">
      <c r="C27" s="172">
        <f t="shared" si="5"/>
        <v>2018</v>
      </c>
      <c r="D27" s="173"/>
      <c r="E27" s="30"/>
      <c r="F27" s="31"/>
      <c r="G27" s="31"/>
      <c r="H27" s="31"/>
      <c r="I27" s="31"/>
      <c r="J27" s="126">
        <f t="shared" si="0"/>
        <v>0</v>
      </c>
      <c r="L27" s="172">
        <f t="shared" si="6"/>
        <v>2018</v>
      </c>
      <c r="M27" s="173"/>
      <c r="N27" s="30"/>
      <c r="O27" s="31"/>
      <c r="P27" s="31"/>
      <c r="Q27" s="31"/>
      <c r="R27" s="31"/>
      <c r="S27" s="126">
        <f t="shared" si="1"/>
        <v>0</v>
      </c>
      <c r="U27" s="172">
        <f t="shared" si="7"/>
        <v>2018</v>
      </c>
      <c r="V27" s="173"/>
      <c r="W27" s="30"/>
      <c r="X27" s="31"/>
      <c r="Y27" s="31"/>
      <c r="Z27" s="31"/>
      <c r="AA27" s="31"/>
      <c r="AB27" s="126">
        <f t="shared" si="2"/>
        <v>0</v>
      </c>
      <c r="AD27" s="172">
        <f t="shared" si="8"/>
        <v>2018</v>
      </c>
      <c r="AE27" s="173"/>
      <c r="AF27" s="30"/>
      <c r="AG27" s="31"/>
      <c r="AH27" s="31"/>
      <c r="AI27" s="31"/>
      <c r="AJ27" s="31"/>
      <c r="AK27" s="126">
        <f t="shared" si="3"/>
        <v>0</v>
      </c>
      <c r="AM27" s="172">
        <f t="shared" si="9"/>
        <v>2018</v>
      </c>
      <c r="AN27" s="173"/>
      <c r="AO27" s="30"/>
      <c r="AP27" s="31"/>
      <c r="AQ27" s="31"/>
      <c r="AR27" s="31"/>
      <c r="AS27" s="31"/>
      <c r="AT27" s="126">
        <f t="shared" si="4"/>
        <v>0</v>
      </c>
    </row>
    <row r="28" spans="1:46">
      <c r="C28" s="172">
        <f t="shared" si="5"/>
        <v>2019</v>
      </c>
      <c r="D28" s="173"/>
      <c r="E28" s="30"/>
      <c r="F28" s="31"/>
      <c r="G28" s="31"/>
      <c r="H28" s="31"/>
      <c r="I28" s="31"/>
      <c r="J28" s="126">
        <f t="shared" si="0"/>
        <v>0</v>
      </c>
      <c r="L28" s="172">
        <f t="shared" si="6"/>
        <v>2019</v>
      </c>
      <c r="M28" s="173"/>
      <c r="N28" s="30"/>
      <c r="O28" s="31"/>
      <c r="P28" s="31"/>
      <c r="Q28" s="31"/>
      <c r="R28" s="31"/>
      <c r="S28" s="126">
        <f t="shared" si="1"/>
        <v>0</v>
      </c>
      <c r="U28" s="172">
        <f t="shared" si="7"/>
        <v>2019</v>
      </c>
      <c r="V28" s="173"/>
      <c r="W28" s="30"/>
      <c r="X28" s="31"/>
      <c r="Y28" s="31"/>
      <c r="Z28" s="31"/>
      <c r="AA28" s="31"/>
      <c r="AB28" s="126">
        <f t="shared" si="2"/>
        <v>0</v>
      </c>
      <c r="AD28" s="172">
        <f t="shared" si="8"/>
        <v>2019</v>
      </c>
      <c r="AE28" s="173"/>
      <c r="AF28" s="30"/>
      <c r="AG28" s="31"/>
      <c r="AH28" s="31"/>
      <c r="AI28" s="31"/>
      <c r="AJ28" s="31"/>
      <c r="AK28" s="126">
        <f t="shared" si="3"/>
        <v>0</v>
      </c>
      <c r="AM28" s="172">
        <f t="shared" si="9"/>
        <v>2019</v>
      </c>
      <c r="AN28" s="173"/>
      <c r="AO28" s="30"/>
      <c r="AP28" s="31"/>
      <c r="AQ28" s="31"/>
      <c r="AR28" s="31"/>
      <c r="AS28" s="31"/>
      <c r="AT28" s="126">
        <f t="shared" si="4"/>
        <v>0</v>
      </c>
    </row>
    <row r="29" spans="1:46">
      <c r="C29" s="172">
        <f t="shared" si="5"/>
        <v>2020</v>
      </c>
      <c r="D29" s="173"/>
      <c r="E29" s="30"/>
      <c r="F29" s="31"/>
      <c r="G29" s="31"/>
      <c r="H29" s="31"/>
      <c r="I29" s="31"/>
      <c r="J29" s="126">
        <f t="shared" si="0"/>
        <v>0</v>
      </c>
      <c r="L29" s="172">
        <f t="shared" si="6"/>
        <v>2020</v>
      </c>
      <c r="M29" s="173"/>
      <c r="N29" s="30"/>
      <c r="O29" s="31"/>
      <c r="P29" s="31"/>
      <c r="Q29" s="31"/>
      <c r="R29" s="31"/>
      <c r="S29" s="126">
        <f t="shared" si="1"/>
        <v>0</v>
      </c>
      <c r="U29" s="172">
        <f t="shared" si="7"/>
        <v>2020</v>
      </c>
      <c r="V29" s="173"/>
      <c r="W29" s="30"/>
      <c r="X29" s="31"/>
      <c r="Y29" s="31"/>
      <c r="Z29" s="31"/>
      <c r="AA29" s="31"/>
      <c r="AB29" s="126">
        <f t="shared" si="2"/>
        <v>0</v>
      </c>
      <c r="AD29" s="172">
        <f t="shared" si="8"/>
        <v>2020</v>
      </c>
      <c r="AE29" s="173"/>
      <c r="AF29" s="30"/>
      <c r="AG29" s="31"/>
      <c r="AH29" s="31"/>
      <c r="AI29" s="31"/>
      <c r="AJ29" s="31"/>
      <c r="AK29" s="126">
        <f t="shared" si="3"/>
        <v>0</v>
      </c>
      <c r="AM29" s="172">
        <f t="shared" si="9"/>
        <v>2020</v>
      </c>
      <c r="AN29" s="173"/>
      <c r="AO29" s="30"/>
      <c r="AP29" s="31"/>
      <c r="AQ29" s="31"/>
      <c r="AR29" s="31"/>
      <c r="AS29" s="31"/>
      <c r="AT29" s="126">
        <f t="shared" si="4"/>
        <v>0</v>
      </c>
    </row>
    <row r="30" spans="1:46">
      <c r="C30" s="172">
        <f t="shared" si="5"/>
        <v>2021</v>
      </c>
      <c r="D30" s="173"/>
      <c r="E30" s="30"/>
      <c r="F30" s="31"/>
      <c r="G30" s="31"/>
      <c r="H30" s="31"/>
      <c r="I30" s="31"/>
      <c r="J30" s="126">
        <f t="shared" si="0"/>
        <v>0</v>
      </c>
      <c r="L30" s="172">
        <f t="shared" si="6"/>
        <v>2021</v>
      </c>
      <c r="M30" s="173"/>
      <c r="N30" s="30"/>
      <c r="O30" s="31"/>
      <c r="P30" s="31"/>
      <c r="Q30" s="31"/>
      <c r="R30" s="31"/>
      <c r="S30" s="126">
        <f t="shared" si="1"/>
        <v>0</v>
      </c>
      <c r="U30" s="172">
        <f t="shared" si="7"/>
        <v>2021</v>
      </c>
      <c r="V30" s="173"/>
      <c r="W30" s="30"/>
      <c r="X30" s="31"/>
      <c r="Y30" s="31"/>
      <c r="Z30" s="31"/>
      <c r="AA30" s="31"/>
      <c r="AB30" s="126">
        <f t="shared" si="2"/>
        <v>0</v>
      </c>
      <c r="AD30" s="172">
        <f t="shared" si="8"/>
        <v>2021</v>
      </c>
      <c r="AE30" s="173"/>
      <c r="AF30" s="30"/>
      <c r="AG30" s="31"/>
      <c r="AH30" s="31"/>
      <c r="AI30" s="31"/>
      <c r="AJ30" s="31"/>
      <c r="AK30" s="126">
        <f t="shared" si="3"/>
        <v>0</v>
      </c>
      <c r="AM30" s="172">
        <f t="shared" si="9"/>
        <v>2021</v>
      </c>
      <c r="AN30" s="173"/>
      <c r="AO30" s="30"/>
      <c r="AP30" s="31"/>
      <c r="AQ30" s="31"/>
      <c r="AR30" s="31"/>
      <c r="AS30" s="31"/>
      <c r="AT30" s="126">
        <f t="shared" si="4"/>
        <v>0</v>
      </c>
    </row>
    <row r="31" spans="1:46">
      <c r="C31" s="172">
        <f t="shared" si="5"/>
        <v>2022</v>
      </c>
      <c r="D31" s="173"/>
      <c r="E31" s="30"/>
      <c r="F31" s="31"/>
      <c r="G31" s="31"/>
      <c r="H31" s="31"/>
      <c r="I31" s="31"/>
      <c r="J31" s="126">
        <f t="shared" si="0"/>
        <v>0</v>
      </c>
      <c r="L31" s="172">
        <f t="shared" si="6"/>
        <v>2022</v>
      </c>
      <c r="M31" s="173"/>
      <c r="N31" s="30"/>
      <c r="O31" s="31"/>
      <c r="P31" s="31"/>
      <c r="Q31" s="31"/>
      <c r="R31" s="31"/>
      <c r="S31" s="126">
        <f t="shared" si="1"/>
        <v>0</v>
      </c>
      <c r="U31" s="172">
        <f t="shared" si="7"/>
        <v>2022</v>
      </c>
      <c r="V31" s="173"/>
      <c r="W31" s="30"/>
      <c r="X31" s="31"/>
      <c r="Y31" s="31"/>
      <c r="Z31" s="31"/>
      <c r="AA31" s="31"/>
      <c r="AB31" s="126">
        <f t="shared" si="2"/>
        <v>0</v>
      </c>
      <c r="AD31" s="172">
        <f t="shared" si="8"/>
        <v>2022</v>
      </c>
      <c r="AE31" s="173"/>
      <c r="AF31" s="30"/>
      <c r="AG31" s="31"/>
      <c r="AH31" s="31"/>
      <c r="AI31" s="31"/>
      <c r="AJ31" s="31"/>
      <c r="AK31" s="126">
        <f t="shared" si="3"/>
        <v>0</v>
      </c>
      <c r="AM31" s="172">
        <f t="shared" si="9"/>
        <v>2022</v>
      </c>
      <c r="AN31" s="173"/>
      <c r="AO31" s="30"/>
      <c r="AP31" s="31"/>
      <c r="AQ31" s="31"/>
      <c r="AR31" s="31"/>
      <c r="AS31" s="31"/>
      <c r="AT31" s="126">
        <f t="shared" si="4"/>
        <v>0</v>
      </c>
    </row>
    <row r="32" spans="1:46">
      <c r="C32" s="172">
        <f t="shared" si="5"/>
        <v>2023</v>
      </c>
      <c r="D32" s="173"/>
      <c r="E32" s="30"/>
      <c r="F32" s="31"/>
      <c r="G32" s="31"/>
      <c r="H32" s="31"/>
      <c r="I32" s="31"/>
      <c r="J32" s="126">
        <f t="shared" si="0"/>
        <v>0</v>
      </c>
      <c r="L32" s="172">
        <f t="shared" si="6"/>
        <v>2023</v>
      </c>
      <c r="M32" s="173"/>
      <c r="N32" s="30"/>
      <c r="O32" s="31"/>
      <c r="P32" s="31"/>
      <c r="Q32" s="31"/>
      <c r="R32" s="31"/>
      <c r="S32" s="126">
        <f t="shared" si="1"/>
        <v>0</v>
      </c>
      <c r="U32" s="172">
        <f t="shared" si="7"/>
        <v>2023</v>
      </c>
      <c r="V32" s="173"/>
      <c r="W32" s="30"/>
      <c r="X32" s="31"/>
      <c r="Y32" s="31"/>
      <c r="Z32" s="31"/>
      <c r="AA32" s="31"/>
      <c r="AB32" s="126">
        <f t="shared" si="2"/>
        <v>0</v>
      </c>
      <c r="AD32" s="172">
        <f t="shared" si="8"/>
        <v>2023</v>
      </c>
      <c r="AE32" s="173"/>
      <c r="AF32" s="30"/>
      <c r="AG32" s="31"/>
      <c r="AH32" s="31"/>
      <c r="AI32" s="31"/>
      <c r="AJ32" s="31"/>
      <c r="AK32" s="126">
        <f t="shared" si="3"/>
        <v>0</v>
      </c>
      <c r="AM32" s="172">
        <f t="shared" si="9"/>
        <v>2023</v>
      </c>
      <c r="AN32" s="173"/>
      <c r="AO32" s="30"/>
      <c r="AP32" s="31"/>
      <c r="AQ32" s="31"/>
      <c r="AR32" s="31"/>
      <c r="AS32" s="31"/>
      <c r="AT32" s="126">
        <f t="shared" si="4"/>
        <v>0</v>
      </c>
    </row>
    <row r="33" spans="3:46">
      <c r="C33" s="172">
        <f t="shared" si="5"/>
        <v>2024</v>
      </c>
      <c r="D33" s="173"/>
      <c r="E33" s="30"/>
      <c r="F33" s="31"/>
      <c r="G33" s="31"/>
      <c r="H33" s="31"/>
      <c r="I33" s="31"/>
      <c r="J33" s="126">
        <f t="shared" si="0"/>
        <v>0</v>
      </c>
      <c r="L33" s="172">
        <f t="shared" si="6"/>
        <v>2024</v>
      </c>
      <c r="M33" s="173"/>
      <c r="N33" s="30"/>
      <c r="O33" s="31"/>
      <c r="P33" s="31"/>
      <c r="Q33" s="31"/>
      <c r="R33" s="31"/>
      <c r="S33" s="126">
        <f t="shared" si="1"/>
        <v>0</v>
      </c>
      <c r="U33" s="172">
        <f t="shared" si="7"/>
        <v>2024</v>
      </c>
      <c r="V33" s="173"/>
      <c r="W33" s="30"/>
      <c r="X33" s="31"/>
      <c r="Y33" s="31"/>
      <c r="Z33" s="31"/>
      <c r="AA33" s="31"/>
      <c r="AB33" s="126">
        <f t="shared" si="2"/>
        <v>0</v>
      </c>
      <c r="AD33" s="172">
        <f t="shared" si="8"/>
        <v>2024</v>
      </c>
      <c r="AE33" s="173"/>
      <c r="AF33" s="30"/>
      <c r="AG33" s="31"/>
      <c r="AH33" s="31"/>
      <c r="AI33" s="31"/>
      <c r="AJ33" s="31"/>
      <c r="AK33" s="126">
        <f t="shared" si="3"/>
        <v>0</v>
      </c>
      <c r="AM33" s="172">
        <f t="shared" si="9"/>
        <v>2024</v>
      </c>
      <c r="AN33" s="173"/>
      <c r="AO33" s="30"/>
      <c r="AP33" s="31"/>
      <c r="AQ33" s="31"/>
      <c r="AR33" s="31"/>
      <c r="AS33" s="31"/>
      <c r="AT33" s="126">
        <f t="shared" si="4"/>
        <v>0</v>
      </c>
    </row>
    <row r="34" spans="3:46">
      <c r="C34" s="172">
        <f t="shared" si="5"/>
        <v>2025</v>
      </c>
      <c r="D34" s="173"/>
      <c r="E34" s="30"/>
      <c r="F34" s="31"/>
      <c r="G34" s="31"/>
      <c r="H34" s="31"/>
      <c r="I34" s="31"/>
      <c r="J34" s="126">
        <f t="shared" si="0"/>
        <v>0</v>
      </c>
      <c r="L34" s="172">
        <f t="shared" si="6"/>
        <v>2025</v>
      </c>
      <c r="M34" s="173"/>
      <c r="N34" s="30"/>
      <c r="O34" s="31"/>
      <c r="P34" s="31"/>
      <c r="Q34" s="31"/>
      <c r="R34" s="31"/>
      <c r="S34" s="126">
        <f t="shared" si="1"/>
        <v>0</v>
      </c>
      <c r="U34" s="172">
        <f t="shared" si="7"/>
        <v>2025</v>
      </c>
      <c r="V34" s="173"/>
      <c r="W34" s="30"/>
      <c r="X34" s="31"/>
      <c r="Y34" s="31"/>
      <c r="Z34" s="31"/>
      <c r="AA34" s="31"/>
      <c r="AB34" s="126">
        <f t="shared" si="2"/>
        <v>0</v>
      </c>
      <c r="AD34" s="172">
        <f t="shared" si="8"/>
        <v>2025</v>
      </c>
      <c r="AE34" s="173"/>
      <c r="AF34" s="30"/>
      <c r="AG34" s="31"/>
      <c r="AH34" s="31"/>
      <c r="AI34" s="31"/>
      <c r="AJ34" s="31"/>
      <c r="AK34" s="126">
        <f t="shared" si="3"/>
        <v>0</v>
      </c>
      <c r="AM34" s="172">
        <f t="shared" si="9"/>
        <v>2025</v>
      </c>
      <c r="AN34" s="173"/>
      <c r="AO34" s="30"/>
      <c r="AP34" s="31"/>
      <c r="AQ34" s="31"/>
      <c r="AR34" s="31"/>
      <c r="AS34" s="31"/>
      <c r="AT34" s="126">
        <f t="shared" si="4"/>
        <v>0</v>
      </c>
    </row>
    <row r="35" spans="3:46">
      <c r="C35" s="172">
        <f t="shared" si="5"/>
        <v>2026</v>
      </c>
      <c r="D35" s="173"/>
      <c r="E35" s="30"/>
      <c r="F35" s="31"/>
      <c r="G35" s="31"/>
      <c r="H35" s="31"/>
      <c r="I35" s="31"/>
      <c r="J35" s="126">
        <f t="shared" si="0"/>
        <v>0</v>
      </c>
      <c r="L35" s="172">
        <f t="shared" si="6"/>
        <v>2026</v>
      </c>
      <c r="M35" s="173"/>
      <c r="N35" s="30"/>
      <c r="O35" s="31"/>
      <c r="P35" s="31"/>
      <c r="Q35" s="31"/>
      <c r="R35" s="31"/>
      <c r="S35" s="126">
        <f t="shared" si="1"/>
        <v>0</v>
      </c>
      <c r="U35" s="172">
        <f t="shared" si="7"/>
        <v>2026</v>
      </c>
      <c r="V35" s="173"/>
      <c r="W35" s="30"/>
      <c r="X35" s="31"/>
      <c r="Y35" s="31"/>
      <c r="Z35" s="31"/>
      <c r="AA35" s="31"/>
      <c r="AB35" s="126">
        <f t="shared" si="2"/>
        <v>0</v>
      </c>
      <c r="AD35" s="172">
        <f t="shared" si="8"/>
        <v>2026</v>
      </c>
      <c r="AE35" s="173"/>
      <c r="AF35" s="30"/>
      <c r="AG35" s="31"/>
      <c r="AH35" s="31"/>
      <c r="AI35" s="31"/>
      <c r="AJ35" s="31"/>
      <c r="AK35" s="126">
        <f t="shared" si="3"/>
        <v>0</v>
      </c>
      <c r="AM35" s="172">
        <f t="shared" si="9"/>
        <v>2026</v>
      </c>
      <c r="AN35" s="173"/>
      <c r="AO35" s="30"/>
      <c r="AP35" s="31"/>
      <c r="AQ35" s="31"/>
      <c r="AR35" s="31"/>
      <c r="AS35" s="31"/>
      <c r="AT35" s="126">
        <f t="shared" si="4"/>
        <v>0</v>
      </c>
    </row>
    <row r="36" spans="3:46">
      <c r="C36" s="172">
        <f t="shared" si="5"/>
        <v>2027</v>
      </c>
      <c r="D36" s="173"/>
      <c r="E36" s="30"/>
      <c r="F36" s="31"/>
      <c r="G36" s="31"/>
      <c r="H36" s="31"/>
      <c r="I36" s="31"/>
      <c r="J36" s="126">
        <f t="shared" si="0"/>
        <v>0</v>
      </c>
      <c r="L36" s="172">
        <f t="shared" si="6"/>
        <v>2027</v>
      </c>
      <c r="M36" s="173"/>
      <c r="N36" s="30"/>
      <c r="O36" s="31"/>
      <c r="P36" s="31"/>
      <c r="Q36" s="31"/>
      <c r="R36" s="31"/>
      <c r="S36" s="126">
        <f t="shared" si="1"/>
        <v>0</v>
      </c>
      <c r="U36" s="172">
        <f t="shared" si="7"/>
        <v>2027</v>
      </c>
      <c r="V36" s="173"/>
      <c r="W36" s="30"/>
      <c r="X36" s="31"/>
      <c r="Y36" s="31"/>
      <c r="Z36" s="31"/>
      <c r="AA36" s="31"/>
      <c r="AB36" s="126">
        <f t="shared" si="2"/>
        <v>0</v>
      </c>
      <c r="AD36" s="172">
        <f t="shared" si="8"/>
        <v>2027</v>
      </c>
      <c r="AE36" s="173"/>
      <c r="AF36" s="30"/>
      <c r="AG36" s="31"/>
      <c r="AH36" s="31"/>
      <c r="AI36" s="31"/>
      <c r="AJ36" s="31"/>
      <c r="AK36" s="126">
        <f t="shared" si="3"/>
        <v>0</v>
      </c>
      <c r="AM36" s="172">
        <f t="shared" si="9"/>
        <v>2027</v>
      </c>
      <c r="AN36" s="173"/>
      <c r="AO36" s="30"/>
      <c r="AP36" s="31"/>
      <c r="AQ36" s="31"/>
      <c r="AR36" s="31"/>
      <c r="AS36" s="31"/>
      <c r="AT36" s="126">
        <f t="shared" si="4"/>
        <v>0</v>
      </c>
    </row>
    <row r="37" spans="3:46">
      <c r="C37" s="172">
        <f t="shared" si="5"/>
        <v>2028</v>
      </c>
      <c r="D37" s="173"/>
      <c r="E37" s="30"/>
      <c r="F37" s="31"/>
      <c r="G37" s="31"/>
      <c r="H37" s="31"/>
      <c r="I37" s="31"/>
      <c r="J37" s="126">
        <f t="shared" si="0"/>
        <v>0</v>
      </c>
      <c r="L37" s="172">
        <f t="shared" si="6"/>
        <v>2028</v>
      </c>
      <c r="M37" s="173"/>
      <c r="N37" s="30"/>
      <c r="O37" s="31"/>
      <c r="P37" s="31"/>
      <c r="Q37" s="31"/>
      <c r="R37" s="31"/>
      <c r="S37" s="126">
        <f t="shared" si="1"/>
        <v>0</v>
      </c>
      <c r="U37" s="172">
        <f t="shared" si="7"/>
        <v>2028</v>
      </c>
      <c r="V37" s="173"/>
      <c r="W37" s="30"/>
      <c r="X37" s="31"/>
      <c r="Y37" s="31"/>
      <c r="Z37" s="31"/>
      <c r="AA37" s="31"/>
      <c r="AB37" s="126">
        <f t="shared" si="2"/>
        <v>0</v>
      </c>
      <c r="AD37" s="172">
        <f t="shared" si="8"/>
        <v>2028</v>
      </c>
      <c r="AE37" s="173"/>
      <c r="AF37" s="30"/>
      <c r="AG37" s="31"/>
      <c r="AH37" s="31"/>
      <c r="AI37" s="31"/>
      <c r="AJ37" s="31"/>
      <c r="AK37" s="126">
        <f t="shared" si="3"/>
        <v>0</v>
      </c>
      <c r="AM37" s="172">
        <f t="shared" si="9"/>
        <v>2028</v>
      </c>
      <c r="AN37" s="173"/>
      <c r="AO37" s="30"/>
      <c r="AP37" s="31"/>
      <c r="AQ37" s="31"/>
      <c r="AR37" s="31"/>
      <c r="AS37" s="31"/>
      <c r="AT37" s="126">
        <f t="shared" si="4"/>
        <v>0</v>
      </c>
    </row>
    <row r="38" spans="3:46">
      <c r="C38" s="172">
        <f t="shared" si="5"/>
        <v>2029</v>
      </c>
      <c r="D38" s="173"/>
      <c r="E38" s="30"/>
      <c r="F38" s="31"/>
      <c r="G38" s="31"/>
      <c r="H38" s="31"/>
      <c r="I38" s="31"/>
      <c r="J38" s="126">
        <f t="shared" si="0"/>
        <v>0</v>
      </c>
      <c r="L38" s="172">
        <f t="shared" si="6"/>
        <v>2029</v>
      </c>
      <c r="M38" s="173"/>
      <c r="N38" s="30"/>
      <c r="O38" s="31"/>
      <c r="P38" s="31"/>
      <c r="Q38" s="31"/>
      <c r="R38" s="31"/>
      <c r="S38" s="126">
        <f t="shared" si="1"/>
        <v>0</v>
      </c>
      <c r="U38" s="172">
        <f t="shared" si="7"/>
        <v>2029</v>
      </c>
      <c r="V38" s="173"/>
      <c r="W38" s="30"/>
      <c r="X38" s="31"/>
      <c r="Y38" s="31"/>
      <c r="Z38" s="31"/>
      <c r="AA38" s="31"/>
      <c r="AB38" s="126">
        <f t="shared" si="2"/>
        <v>0</v>
      </c>
      <c r="AD38" s="172">
        <f t="shared" si="8"/>
        <v>2029</v>
      </c>
      <c r="AE38" s="173"/>
      <c r="AF38" s="30"/>
      <c r="AG38" s="31"/>
      <c r="AH38" s="31"/>
      <c r="AI38" s="31"/>
      <c r="AJ38" s="31"/>
      <c r="AK38" s="126">
        <f t="shared" si="3"/>
        <v>0</v>
      </c>
      <c r="AM38" s="172">
        <f t="shared" si="9"/>
        <v>2029</v>
      </c>
      <c r="AN38" s="173"/>
      <c r="AO38" s="30"/>
      <c r="AP38" s="31"/>
      <c r="AQ38" s="31"/>
      <c r="AR38" s="31"/>
      <c r="AS38" s="31"/>
      <c r="AT38" s="126">
        <f t="shared" si="4"/>
        <v>0</v>
      </c>
    </row>
    <row r="39" spans="3:46">
      <c r="C39" s="172">
        <f t="shared" si="5"/>
        <v>2030</v>
      </c>
      <c r="D39" s="173"/>
      <c r="E39" s="30"/>
      <c r="F39" s="31"/>
      <c r="G39" s="31"/>
      <c r="H39" s="31"/>
      <c r="I39" s="31"/>
      <c r="J39" s="126">
        <f t="shared" si="0"/>
        <v>0</v>
      </c>
      <c r="L39" s="172">
        <f t="shared" si="6"/>
        <v>2030</v>
      </c>
      <c r="M39" s="173"/>
      <c r="N39" s="30"/>
      <c r="O39" s="31"/>
      <c r="P39" s="31"/>
      <c r="Q39" s="31"/>
      <c r="R39" s="31"/>
      <c r="S39" s="126">
        <f t="shared" si="1"/>
        <v>0</v>
      </c>
      <c r="U39" s="172">
        <f t="shared" si="7"/>
        <v>2030</v>
      </c>
      <c r="V39" s="173"/>
      <c r="W39" s="30"/>
      <c r="X39" s="31"/>
      <c r="Y39" s="31"/>
      <c r="Z39" s="31"/>
      <c r="AA39" s="31"/>
      <c r="AB39" s="126">
        <f t="shared" si="2"/>
        <v>0</v>
      </c>
      <c r="AD39" s="172">
        <f t="shared" si="8"/>
        <v>2030</v>
      </c>
      <c r="AE39" s="173"/>
      <c r="AF39" s="30"/>
      <c r="AG39" s="31"/>
      <c r="AH39" s="31"/>
      <c r="AI39" s="31"/>
      <c r="AJ39" s="31"/>
      <c r="AK39" s="126">
        <f t="shared" si="3"/>
        <v>0</v>
      </c>
      <c r="AM39" s="172">
        <f t="shared" si="9"/>
        <v>2030</v>
      </c>
      <c r="AN39" s="173"/>
      <c r="AO39" s="30"/>
      <c r="AP39" s="31"/>
      <c r="AQ39" s="31"/>
      <c r="AR39" s="31"/>
      <c r="AS39" s="31"/>
      <c r="AT39" s="126">
        <f t="shared" si="4"/>
        <v>0</v>
      </c>
    </row>
    <row r="40" spans="3:46">
      <c r="C40" s="172">
        <f t="shared" si="5"/>
        <v>2031</v>
      </c>
      <c r="D40" s="173"/>
      <c r="E40" s="30"/>
      <c r="F40" s="31"/>
      <c r="G40" s="31"/>
      <c r="H40" s="31"/>
      <c r="I40" s="31"/>
      <c r="J40" s="126">
        <f t="shared" si="0"/>
        <v>0</v>
      </c>
      <c r="L40" s="172">
        <f t="shared" si="6"/>
        <v>2031</v>
      </c>
      <c r="M40" s="173"/>
      <c r="N40" s="30"/>
      <c r="O40" s="31"/>
      <c r="P40" s="31"/>
      <c r="Q40" s="31"/>
      <c r="R40" s="31"/>
      <c r="S40" s="126">
        <f t="shared" si="1"/>
        <v>0</v>
      </c>
      <c r="U40" s="172">
        <f t="shared" si="7"/>
        <v>2031</v>
      </c>
      <c r="V40" s="173"/>
      <c r="W40" s="30"/>
      <c r="X40" s="31"/>
      <c r="Y40" s="31"/>
      <c r="Z40" s="31"/>
      <c r="AA40" s="31"/>
      <c r="AB40" s="126">
        <f t="shared" si="2"/>
        <v>0</v>
      </c>
      <c r="AD40" s="172">
        <f t="shared" si="8"/>
        <v>2031</v>
      </c>
      <c r="AE40" s="173"/>
      <c r="AF40" s="30"/>
      <c r="AG40" s="31"/>
      <c r="AH40" s="31"/>
      <c r="AI40" s="31"/>
      <c r="AJ40" s="31"/>
      <c r="AK40" s="126">
        <f t="shared" si="3"/>
        <v>0</v>
      </c>
      <c r="AM40" s="172">
        <f t="shared" si="9"/>
        <v>2031</v>
      </c>
      <c r="AN40" s="173"/>
      <c r="AO40" s="30"/>
      <c r="AP40" s="31"/>
      <c r="AQ40" s="31"/>
      <c r="AR40" s="31"/>
      <c r="AS40" s="31"/>
      <c r="AT40" s="126">
        <f t="shared" si="4"/>
        <v>0</v>
      </c>
    </row>
    <row r="41" spans="3:46">
      <c r="C41" s="172">
        <f t="shared" si="5"/>
        <v>2032</v>
      </c>
      <c r="D41" s="173"/>
      <c r="E41" s="30"/>
      <c r="F41" s="31"/>
      <c r="G41" s="31"/>
      <c r="H41" s="31"/>
      <c r="I41" s="31"/>
      <c r="J41" s="126">
        <f t="shared" si="0"/>
        <v>0</v>
      </c>
      <c r="L41" s="172">
        <f t="shared" si="6"/>
        <v>2032</v>
      </c>
      <c r="M41" s="173"/>
      <c r="N41" s="30"/>
      <c r="O41" s="31"/>
      <c r="P41" s="31"/>
      <c r="Q41" s="31"/>
      <c r="R41" s="31"/>
      <c r="S41" s="126">
        <f t="shared" si="1"/>
        <v>0</v>
      </c>
      <c r="U41" s="172">
        <f t="shared" si="7"/>
        <v>2032</v>
      </c>
      <c r="V41" s="173"/>
      <c r="W41" s="30"/>
      <c r="X41" s="31"/>
      <c r="Y41" s="31"/>
      <c r="Z41" s="31"/>
      <c r="AA41" s="31"/>
      <c r="AB41" s="126">
        <f t="shared" si="2"/>
        <v>0</v>
      </c>
      <c r="AD41" s="172">
        <f t="shared" si="8"/>
        <v>2032</v>
      </c>
      <c r="AE41" s="173"/>
      <c r="AF41" s="30"/>
      <c r="AG41" s="31"/>
      <c r="AH41" s="31"/>
      <c r="AI41" s="31"/>
      <c r="AJ41" s="31"/>
      <c r="AK41" s="126">
        <f t="shared" si="3"/>
        <v>0</v>
      </c>
      <c r="AM41" s="172">
        <f t="shared" si="9"/>
        <v>2032</v>
      </c>
      <c r="AN41" s="173"/>
      <c r="AO41" s="30"/>
      <c r="AP41" s="31"/>
      <c r="AQ41" s="31"/>
      <c r="AR41" s="31"/>
      <c r="AS41" s="31"/>
      <c r="AT41" s="126">
        <f t="shared" si="4"/>
        <v>0</v>
      </c>
    </row>
    <row r="42" spans="3:46">
      <c r="C42" s="172">
        <f t="shared" si="5"/>
        <v>2033</v>
      </c>
      <c r="D42" s="173"/>
      <c r="E42" s="30"/>
      <c r="F42" s="31"/>
      <c r="G42" s="31"/>
      <c r="H42" s="31"/>
      <c r="I42" s="31"/>
      <c r="J42" s="126">
        <f t="shared" si="0"/>
        <v>0</v>
      </c>
      <c r="L42" s="172">
        <f t="shared" si="6"/>
        <v>2033</v>
      </c>
      <c r="M42" s="173"/>
      <c r="N42" s="30"/>
      <c r="O42" s="31"/>
      <c r="P42" s="31"/>
      <c r="Q42" s="31"/>
      <c r="R42" s="31"/>
      <c r="S42" s="126">
        <f t="shared" si="1"/>
        <v>0</v>
      </c>
      <c r="U42" s="172">
        <f t="shared" si="7"/>
        <v>2033</v>
      </c>
      <c r="V42" s="173"/>
      <c r="W42" s="30"/>
      <c r="X42" s="31"/>
      <c r="Y42" s="31"/>
      <c r="Z42" s="31"/>
      <c r="AA42" s="31"/>
      <c r="AB42" s="126">
        <f t="shared" si="2"/>
        <v>0</v>
      </c>
      <c r="AD42" s="172">
        <f t="shared" si="8"/>
        <v>2033</v>
      </c>
      <c r="AE42" s="173"/>
      <c r="AF42" s="30"/>
      <c r="AG42" s="31"/>
      <c r="AH42" s="31"/>
      <c r="AI42" s="31"/>
      <c r="AJ42" s="31"/>
      <c r="AK42" s="126">
        <f t="shared" si="3"/>
        <v>0</v>
      </c>
      <c r="AM42" s="172">
        <f t="shared" si="9"/>
        <v>2033</v>
      </c>
      <c r="AN42" s="173"/>
      <c r="AO42" s="30"/>
      <c r="AP42" s="31"/>
      <c r="AQ42" s="31"/>
      <c r="AR42" s="31"/>
      <c r="AS42" s="31"/>
      <c r="AT42" s="126">
        <f t="shared" si="4"/>
        <v>0</v>
      </c>
    </row>
    <row r="43" spans="3:46">
      <c r="C43" s="172">
        <f t="shared" si="5"/>
        <v>2034</v>
      </c>
      <c r="D43" s="173"/>
      <c r="E43" s="30"/>
      <c r="F43" s="31"/>
      <c r="G43" s="31"/>
      <c r="H43" s="31"/>
      <c r="I43" s="31"/>
      <c r="J43" s="126">
        <f t="shared" si="0"/>
        <v>0</v>
      </c>
      <c r="L43" s="172">
        <f t="shared" si="6"/>
        <v>2034</v>
      </c>
      <c r="M43" s="173"/>
      <c r="N43" s="30"/>
      <c r="O43" s="31"/>
      <c r="P43" s="31"/>
      <c r="Q43" s="31"/>
      <c r="R43" s="31"/>
      <c r="S43" s="126">
        <f t="shared" si="1"/>
        <v>0</v>
      </c>
      <c r="U43" s="172">
        <f t="shared" si="7"/>
        <v>2034</v>
      </c>
      <c r="V43" s="173"/>
      <c r="W43" s="30"/>
      <c r="X43" s="31"/>
      <c r="Y43" s="31"/>
      <c r="Z43" s="31"/>
      <c r="AA43" s="31"/>
      <c r="AB43" s="126">
        <f t="shared" si="2"/>
        <v>0</v>
      </c>
      <c r="AD43" s="172">
        <f t="shared" si="8"/>
        <v>2034</v>
      </c>
      <c r="AE43" s="173"/>
      <c r="AF43" s="30"/>
      <c r="AG43" s="31"/>
      <c r="AH43" s="31"/>
      <c r="AI43" s="31"/>
      <c r="AJ43" s="31"/>
      <c r="AK43" s="126">
        <f t="shared" si="3"/>
        <v>0</v>
      </c>
      <c r="AM43" s="172">
        <f t="shared" si="9"/>
        <v>2034</v>
      </c>
      <c r="AN43" s="173"/>
      <c r="AO43" s="30"/>
      <c r="AP43" s="31"/>
      <c r="AQ43" s="31"/>
      <c r="AR43" s="31"/>
      <c r="AS43" s="31"/>
      <c r="AT43" s="126">
        <f t="shared" si="4"/>
        <v>0</v>
      </c>
    </row>
    <row r="44" spans="3:46">
      <c r="C44" s="172">
        <f t="shared" si="5"/>
        <v>2035</v>
      </c>
      <c r="D44" s="173"/>
      <c r="E44" s="30"/>
      <c r="F44" s="31"/>
      <c r="G44" s="31"/>
      <c r="H44" s="31"/>
      <c r="I44" s="31"/>
      <c r="J44" s="126">
        <f t="shared" si="0"/>
        <v>0</v>
      </c>
      <c r="L44" s="172">
        <f t="shared" si="6"/>
        <v>2035</v>
      </c>
      <c r="M44" s="173"/>
      <c r="N44" s="30"/>
      <c r="O44" s="31"/>
      <c r="P44" s="31"/>
      <c r="Q44" s="31"/>
      <c r="R44" s="31"/>
      <c r="S44" s="126">
        <f t="shared" si="1"/>
        <v>0</v>
      </c>
      <c r="U44" s="172">
        <f t="shared" si="7"/>
        <v>2035</v>
      </c>
      <c r="V44" s="173"/>
      <c r="W44" s="30"/>
      <c r="X44" s="31"/>
      <c r="Y44" s="31"/>
      <c r="Z44" s="31"/>
      <c r="AA44" s="31"/>
      <c r="AB44" s="126">
        <f t="shared" si="2"/>
        <v>0</v>
      </c>
      <c r="AD44" s="172">
        <f t="shared" si="8"/>
        <v>2035</v>
      </c>
      <c r="AE44" s="173"/>
      <c r="AF44" s="30"/>
      <c r="AG44" s="31"/>
      <c r="AH44" s="31"/>
      <c r="AI44" s="31"/>
      <c r="AJ44" s="31"/>
      <c r="AK44" s="126">
        <f t="shared" si="3"/>
        <v>0</v>
      </c>
      <c r="AM44" s="172">
        <f t="shared" si="9"/>
        <v>2035</v>
      </c>
      <c r="AN44" s="173"/>
      <c r="AO44" s="30"/>
      <c r="AP44" s="31"/>
      <c r="AQ44" s="31"/>
      <c r="AR44" s="31"/>
      <c r="AS44" s="31"/>
      <c r="AT44" s="126">
        <f t="shared" si="4"/>
        <v>0</v>
      </c>
    </row>
    <row r="45" spans="3:46">
      <c r="C45" s="172">
        <f t="shared" si="5"/>
        <v>2036</v>
      </c>
      <c r="D45" s="173"/>
      <c r="E45" s="30"/>
      <c r="F45" s="31"/>
      <c r="G45" s="31"/>
      <c r="H45" s="31"/>
      <c r="I45" s="31"/>
      <c r="J45" s="126">
        <f t="shared" si="0"/>
        <v>0</v>
      </c>
      <c r="L45" s="172">
        <f t="shared" si="6"/>
        <v>2036</v>
      </c>
      <c r="M45" s="173"/>
      <c r="N45" s="30"/>
      <c r="O45" s="31"/>
      <c r="P45" s="31"/>
      <c r="Q45" s="31"/>
      <c r="R45" s="31"/>
      <c r="S45" s="126">
        <f t="shared" si="1"/>
        <v>0</v>
      </c>
      <c r="U45" s="172">
        <f t="shared" si="7"/>
        <v>2036</v>
      </c>
      <c r="V45" s="173"/>
      <c r="W45" s="30"/>
      <c r="X45" s="31"/>
      <c r="Y45" s="31"/>
      <c r="Z45" s="31"/>
      <c r="AA45" s="31"/>
      <c r="AB45" s="126">
        <f t="shared" si="2"/>
        <v>0</v>
      </c>
      <c r="AD45" s="172">
        <f t="shared" si="8"/>
        <v>2036</v>
      </c>
      <c r="AE45" s="173"/>
      <c r="AF45" s="30"/>
      <c r="AG45" s="31"/>
      <c r="AH45" s="31"/>
      <c r="AI45" s="31"/>
      <c r="AJ45" s="31"/>
      <c r="AK45" s="126">
        <f t="shared" si="3"/>
        <v>0</v>
      </c>
      <c r="AM45" s="172">
        <f t="shared" si="9"/>
        <v>2036</v>
      </c>
      <c r="AN45" s="173"/>
      <c r="AO45" s="30"/>
      <c r="AP45" s="31"/>
      <c r="AQ45" s="31"/>
      <c r="AR45" s="31"/>
      <c r="AS45" s="31"/>
      <c r="AT45" s="126">
        <f t="shared" si="4"/>
        <v>0</v>
      </c>
    </row>
    <row r="46" spans="3:46">
      <c r="C46" s="172">
        <f t="shared" si="5"/>
        <v>2037</v>
      </c>
      <c r="D46" s="173"/>
      <c r="E46" s="30"/>
      <c r="F46" s="31"/>
      <c r="G46" s="31"/>
      <c r="H46" s="31"/>
      <c r="I46" s="31"/>
      <c r="J46" s="126">
        <f t="shared" si="0"/>
        <v>0</v>
      </c>
      <c r="L46" s="172">
        <f t="shared" si="6"/>
        <v>2037</v>
      </c>
      <c r="M46" s="173"/>
      <c r="N46" s="30"/>
      <c r="O46" s="31"/>
      <c r="P46" s="31"/>
      <c r="Q46" s="31"/>
      <c r="R46" s="31"/>
      <c r="S46" s="126">
        <f t="shared" si="1"/>
        <v>0</v>
      </c>
      <c r="U46" s="172">
        <f t="shared" si="7"/>
        <v>2037</v>
      </c>
      <c r="V46" s="173"/>
      <c r="W46" s="30"/>
      <c r="X46" s="31"/>
      <c r="Y46" s="31"/>
      <c r="Z46" s="31"/>
      <c r="AA46" s="31"/>
      <c r="AB46" s="126">
        <f t="shared" si="2"/>
        <v>0</v>
      </c>
      <c r="AD46" s="172">
        <f t="shared" si="8"/>
        <v>2037</v>
      </c>
      <c r="AE46" s="173"/>
      <c r="AF46" s="30"/>
      <c r="AG46" s="31"/>
      <c r="AH46" s="31"/>
      <c r="AI46" s="31"/>
      <c r="AJ46" s="31"/>
      <c r="AK46" s="126">
        <f t="shared" si="3"/>
        <v>0</v>
      </c>
      <c r="AM46" s="172">
        <f t="shared" si="9"/>
        <v>2037</v>
      </c>
      <c r="AN46" s="173"/>
      <c r="AO46" s="30"/>
      <c r="AP46" s="31"/>
      <c r="AQ46" s="31"/>
      <c r="AR46" s="31"/>
      <c r="AS46" s="31"/>
      <c r="AT46" s="126">
        <f t="shared" si="4"/>
        <v>0</v>
      </c>
    </row>
    <row r="47" spans="3:46">
      <c r="C47" s="172">
        <f t="shared" si="5"/>
        <v>2038</v>
      </c>
      <c r="D47" s="173"/>
      <c r="E47" s="30"/>
      <c r="F47" s="31"/>
      <c r="G47" s="31"/>
      <c r="H47" s="31"/>
      <c r="I47" s="31"/>
      <c r="J47" s="126">
        <f t="shared" si="0"/>
        <v>0</v>
      </c>
      <c r="L47" s="172">
        <f t="shared" si="6"/>
        <v>2038</v>
      </c>
      <c r="M47" s="173"/>
      <c r="N47" s="30"/>
      <c r="O47" s="31"/>
      <c r="P47" s="31"/>
      <c r="Q47" s="31"/>
      <c r="R47" s="31"/>
      <c r="S47" s="126">
        <f t="shared" si="1"/>
        <v>0</v>
      </c>
      <c r="U47" s="172">
        <f t="shared" si="7"/>
        <v>2038</v>
      </c>
      <c r="V47" s="173"/>
      <c r="W47" s="30"/>
      <c r="X47" s="31"/>
      <c r="Y47" s="31"/>
      <c r="Z47" s="31"/>
      <c r="AA47" s="31"/>
      <c r="AB47" s="126">
        <f t="shared" si="2"/>
        <v>0</v>
      </c>
      <c r="AD47" s="172">
        <f t="shared" si="8"/>
        <v>2038</v>
      </c>
      <c r="AE47" s="173"/>
      <c r="AF47" s="30"/>
      <c r="AG47" s="31"/>
      <c r="AH47" s="31"/>
      <c r="AI47" s="31"/>
      <c r="AJ47" s="31"/>
      <c r="AK47" s="126">
        <f t="shared" si="3"/>
        <v>0</v>
      </c>
      <c r="AM47" s="172">
        <f t="shared" si="9"/>
        <v>2038</v>
      </c>
      <c r="AN47" s="173"/>
      <c r="AO47" s="30"/>
      <c r="AP47" s="31"/>
      <c r="AQ47" s="31"/>
      <c r="AR47" s="31"/>
      <c r="AS47" s="31"/>
      <c r="AT47" s="126">
        <f t="shared" si="4"/>
        <v>0</v>
      </c>
    </row>
    <row r="48" spans="3:46">
      <c r="C48" s="172">
        <f>C47+1</f>
        <v>2039</v>
      </c>
      <c r="D48" s="173"/>
      <c r="E48" s="30"/>
      <c r="F48" s="31"/>
      <c r="G48" s="31"/>
      <c r="H48" s="31"/>
      <c r="I48" s="31"/>
      <c r="J48" s="126">
        <f t="shared" si="0"/>
        <v>0</v>
      </c>
      <c r="L48" s="172">
        <f>L47+1</f>
        <v>2039</v>
      </c>
      <c r="M48" s="173"/>
      <c r="N48" s="30"/>
      <c r="O48" s="31"/>
      <c r="P48" s="31"/>
      <c r="Q48" s="31"/>
      <c r="R48" s="31"/>
      <c r="S48" s="126">
        <f t="shared" si="1"/>
        <v>0</v>
      </c>
      <c r="U48" s="172">
        <f>U47+1</f>
        <v>2039</v>
      </c>
      <c r="V48" s="173"/>
      <c r="W48" s="30"/>
      <c r="X48" s="31"/>
      <c r="Y48" s="31"/>
      <c r="Z48" s="31"/>
      <c r="AA48" s="31"/>
      <c r="AB48" s="126">
        <f t="shared" si="2"/>
        <v>0</v>
      </c>
      <c r="AD48" s="172">
        <f>AD47+1</f>
        <v>2039</v>
      </c>
      <c r="AE48" s="173"/>
      <c r="AF48" s="30"/>
      <c r="AG48" s="31"/>
      <c r="AH48" s="31"/>
      <c r="AI48" s="31"/>
      <c r="AJ48" s="31"/>
      <c r="AK48" s="126">
        <f t="shared" si="3"/>
        <v>0</v>
      </c>
      <c r="AM48" s="172">
        <f>AM47+1</f>
        <v>2039</v>
      </c>
      <c r="AN48" s="173"/>
      <c r="AO48" s="30"/>
      <c r="AP48" s="31"/>
      <c r="AQ48" s="31"/>
      <c r="AR48" s="31"/>
      <c r="AS48" s="31"/>
      <c r="AT48" s="126">
        <f t="shared" si="4"/>
        <v>0</v>
      </c>
    </row>
    <row r="49" spans="3:46" ht="15" thickBot="1">
      <c r="C49" s="174">
        <f>C48+1</f>
        <v>2040</v>
      </c>
      <c r="D49" s="175"/>
      <c r="E49" s="30"/>
      <c r="F49" s="32"/>
      <c r="G49" s="32"/>
      <c r="H49" s="32"/>
      <c r="I49" s="32"/>
      <c r="J49" s="126">
        <f t="shared" si="0"/>
        <v>0</v>
      </c>
      <c r="L49" s="174">
        <f>L48+1</f>
        <v>2040</v>
      </c>
      <c r="M49" s="175"/>
      <c r="N49" s="30"/>
      <c r="O49" s="32"/>
      <c r="P49" s="32"/>
      <c r="Q49" s="32"/>
      <c r="R49" s="32"/>
      <c r="S49" s="126">
        <f t="shared" si="1"/>
        <v>0</v>
      </c>
      <c r="U49" s="174">
        <f>U48+1</f>
        <v>2040</v>
      </c>
      <c r="V49" s="175"/>
      <c r="W49" s="30"/>
      <c r="X49" s="32"/>
      <c r="Y49" s="32"/>
      <c r="Z49" s="32"/>
      <c r="AA49" s="32"/>
      <c r="AB49" s="126">
        <f t="shared" si="2"/>
        <v>0</v>
      </c>
      <c r="AD49" s="174">
        <f>AD48+1</f>
        <v>2040</v>
      </c>
      <c r="AE49" s="175"/>
      <c r="AF49" s="30"/>
      <c r="AG49" s="32"/>
      <c r="AH49" s="32"/>
      <c r="AI49" s="32"/>
      <c r="AJ49" s="32"/>
      <c r="AK49" s="126">
        <f t="shared" si="3"/>
        <v>0</v>
      </c>
      <c r="AM49" s="174">
        <f>AM48+1</f>
        <v>2040</v>
      </c>
      <c r="AN49" s="175"/>
      <c r="AO49" s="30"/>
      <c r="AP49" s="32"/>
      <c r="AQ49" s="32"/>
      <c r="AR49" s="32"/>
      <c r="AS49" s="32"/>
      <c r="AT49" s="126">
        <f t="shared" si="4"/>
        <v>0</v>
      </c>
    </row>
  </sheetData>
  <mergeCells count="182">
    <mergeCell ref="AM15:AN15"/>
    <mergeCell ref="AD15:AE15"/>
    <mergeCell ref="U15:V15"/>
    <mergeCell ref="L15:M15"/>
    <mergeCell ref="C15:D15"/>
    <mergeCell ref="AP15:AR15"/>
    <mergeCell ref="AG15:AI15"/>
    <mergeCell ref="O15:Q15"/>
    <mergeCell ref="X15:Z15"/>
    <mergeCell ref="AM46:AN46"/>
    <mergeCell ref="AM47:AN47"/>
    <mergeCell ref="AM48:AN48"/>
    <mergeCell ref="AM49:AN49"/>
    <mergeCell ref="AM41:AN41"/>
    <mergeCell ref="AM42:AN42"/>
    <mergeCell ref="AM43:AN43"/>
    <mergeCell ref="AM44:AN44"/>
    <mergeCell ref="AM45:AN45"/>
    <mergeCell ref="AM36:AN36"/>
    <mergeCell ref="AM37:AN37"/>
    <mergeCell ref="AM38:AN38"/>
    <mergeCell ref="AM39:AN39"/>
    <mergeCell ref="AM40:AN40"/>
    <mergeCell ref="AM31:AN31"/>
    <mergeCell ref="AM32:AN32"/>
    <mergeCell ref="AM33:AN33"/>
    <mergeCell ref="AM34:AN34"/>
    <mergeCell ref="AM35:AN35"/>
    <mergeCell ref="AM17:AN17"/>
    <mergeCell ref="AM18:AN18"/>
    <mergeCell ref="AM19:AN19"/>
    <mergeCell ref="AO19:AS19"/>
    <mergeCell ref="AM20:AN20"/>
    <mergeCell ref="AD45:AE45"/>
    <mergeCell ref="AD46:AE46"/>
    <mergeCell ref="AD47:AE47"/>
    <mergeCell ref="AD48:AE48"/>
    <mergeCell ref="AF19:AJ19"/>
    <mergeCell ref="AD20:AE20"/>
    <mergeCell ref="AD21:AE21"/>
    <mergeCell ref="AD22:AE22"/>
    <mergeCell ref="AD23:AE23"/>
    <mergeCell ref="AM26:AN26"/>
    <mergeCell ref="AM27:AN27"/>
    <mergeCell ref="AM28:AN28"/>
    <mergeCell ref="AM29:AN29"/>
    <mergeCell ref="AM30:AN30"/>
    <mergeCell ref="AM21:AN21"/>
    <mergeCell ref="AM22:AN22"/>
    <mergeCell ref="AM23:AN23"/>
    <mergeCell ref="AM24:AN24"/>
    <mergeCell ref="AM25:AN25"/>
    <mergeCell ref="AD49:AE49"/>
    <mergeCell ref="AD40:AE40"/>
    <mergeCell ref="AD41:AE41"/>
    <mergeCell ref="AD42:AE42"/>
    <mergeCell ref="AD43:AE43"/>
    <mergeCell ref="AD44:AE44"/>
    <mergeCell ref="AD35:AE35"/>
    <mergeCell ref="AD36:AE36"/>
    <mergeCell ref="AD37:AE37"/>
    <mergeCell ref="AD38:AE38"/>
    <mergeCell ref="AD39:AE39"/>
    <mergeCell ref="U48:V48"/>
    <mergeCell ref="U49:V49"/>
    <mergeCell ref="AD17:AE17"/>
    <mergeCell ref="AD18:AE18"/>
    <mergeCell ref="AD19:AE19"/>
    <mergeCell ref="AD24:AE24"/>
    <mergeCell ref="AD25:AE25"/>
    <mergeCell ref="AD26:AE26"/>
    <mergeCell ref="AD27:AE27"/>
    <mergeCell ref="AD28:AE28"/>
    <mergeCell ref="AD29:AE29"/>
    <mergeCell ref="AD30:AE30"/>
    <mergeCell ref="AD31:AE31"/>
    <mergeCell ref="AD32:AE32"/>
    <mergeCell ref="AD33:AE33"/>
    <mergeCell ref="AD34:AE34"/>
    <mergeCell ref="U43:V43"/>
    <mergeCell ref="U44:V44"/>
    <mergeCell ref="U45:V45"/>
    <mergeCell ref="U46:V46"/>
    <mergeCell ref="U47:V47"/>
    <mergeCell ref="U38:V38"/>
    <mergeCell ref="U39:V39"/>
    <mergeCell ref="U40:V40"/>
    <mergeCell ref="U41:V41"/>
    <mergeCell ref="U42:V42"/>
    <mergeCell ref="U33:V33"/>
    <mergeCell ref="U34:V34"/>
    <mergeCell ref="U35:V35"/>
    <mergeCell ref="U36:V36"/>
    <mergeCell ref="U37:V37"/>
    <mergeCell ref="W19:AA19"/>
    <mergeCell ref="U20:V20"/>
    <mergeCell ref="U21:V21"/>
    <mergeCell ref="U22:V22"/>
    <mergeCell ref="U23:V23"/>
    <mergeCell ref="L46:M46"/>
    <mergeCell ref="L47:M47"/>
    <mergeCell ref="L48:M48"/>
    <mergeCell ref="L49:M49"/>
    <mergeCell ref="U17:V17"/>
    <mergeCell ref="U18:V18"/>
    <mergeCell ref="U19:V19"/>
    <mergeCell ref="U24:V24"/>
    <mergeCell ref="U25:V25"/>
    <mergeCell ref="U26:V26"/>
    <mergeCell ref="U27:V27"/>
    <mergeCell ref="U28:V28"/>
    <mergeCell ref="U29:V29"/>
    <mergeCell ref="U30:V30"/>
    <mergeCell ref="U31:V31"/>
    <mergeCell ref="U32:V32"/>
    <mergeCell ref="L41:M41"/>
    <mergeCell ref="L42:M42"/>
    <mergeCell ref="L43:M43"/>
    <mergeCell ref="L44:M44"/>
    <mergeCell ref="L45:M45"/>
    <mergeCell ref="L36:M36"/>
    <mergeCell ref="L37:M37"/>
    <mergeCell ref="L38:M38"/>
    <mergeCell ref="L39:M39"/>
    <mergeCell ref="L40:M40"/>
    <mergeCell ref="L31:M31"/>
    <mergeCell ref="L32:M32"/>
    <mergeCell ref="L33:M33"/>
    <mergeCell ref="L34:M34"/>
    <mergeCell ref="L35:M35"/>
    <mergeCell ref="L26:M26"/>
    <mergeCell ref="L27:M27"/>
    <mergeCell ref="L28:M28"/>
    <mergeCell ref="L29:M29"/>
    <mergeCell ref="L30:M30"/>
    <mergeCell ref="L21:M21"/>
    <mergeCell ref="L22:M22"/>
    <mergeCell ref="L23:M23"/>
    <mergeCell ref="L24:M24"/>
    <mergeCell ref="L25:M25"/>
    <mergeCell ref="L17:M17"/>
    <mergeCell ref="L18:M18"/>
    <mergeCell ref="L19:M19"/>
    <mergeCell ref="N19:R19"/>
    <mergeCell ref="L20:M20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45:D45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E19:I19"/>
    <mergeCell ref="C20:D20"/>
    <mergeCell ref="C21:D21"/>
    <mergeCell ref="B2:E2"/>
    <mergeCell ref="C27:D27"/>
    <mergeCell ref="A17:A21"/>
    <mergeCell ref="C17:D17"/>
    <mergeCell ref="C18:D18"/>
    <mergeCell ref="C19:D19"/>
    <mergeCell ref="C22:D22"/>
    <mergeCell ref="C23:D23"/>
    <mergeCell ref="C24:D24"/>
    <mergeCell ref="C25:D25"/>
    <mergeCell ref="C26:D26"/>
    <mergeCell ref="F15:H1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B1:AT49"/>
  <sheetViews>
    <sheetView workbookViewId="0">
      <selection activeCell="P23" sqref="P23"/>
    </sheetView>
  </sheetViews>
  <sheetFormatPr defaultColWidth="11.44140625" defaultRowHeight="14.4"/>
  <cols>
    <col min="1" max="1" width="1.5546875" style="38" customWidth="1"/>
    <col min="2" max="2" width="3.109375" style="38" customWidth="1"/>
    <col min="3" max="3" width="8.33203125" style="38" customWidth="1"/>
    <col min="4" max="8" width="11.44140625" style="38"/>
    <col min="9" max="9" width="11.5546875" style="38" customWidth="1"/>
    <col min="10" max="10" width="17.88671875" style="38" bestFit="1" customWidth="1"/>
    <col min="11" max="18" width="11.44140625" style="38"/>
    <col min="19" max="19" width="16.44140625" style="38" bestFit="1" customWidth="1"/>
    <col min="20" max="27" width="11.44140625" style="38"/>
    <col min="28" max="28" width="17.88671875" style="38" bestFit="1" customWidth="1"/>
    <col min="29" max="36" width="11.44140625" style="38"/>
    <col min="37" max="37" width="17.88671875" style="38" bestFit="1" customWidth="1"/>
    <col min="38" max="45" width="11.44140625" style="38"/>
    <col min="46" max="46" width="17.88671875" style="38" bestFit="1" customWidth="1"/>
    <col min="47" max="16384" width="11.44140625" style="38"/>
  </cols>
  <sheetData>
    <row r="1" spans="2:46" ht="15" thickBot="1"/>
    <row r="2" spans="2:46" ht="18.600000000000001" thickBot="1">
      <c r="B2" s="199" t="s">
        <v>20</v>
      </c>
      <c r="C2" s="200"/>
      <c r="D2" s="200"/>
      <c r="E2" s="201"/>
    </row>
    <row r="3" spans="2:46" ht="15" thickBot="1"/>
    <row r="4" spans="2:46" ht="18">
      <c r="D4" s="87" t="s">
        <v>16</v>
      </c>
      <c r="E4" s="81"/>
      <c r="F4" s="81"/>
      <c r="G4" s="81"/>
      <c r="H4" s="81"/>
      <c r="I4" s="81"/>
      <c r="J4" s="81"/>
      <c r="K4" s="127"/>
      <c r="L4" s="127"/>
      <c r="M4" s="127"/>
      <c r="N4" s="127"/>
      <c r="O4" s="127"/>
      <c r="P4" s="128"/>
    </row>
    <row r="5" spans="2:46">
      <c r="D5" s="111" t="s">
        <v>58</v>
      </c>
      <c r="E5" s="79"/>
      <c r="F5" s="79"/>
      <c r="G5" s="79"/>
      <c r="H5" s="79"/>
      <c r="I5" s="79"/>
      <c r="J5" s="79"/>
      <c r="K5" s="130"/>
      <c r="L5" s="130"/>
      <c r="M5" s="130"/>
      <c r="N5" s="130"/>
      <c r="O5" s="130"/>
      <c r="P5" s="131"/>
    </row>
    <row r="6" spans="2:46">
      <c r="D6" s="111" t="s">
        <v>119</v>
      </c>
      <c r="E6" s="79"/>
      <c r="F6" s="79"/>
      <c r="G6" s="79"/>
      <c r="H6" s="79"/>
      <c r="I6" s="79"/>
      <c r="J6" s="79"/>
      <c r="K6" s="130"/>
      <c r="L6" s="130"/>
      <c r="M6" s="130"/>
      <c r="N6" s="130"/>
      <c r="O6" s="130"/>
      <c r="P6" s="131"/>
    </row>
    <row r="7" spans="2:46">
      <c r="D7" s="111" t="s">
        <v>71</v>
      </c>
      <c r="E7" s="79"/>
      <c r="F7" s="79"/>
      <c r="G7" s="79"/>
      <c r="H7" s="79"/>
      <c r="I7" s="79"/>
      <c r="J7" s="79"/>
      <c r="K7" s="130"/>
      <c r="L7" s="130"/>
      <c r="M7" s="130"/>
      <c r="N7" s="130"/>
      <c r="O7" s="130"/>
      <c r="P7" s="131"/>
    </row>
    <row r="8" spans="2:46">
      <c r="D8" s="111" t="s">
        <v>70</v>
      </c>
      <c r="E8" s="79"/>
      <c r="F8" s="79"/>
      <c r="G8" s="79"/>
      <c r="H8" s="79"/>
      <c r="I8" s="79"/>
      <c r="J8" s="79"/>
      <c r="K8" s="130"/>
      <c r="L8" s="130"/>
      <c r="M8" s="130"/>
      <c r="N8" s="130"/>
      <c r="O8" s="130"/>
      <c r="P8" s="131"/>
    </row>
    <row r="9" spans="2:46">
      <c r="D9" s="111" t="s">
        <v>59</v>
      </c>
      <c r="E9" s="79"/>
      <c r="F9" s="79"/>
      <c r="G9" s="79"/>
      <c r="H9" s="79"/>
      <c r="I9" s="79"/>
      <c r="J9" s="125"/>
      <c r="K9" s="130"/>
      <c r="L9" s="130"/>
      <c r="M9" s="130"/>
      <c r="N9" s="130"/>
      <c r="O9" s="130"/>
      <c r="P9" s="131"/>
    </row>
    <row r="10" spans="2:46">
      <c r="D10" s="111" t="s">
        <v>117</v>
      </c>
      <c r="E10" s="79"/>
      <c r="F10" s="79"/>
      <c r="G10" s="79"/>
      <c r="H10" s="79"/>
      <c r="I10" s="79"/>
      <c r="J10" s="79"/>
      <c r="K10" s="130"/>
      <c r="L10" s="130"/>
      <c r="M10" s="130"/>
      <c r="N10" s="130"/>
      <c r="O10" s="130"/>
      <c r="P10" s="131"/>
    </row>
    <row r="11" spans="2:46">
      <c r="D11" s="111" t="s">
        <v>60</v>
      </c>
      <c r="E11" s="79"/>
      <c r="F11" s="79"/>
      <c r="G11" s="79"/>
      <c r="H11" s="79"/>
      <c r="I11" s="79"/>
      <c r="J11" s="125"/>
      <c r="K11" s="130"/>
      <c r="L11" s="130"/>
      <c r="M11" s="130"/>
      <c r="N11" s="130"/>
      <c r="O11" s="130"/>
      <c r="P11" s="131"/>
    </row>
    <row r="12" spans="2:46">
      <c r="D12" s="111" t="s">
        <v>121</v>
      </c>
      <c r="E12" s="79"/>
      <c r="F12" s="79"/>
      <c r="G12" s="79"/>
      <c r="H12" s="79"/>
      <c r="I12" s="79"/>
      <c r="J12" s="125"/>
      <c r="K12" s="130"/>
      <c r="L12" s="130"/>
      <c r="M12" s="130"/>
      <c r="N12" s="130"/>
      <c r="O12" s="130"/>
      <c r="P12" s="131"/>
    </row>
    <row r="13" spans="2:46" ht="15" thickBot="1">
      <c r="D13" s="112" t="s">
        <v>118</v>
      </c>
      <c r="E13" s="77"/>
      <c r="F13" s="77"/>
      <c r="G13" s="77"/>
      <c r="H13" s="77"/>
      <c r="I13" s="77"/>
      <c r="J13" s="124"/>
      <c r="K13" s="133"/>
      <c r="L13" s="133"/>
      <c r="M13" s="133"/>
      <c r="N13" s="133"/>
      <c r="O13" s="133"/>
      <c r="P13" s="132"/>
    </row>
    <row r="14" spans="2:46" ht="15" thickBot="1">
      <c r="D14" s="41"/>
      <c r="E14" s="41"/>
      <c r="F14" s="41"/>
      <c r="G14" s="41"/>
      <c r="H14" s="41"/>
      <c r="I14" s="41"/>
    </row>
    <row r="15" spans="2:46" ht="18.600000000000001" thickBot="1">
      <c r="C15" s="187" t="s">
        <v>88</v>
      </c>
      <c r="D15" s="188"/>
      <c r="F15" s="193" t="s">
        <v>135</v>
      </c>
      <c r="G15" s="194"/>
      <c r="H15" s="194"/>
      <c r="I15" s="141" t="str">
        <f>J18</f>
        <v>$</v>
      </c>
      <c r="J15" s="135">
        <f>SUM(J20:J49)</f>
        <v>0</v>
      </c>
      <c r="L15" s="187" t="s">
        <v>87</v>
      </c>
      <c r="M15" s="188"/>
      <c r="O15" s="193" t="s">
        <v>135</v>
      </c>
      <c r="P15" s="194"/>
      <c r="Q15" s="194"/>
      <c r="R15" s="141" t="str">
        <f>S18</f>
        <v>$</v>
      </c>
      <c r="S15" s="135">
        <f>SUM(S20:S49)</f>
        <v>0</v>
      </c>
      <c r="U15" s="187" t="s">
        <v>86</v>
      </c>
      <c r="V15" s="188"/>
      <c r="X15" s="193" t="s">
        <v>135</v>
      </c>
      <c r="Y15" s="194"/>
      <c r="Z15" s="194"/>
      <c r="AA15" s="141" t="str">
        <f>AB18</f>
        <v>$</v>
      </c>
      <c r="AB15" s="135">
        <f>SUM(AB20:AB49)</f>
        <v>0</v>
      </c>
      <c r="AD15" s="187" t="s">
        <v>85</v>
      </c>
      <c r="AE15" s="188"/>
      <c r="AG15" s="193" t="s">
        <v>135</v>
      </c>
      <c r="AH15" s="194"/>
      <c r="AI15" s="194"/>
      <c r="AJ15" s="141" t="str">
        <f>AK18</f>
        <v>$</v>
      </c>
      <c r="AK15" s="135">
        <f>SUM(AK20:AK49)</f>
        <v>0</v>
      </c>
      <c r="AM15" s="187" t="s">
        <v>84</v>
      </c>
      <c r="AN15" s="188"/>
      <c r="AP15" s="193" t="s">
        <v>135</v>
      </c>
      <c r="AQ15" s="194"/>
      <c r="AR15" s="194"/>
      <c r="AS15" s="141" t="str">
        <f>AT18</f>
        <v>$</v>
      </c>
      <c r="AT15" s="135">
        <f>SUM(AT20:AT49)</f>
        <v>0</v>
      </c>
    </row>
    <row r="16" spans="2:46" ht="15" thickBot="1"/>
    <row r="17" spans="3:46">
      <c r="C17" s="181" t="s">
        <v>14</v>
      </c>
      <c r="D17" s="182"/>
      <c r="E17" s="7" t="s">
        <v>5</v>
      </c>
      <c r="F17" s="7" t="s">
        <v>6</v>
      </c>
      <c r="G17" s="7" t="s">
        <v>7</v>
      </c>
      <c r="H17" s="7" t="s">
        <v>8</v>
      </c>
      <c r="I17" s="7" t="s">
        <v>9</v>
      </c>
      <c r="J17" s="39" t="s">
        <v>11</v>
      </c>
      <c r="L17" s="181" t="s">
        <v>14</v>
      </c>
      <c r="M17" s="182"/>
      <c r="N17" s="7" t="s">
        <v>5</v>
      </c>
      <c r="O17" s="7" t="s">
        <v>6</v>
      </c>
      <c r="P17" s="7" t="s">
        <v>7</v>
      </c>
      <c r="Q17" s="7" t="s">
        <v>8</v>
      </c>
      <c r="R17" s="7" t="s">
        <v>9</v>
      </c>
      <c r="S17" s="39" t="s">
        <v>11</v>
      </c>
      <c r="U17" s="181" t="s">
        <v>14</v>
      </c>
      <c r="V17" s="182"/>
      <c r="W17" s="7" t="s">
        <v>5</v>
      </c>
      <c r="X17" s="7" t="s">
        <v>6</v>
      </c>
      <c r="Y17" s="7" t="s">
        <v>7</v>
      </c>
      <c r="Z17" s="7" t="s">
        <v>8</v>
      </c>
      <c r="AA17" s="7" t="s">
        <v>9</v>
      </c>
      <c r="AB17" s="39" t="s">
        <v>11</v>
      </c>
      <c r="AD17" s="181" t="s">
        <v>14</v>
      </c>
      <c r="AE17" s="182"/>
      <c r="AF17" s="7" t="s">
        <v>5</v>
      </c>
      <c r="AG17" s="7" t="s">
        <v>6</v>
      </c>
      <c r="AH17" s="7" t="s">
        <v>7</v>
      </c>
      <c r="AI17" s="7" t="s">
        <v>8</v>
      </c>
      <c r="AJ17" s="7" t="s">
        <v>9</v>
      </c>
      <c r="AK17" s="39" t="s">
        <v>11</v>
      </c>
      <c r="AM17" s="181" t="s">
        <v>14</v>
      </c>
      <c r="AN17" s="182"/>
      <c r="AO17" s="7" t="s">
        <v>5</v>
      </c>
      <c r="AP17" s="7" t="s">
        <v>6</v>
      </c>
      <c r="AQ17" s="7" t="s">
        <v>7</v>
      </c>
      <c r="AR17" s="7" t="s">
        <v>8</v>
      </c>
      <c r="AS17" s="7" t="s">
        <v>9</v>
      </c>
      <c r="AT17" s="39" t="s">
        <v>11</v>
      </c>
    </row>
    <row r="18" spans="3:46" ht="15" thickBot="1">
      <c r="C18" s="183" t="s">
        <v>12</v>
      </c>
      <c r="D18" s="184" t="s">
        <v>10</v>
      </c>
      <c r="E18" s="8"/>
      <c r="F18" s="8"/>
      <c r="G18" s="8"/>
      <c r="H18" s="8"/>
      <c r="I18" s="8"/>
      <c r="J18" s="142" t="s">
        <v>36</v>
      </c>
      <c r="L18" s="183" t="s">
        <v>12</v>
      </c>
      <c r="M18" s="184" t="s">
        <v>10</v>
      </c>
      <c r="N18" s="8"/>
      <c r="O18" s="8"/>
      <c r="P18" s="8"/>
      <c r="Q18" s="8"/>
      <c r="R18" s="8"/>
      <c r="S18" s="142" t="s">
        <v>36</v>
      </c>
      <c r="U18" s="183" t="s">
        <v>12</v>
      </c>
      <c r="V18" s="184" t="s">
        <v>10</v>
      </c>
      <c r="W18" s="8"/>
      <c r="X18" s="8"/>
      <c r="Y18" s="8"/>
      <c r="Z18" s="8"/>
      <c r="AA18" s="8"/>
      <c r="AB18" s="142" t="str">
        <f>'Cost-Agricultural intensificati'!AB18</f>
        <v>$</v>
      </c>
      <c r="AD18" s="183" t="s">
        <v>12</v>
      </c>
      <c r="AE18" s="184" t="s">
        <v>10</v>
      </c>
      <c r="AF18" s="8"/>
      <c r="AG18" s="8"/>
      <c r="AH18" s="8"/>
      <c r="AI18" s="8"/>
      <c r="AJ18" s="8"/>
      <c r="AK18" s="6" t="str">
        <f>'Cost-Agricultural intensificati'!AK18</f>
        <v>$</v>
      </c>
      <c r="AM18" s="183" t="s">
        <v>12</v>
      </c>
      <c r="AN18" s="184" t="s">
        <v>10</v>
      </c>
      <c r="AO18" s="8"/>
      <c r="AP18" s="8"/>
      <c r="AQ18" s="8"/>
      <c r="AR18" s="8"/>
      <c r="AS18" s="8"/>
      <c r="AT18" s="6" t="str">
        <f>'Cost-Agricultural intensificati'!AT18</f>
        <v>$</v>
      </c>
    </row>
    <row r="19" spans="3:46" ht="15" thickBot="1">
      <c r="C19" s="197" t="s">
        <v>3</v>
      </c>
      <c r="D19" s="198"/>
      <c r="E19" s="189"/>
      <c r="F19" s="190"/>
      <c r="G19" s="190"/>
      <c r="H19" s="190"/>
      <c r="I19" s="190"/>
      <c r="J19" s="42"/>
      <c r="L19" s="197" t="s">
        <v>3</v>
      </c>
      <c r="M19" s="198"/>
      <c r="N19" s="189"/>
      <c r="O19" s="190"/>
      <c r="P19" s="190"/>
      <c r="Q19" s="190"/>
      <c r="R19" s="190"/>
      <c r="S19" s="42"/>
      <c r="U19" s="197" t="s">
        <v>3</v>
      </c>
      <c r="V19" s="198"/>
      <c r="W19" s="189"/>
      <c r="X19" s="190"/>
      <c r="Y19" s="190"/>
      <c r="Z19" s="190"/>
      <c r="AA19" s="190"/>
      <c r="AB19" s="42"/>
      <c r="AD19" s="197" t="s">
        <v>3</v>
      </c>
      <c r="AE19" s="198"/>
      <c r="AF19" s="189"/>
      <c r="AG19" s="190"/>
      <c r="AH19" s="190"/>
      <c r="AI19" s="190"/>
      <c r="AJ19" s="190"/>
      <c r="AK19" s="42"/>
      <c r="AM19" s="197" t="s">
        <v>3</v>
      </c>
      <c r="AN19" s="198"/>
      <c r="AO19" s="189"/>
      <c r="AP19" s="190"/>
      <c r="AQ19" s="190"/>
      <c r="AR19" s="190"/>
      <c r="AS19" s="190"/>
      <c r="AT19" s="42"/>
    </row>
    <row r="20" spans="3:46">
      <c r="C20" s="195">
        <f>'Cost-Agricultural intensificati'!C20:D20</f>
        <v>2011</v>
      </c>
      <c r="D20" s="196"/>
      <c r="E20" s="9"/>
      <c r="F20" s="10"/>
      <c r="G20" s="10"/>
      <c r="H20" s="10"/>
      <c r="I20" s="10"/>
      <c r="J20" s="1">
        <f>SUM(E20:I20)</f>
        <v>0</v>
      </c>
      <c r="L20" s="195">
        <f>'Cost-Agricultural intensificati'!L20:M20</f>
        <v>2011</v>
      </c>
      <c r="M20" s="196"/>
      <c r="N20" s="9"/>
      <c r="O20" s="10"/>
      <c r="P20" s="10"/>
      <c r="Q20" s="10"/>
      <c r="R20" s="10"/>
      <c r="S20" s="1">
        <f>SUM(N20:R20)</f>
        <v>0</v>
      </c>
      <c r="U20" s="195">
        <f>'Cost-Agricultural intensificati'!U20:V20</f>
        <v>2011</v>
      </c>
      <c r="V20" s="196"/>
      <c r="W20" s="9"/>
      <c r="X20" s="10"/>
      <c r="Y20" s="10"/>
      <c r="Z20" s="10"/>
      <c r="AA20" s="10"/>
      <c r="AB20" s="1">
        <f>SUM(W20:AA20)</f>
        <v>0</v>
      </c>
      <c r="AD20" s="195">
        <f>'Cost-Agricultural intensificati'!AD20:AE20</f>
        <v>2011</v>
      </c>
      <c r="AE20" s="196"/>
      <c r="AF20" s="9"/>
      <c r="AG20" s="10"/>
      <c r="AH20" s="10"/>
      <c r="AI20" s="10"/>
      <c r="AJ20" s="10"/>
      <c r="AK20" s="1">
        <f>SUM(AF20:AJ20)</f>
        <v>0</v>
      </c>
      <c r="AM20" s="195">
        <f>'Cost-Agricultural intensificati'!AM20:AN20</f>
        <v>2011</v>
      </c>
      <c r="AN20" s="196"/>
      <c r="AO20" s="9"/>
      <c r="AP20" s="10"/>
      <c r="AQ20" s="10"/>
      <c r="AR20" s="10"/>
      <c r="AS20" s="10"/>
      <c r="AT20" s="1">
        <f>SUM(AO20:AS20)</f>
        <v>0</v>
      </c>
    </row>
    <row r="21" spans="3:46">
      <c r="C21" s="172">
        <f>C20+1</f>
        <v>2012</v>
      </c>
      <c r="D21" s="173"/>
      <c r="E21" s="9"/>
      <c r="F21" s="10"/>
      <c r="G21" s="10"/>
      <c r="H21" s="10"/>
      <c r="I21" s="10"/>
      <c r="J21" s="1">
        <f t="shared" ref="J21:J49" si="0">SUM(E21:I21)</f>
        <v>0</v>
      </c>
      <c r="L21" s="172">
        <f>L20+1</f>
        <v>2012</v>
      </c>
      <c r="M21" s="173"/>
      <c r="N21" s="9"/>
      <c r="O21" s="10"/>
      <c r="P21" s="10"/>
      <c r="Q21" s="10"/>
      <c r="R21" s="10"/>
      <c r="S21" s="1">
        <f t="shared" ref="S21:S49" si="1">SUM(N21:R21)</f>
        <v>0</v>
      </c>
      <c r="U21" s="172">
        <f>U20+1</f>
        <v>2012</v>
      </c>
      <c r="V21" s="173"/>
      <c r="W21" s="9"/>
      <c r="X21" s="10"/>
      <c r="Y21" s="10"/>
      <c r="Z21" s="10"/>
      <c r="AA21" s="10"/>
      <c r="AB21" s="1">
        <f t="shared" ref="AB21:AB49" si="2">SUM(W21:AA21)</f>
        <v>0</v>
      </c>
      <c r="AD21" s="172">
        <f>AD20+1</f>
        <v>2012</v>
      </c>
      <c r="AE21" s="173"/>
      <c r="AF21" s="9"/>
      <c r="AG21" s="10"/>
      <c r="AH21" s="10"/>
      <c r="AI21" s="10"/>
      <c r="AJ21" s="10"/>
      <c r="AK21" s="1">
        <f t="shared" ref="AK21:AK49" si="3">SUM(AF21:AJ21)</f>
        <v>0</v>
      </c>
      <c r="AM21" s="172">
        <f>AM20+1</f>
        <v>2012</v>
      </c>
      <c r="AN21" s="173"/>
      <c r="AO21" s="9"/>
      <c r="AP21" s="10"/>
      <c r="AQ21" s="10"/>
      <c r="AR21" s="10"/>
      <c r="AS21" s="10"/>
      <c r="AT21" s="1">
        <f t="shared" ref="AT21:AT49" si="4">SUM(AO21:AS21)</f>
        <v>0</v>
      </c>
    </row>
    <row r="22" spans="3:46">
      <c r="C22" s="172">
        <f t="shared" ref="C22:C49" si="5">C21+1</f>
        <v>2013</v>
      </c>
      <c r="D22" s="173"/>
      <c r="E22" s="9"/>
      <c r="F22" s="10"/>
      <c r="G22" s="10"/>
      <c r="H22" s="10"/>
      <c r="I22" s="10"/>
      <c r="J22" s="1">
        <f t="shared" si="0"/>
        <v>0</v>
      </c>
      <c r="L22" s="172">
        <f t="shared" ref="L22:L49" si="6">L21+1</f>
        <v>2013</v>
      </c>
      <c r="M22" s="173"/>
      <c r="N22" s="9"/>
      <c r="O22" s="10"/>
      <c r="P22" s="10"/>
      <c r="Q22" s="10"/>
      <c r="R22" s="10"/>
      <c r="S22" s="1">
        <f t="shared" si="1"/>
        <v>0</v>
      </c>
      <c r="U22" s="172">
        <f t="shared" ref="U22:U49" si="7">U21+1</f>
        <v>2013</v>
      </c>
      <c r="V22" s="173"/>
      <c r="W22" s="9"/>
      <c r="X22" s="10"/>
      <c r="Y22" s="10"/>
      <c r="Z22" s="10"/>
      <c r="AA22" s="10"/>
      <c r="AB22" s="1">
        <f t="shared" si="2"/>
        <v>0</v>
      </c>
      <c r="AD22" s="172">
        <f t="shared" ref="AD22:AD49" si="8">AD21+1</f>
        <v>2013</v>
      </c>
      <c r="AE22" s="173"/>
      <c r="AF22" s="9"/>
      <c r="AG22" s="10"/>
      <c r="AH22" s="10"/>
      <c r="AI22" s="10"/>
      <c r="AJ22" s="10"/>
      <c r="AK22" s="1">
        <f t="shared" si="3"/>
        <v>0</v>
      </c>
      <c r="AM22" s="172">
        <f t="shared" ref="AM22:AM49" si="9">AM21+1</f>
        <v>2013</v>
      </c>
      <c r="AN22" s="173"/>
      <c r="AO22" s="9"/>
      <c r="AP22" s="10"/>
      <c r="AQ22" s="10"/>
      <c r="AR22" s="10"/>
      <c r="AS22" s="10"/>
      <c r="AT22" s="1">
        <f t="shared" si="4"/>
        <v>0</v>
      </c>
    </row>
    <row r="23" spans="3:46">
      <c r="C23" s="172">
        <f t="shared" si="5"/>
        <v>2014</v>
      </c>
      <c r="D23" s="173"/>
      <c r="E23" s="9"/>
      <c r="F23" s="10"/>
      <c r="G23" s="10"/>
      <c r="H23" s="10"/>
      <c r="I23" s="10"/>
      <c r="J23" s="1">
        <f t="shared" si="0"/>
        <v>0</v>
      </c>
      <c r="L23" s="172">
        <f t="shared" si="6"/>
        <v>2014</v>
      </c>
      <c r="M23" s="173"/>
      <c r="N23" s="9"/>
      <c r="O23" s="10"/>
      <c r="P23" s="10"/>
      <c r="Q23" s="10"/>
      <c r="R23" s="10"/>
      <c r="S23" s="1">
        <f t="shared" si="1"/>
        <v>0</v>
      </c>
      <c r="U23" s="172">
        <f t="shared" si="7"/>
        <v>2014</v>
      </c>
      <c r="V23" s="173"/>
      <c r="W23" s="9"/>
      <c r="X23" s="10"/>
      <c r="Y23" s="10"/>
      <c r="Z23" s="10"/>
      <c r="AA23" s="10"/>
      <c r="AB23" s="1">
        <f t="shared" si="2"/>
        <v>0</v>
      </c>
      <c r="AD23" s="172">
        <f t="shared" si="8"/>
        <v>2014</v>
      </c>
      <c r="AE23" s="173"/>
      <c r="AF23" s="9"/>
      <c r="AG23" s="10"/>
      <c r="AH23" s="10"/>
      <c r="AI23" s="10"/>
      <c r="AJ23" s="10"/>
      <c r="AK23" s="1">
        <f t="shared" si="3"/>
        <v>0</v>
      </c>
      <c r="AM23" s="172">
        <f t="shared" si="9"/>
        <v>2014</v>
      </c>
      <c r="AN23" s="173"/>
      <c r="AO23" s="9"/>
      <c r="AP23" s="10"/>
      <c r="AQ23" s="10"/>
      <c r="AR23" s="10"/>
      <c r="AS23" s="10"/>
      <c r="AT23" s="1">
        <f t="shared" si="4"/>
        <v>0</v>
      </c>
    </row>
    <row r="24" spans="3:46">
      <c r="C24" s="172">
        <f t="shared" si="5"/>
        <v>2015</v>
      </c>
      <c r="D24" s="173"/>
      <c r="E24" s="9"/>
      <c r="F24" s="10"/>
      <c r="G24" s="10"/>
      <c r="H24" s="10"/>
      <c r="I24" s="10"/>
      <c r="J24" s="1">
        <f t="shared" si="0"/>
        <v>0</v>
      </c>
      <c r="L24" s="172">
        <f t="shared" si="6"/>
        <v>2015</v>
      </c>
      <c r="M24" s="173"/>
      <c r="N24" s="9"/>
      <c r="O24" s="10"/>
      <c r="P24" s="10"/>
      <c r="Q24" s="10"/>
      <c r="R24" s="10"/>
      <c r="S24" s="1">
        <f t="shared" si="1"/>
        <v>0</v>
      </c>
      <c r="U24" s="172">
        <f t="shared" si="7"/>
        <v>2015</v>
      </c>
      <c r="V24" s="173"/>
      <c r="W24" s="9"/>
      <c r="X24" s="10"/>
      <c r="Y24" s="10"/>
      <c r="Z24" s="10"/>
      <c r="AA24" s="10"/>
      <c r="AB24" s="1">
        <f t="shared" si="2"/>
        <v>0</v>
      </c>
      <c r="AD24" s="172">
        <f t="shared" si="8"/>
        <v>2015</v>
      </c>
      <c r="AE24" s="173"/>
      <c r="AF24" s="9"/>
      <c r="AG24" s="10"/>
      <c r="AH24" s="10"/>
      <c r="AI24" s="10"/>
      <c r="AJ24" s="10"/>
      <c r="AK24" s="1">
        <f t="shared" si="3"/>
        <v>0</v>
      </c>
      <c r="AM24" s="172">
        <f t="shared" si="9"/>
        <v>2015</v>
      </c>
      <c r="AN24" s="173"/>
      <c r="AO24" s="9"/>
      <c r="AP24" s="10"/>
      <c r="AQ24" s="10"/>
      <c r="AR24" s="10"/>
      <c r="AS24" s="10"/>
      <c r="AT24" s="1">
        <f t="shared" si="4"/>
        <v>0</v>
      </c>
    </row>
    <row r="25" spans="3:46">
      <c r="C25" s="172">
        <f t="shared" si="5"/>
        <v>2016</v>
      </c>
      <c r="D25" s="173"/>
      <c r="E25" s="9"/>
      <c r="F25" s="10"/>
      <c r="G25" s="10"/>
      <c r="H25" s="10"/>
      <c r="I25" s="10"/>
      <c r="J25" s="1">
        <f t="shared" si="0"/>
        <v>0</v>
      </c>
      <c r="L25" s="172">
        <f t="shared" si="6"/>
        <v>2016</v>
      </c>
      <c r="M25" s="173"/>
      <c r="N25" s="9"/>
      <c r="O25" s="10"/>
      <c r="P25" s="10"/>
      <c r="Q25" s="10"/>
      <c r="R25" s="10"/>
      <c r="S25" s="1">
        <f t="shared" si="1"/>
        <v>0</v>
      </c>
      <c r="U25" s="172">
        <f t="shared" si="7"/>
        <v>2016</v>
      </c>
      <c r="V25" s="173"/>
      <c r="W25" s="9"/>
      <c r="X25" s="10"/>
      <c r="Y25" s="10"/>
      <c r="Z25" s="10"/>
      <c r="AA25" s="10"/>
      <c r="AB25" s="1">
        <f t="shared" si="2"/>
        <v>0</v>
      </c>
      <c r="AD25" s="172">
        <f t="shared" si="8"/>
        <v>2016</v>
      </c>
      <c r="AE25" s="173"/>
      <c r="AF25" s="9"/>
      <c r="AG25" s="10"/>
      <c r="AH25" s="10"/>
      <c r="AI25" s="10"/>
      <c r="AJ25" s="10"/>
      <c r="AK25" s="1">
        <f t="shared" si="3"/>
        <v>0</v>
      </c>
      <c r="AM25" s="172">
        <f t="shared" si="9"/>
        <v>2016</v>
      </c>
      <c r="AN25" s="173"/>
      <c r="AO25" s="9"/>
      <c r="AP25" s="10"/>
      <c r="AQ25" s="10"/>
      <c r="AR25" s="10"/>
      <c r="AS25" s="10"/>
      <c r="AT25" s="1">
        <f t="shared" si="4"/>
        <v>0</v>
      </c>
    </row>
    <row r="26" spans="3:46">
      <c r="C26" s="172">
        <f t="shared" si="5"/>
        <v>2017</v>
      </c>
      <c r="D26" s="173"/>
      <c r="E26" s="9"/>
      <c r="F26" s="10"/>
      <c r="G26" s="10"/>
      <c r="H26" s="10"/>
      <c r="I26" s="10"/>
      <c r="J26" s="1">
        <f t="shared" si="0"/>
        <v>0</v>
      </c>
      <c r="L26" s="172">
        <f t="shared" si="6"/>
        <v>2017</v>
      </c>
      <c r="M26" s="173"/>
      <c r="N26" s="9"/>
      <c r="O26" s="10"/>
      <c r="P26" s="10"/>
      <c r="Q26" s="10"/>
      <c r="R26" s="10"/>
      <c r="S26" s="1">
        <f t="shared" si="1"/>
        <v>0</v>
      </c>
      <c r="U26" s="172">
        <f t="shared" si="7"/>
        <v>2017</v>
      </c>
      <c r="V26" s="173"/>
      <c r="W26" s="9"/>
      <c r="X26" s="10"/>
      <c r="Y26" s="10"/>
      <c r="Z26" s="10"/>
      <c r="AA26" s="10"/>
      <c r="AB26" s="1">
        <f t="shared" si="2"/>
        <v>0</v>
      </c>
      <c r="AD26" s="172">
        <f t="shared" si="8"/>
        <v>2017</v>
      </c>
      <c r="AE26" s="173"/>
      <c r="AF26" s="9"/>
      <c r="AG26" s="10"/>
      <c r="AH26" s="10"/>
      <c r="AI26" s="10"/>
      <c r="AJ26" s="10"/>
      <c r="AK26" s="1">
        <f t="shared" si="3"/>
        <v>0</v>
      </c>
      <c r="AM26" s="172">
        <f t="shared" si="9"/>
        <v>2017</v>
      </c>
      <c r="AN26" s="173"/>
      <c r="AO26" s="9"/>
      <c r="AP26" s="10"/>
      <c r="AQ26" s="10"/>
      <c r="AR26" s="10"/>
      <c r="AS26" s="10"/>
      <c r="AT26" s="1">
        <f t="shared" si="4"/>
        <v>0</v>
      </c>
    </row>
    <row r="27" spans="3:46">
      <c r="C27" s="172">
        <f t="shared" si="5"/>
        <v>2018</v>
      </c>
      <c r="D27" s="173"/>
      <c r="E27" s="9"/>
      <c r="F27" s="10"/>
      <c r="G27" s="10"/>
      <c r="H27" s="10"/>
      <c r="I27" s="10"/>
      <c r="J27" s="1">
        <f t="shared" si="0"/>
        <v>0</v>
      </c>
      <c r="L27" s="172">
        <f t="shared" si="6"/>
        <v>2018</v>
      </c>
      <c r="M27" s="173"/>
      <c r="N27" s="9"/>
      <c r="O27" s="10"/>
      <c r="P27" s="10"/>
      <c r="Q27" s="10"/>
      <c r="R27" s="10"/>
      <c r="S27" s="1">
        <f t="shared" si="1"/>
        <v>0</v>
      </c>
      <c r="U27" s="172">
        <f t="shared" si="7"/>
        <v>2018</v>
      </c>
      <c r="V27" s="173"/>
      <c r="W27" s="9"/>
      <c r="X27" s="10"/>
      <c r="Y27" s="10"/>
      <c r="Z27" s="10"/>
      <c r="AA27" s="10"/>
      <c r="AB27" s="1">
        <f t="shared" si="2"/>
        <v>0</v>
      </c>
      <c r="AD27" s="172">
        <f t="shared" si="8"/>
        <v>2018</v>
      </c>
      <c r="AE27" s="173"/>
      <c r="AF27" s="9"/>
      <c r="AG27" s="10"/>
      <c r="AH27" s="10"/>
      <c r="AI27" s="10"/>
      <c r="AJ27" s="10"/>
      <c r="AK27" s="1">
        <f t="shared" si="3"/>
        <v>0</v>
      </c>
      <c r="AM27" s="172">
        <f t="shared" si="9"/>
        <v>2018</v>
      </c>
      <c r="AN27" s="173"/>
      <c r="AO27" s="9"/>
      <c r="AP27" s="10"/>
      <c r="AQ27" s="10"/>
      <c r="AR27" s="10"/>
      <c r="AS27" s="10"/>
      <c r="AT27" s="1">
        <f t="shared" si="4"/>
        <v>0</v>
      </c>
    </row>
    <row r="28" spans="3:46">
      <c r="C28" s="172">
        <f t="shared" si="5"/>
        <v>2019</v>
      </c>
      <c r="D28" s="173"/>
      <c r="E28" s="9"/>
      <c r="F28" s="10"/>
      <c r="G28" s="10"/>
      <c r="H28" s="10"/>
      <c r="I28" s="10"/>
      <c r="J28" s="1">
        <f t="shared" si="0"/>
        <v>0</v>
      </c>
      <c r="L28" s="172">
        <f t="shared" si="6"/>
        <v>2019</v>
      </c>
      <c r="M28" s="173"/>
      <c r="N28" s="9"/>
      <c r="O28" s="10"/>
      <c r="P28" s="10"/>
      <c r="Q28" s="10"/>
      <c r="R28" s="10"/>
      <c r="S28" s="1">
        <f t="shared" si="1"/>
        <v>0</v>
      </c>
      <c r="U28" s="172">
        <f t="shared" si="7"/>
        <v>2019</v>
      </c>
      <c r="V28" s="173"/>
      <c r="W28" s="9"/>
      <c r="X28" s="10"/>
      <c r="Y28" s="10"/>
      <c r="Z28" s="10"/>
      <c r="AA28" s="10"/>
      <c r="AB28" s="1">
        <f t="shared" si="2"/>
        <v>0</v>
      </c>
      <c r="AD28" s="172">
        <f t="shared" si="8"/>
        <v>2019</v>
      </c>
      <c r="AE28" s="173"/>
      <c r="AF28" s="9"/>
      <c r="AG28" s="10"/>
      <c r="AH28" s="10"/>
      <c r="AI28" s="10"/>
      <c r="AJ28" s="10"/>
      <c r="AK28" s="1">
        <f t="shared" si="3"/>
        <v>0</v>
      </c>
      <c r="AM28" s="172">
        <f t="shared" si="9"/>
        <v>2019</v>
      </c>
      <c r="AN28" s="173"/>
      <c r="AO28" s="9"/>
      <c r="AP28" s="10"/>
      <c r="AQ28" s="10"/>
      <c r="AR28" s="10"/>
      <c r="AS28" s="10"/>
      <c r="AT28" s="1">
        <f t="shared" si="4"/>
        <v>0</v>
      </c>
    </row>
    <row r="29" spans="3:46">
      <c r="C29" s="172">
        <f t="shared" si="5"/>
        <v>2020</v>
      </c>
      <c r="D29" s="173"/>
      <c r="E29" s="9"/>
      <c r="F29" s="10"/>
      <c r="G29" s="10"/>
      <c r="H29" s="10"/>
      <c r="I29" s="10"/>
      <c r="J29" s="1">
        <f t="shared" si="0"/>
        <v>0</v>
      </c>
      <c r="L29" s="172">
        <f t="shared" si="6"/>
        <v>2020</v>
      </c>
      <c r="M29" s="173"/>
      <c r="N29" s="9"/>
      <c r="O29" s="10"/>
      <c r="P29" s="10"/>
      <c r="Q29" s="10"/>
      <c r="R29" s="10"/>
      <c r="S29" s="1">
        <f t="shared" si="1"/>
        <v>0</v>
      </c>
      <c r="U29" s="172">
        <f t="shared" si="7"/>
        <v>2020</v>
      </c>
      <c r="V29" s="173"/>
      <c r="W29" s="9"/>
      <c r="X29" s="10"/>
      <c r="Y29" s="10"/>
      <c r="Z29" s="10"/>
      <c r="AA29" s="10"/>
      <c r="AB29" s="1">
        <f t="shared" si="2"/>
        <v>0</v>
      </c>
      <c r="AD29" s="172">
        <f t="shared" si="8"/>
        <v>2020</v>
      </c>
      <c r="AE29" s="173"/>
      <c r="AF29" s="9"/>
      <c r="AG29" s="10"/>
      <c r="AH29" s="10"/>
      <c r="AI29" s="10"/>
      <c r="AJ29" s="10"/>
      <c r="AK29" s="1">
        <f t="shared" si="3"/>
        <v>0</v>
      </c>
      <c r="AM29" s="172">
        <f t="shared" si="9"/>
        <v>2020</v>
      </c>
      <c r="AN29" s="173"/>
      <c r="AO29" s="9"/>
      <c r="AP29" s="10"/>
      <c r="AQ29" s="10"/>
      <c r="AR29" s="10"/>
      <c r="AS29" s="10"/>
      <c r="AT29" s="1">
        <f t="shared" si="4"/>
        <v>0</v>
      </c>
    </row>
    <row r="30" spans="3:46">
      <c r="C30" s="172">
        <f t="shared" si="5"/>
        <v>2021</v>
      </c>
      <c r="D30" s="173"/>
      <c r="E30" s="9"/>
      <c r="F30" s="10"/>
      <c r="G30" s="10"/>
      <c r="H30" s="10"/>
      <c r="I30" s="10"/>
      <c r="J30" s="1">
        <f t="shared" si="0"/>
        <v>0</v>
      </c>
      <c r="L30" s="172">
        <f t="shared" si="6"/>
        <v>2021</v>
      </c>
      <c r="M30" s="173"/>
      <c r="N30" s="9"/>
      <c r="O30" s="10"/>
      <c r="P30" s="10"/>
      <c r="Q30" s="10"/>
      <c r="R30" s="10"/>
      <c r="S30" s="1">
        <f t="shared" si="1"/>
        <v>0</v>
      </c>
      <c r="U30" s="172">
        <f t="shared" si="7"/>
        <v>2021</v>
      </c>
      <c r="V30" s="173"/>
      <c r="W30" s="9"/>
      <c r="X30" s="10"/>
      <c r="Y30" s="10"/>
      <c r="Z30" s="10"/>
      <c r="AA30" s="10"/>
      <c r="AB30" s="1">
        <f t="shared" si="2"/>
        <v>0</v>
      </c>
      <c r="AD30" s="172">
        <f t="shared" si="8"/>
        <v>2021</v>
      </c>
      <c r="AE30" s="173"/>
      <c r="AF30" s="9"/>
      <c r="AG30" s="10"/>
      <c r="AH30" s="10"/>
      <c r="AI30" s="10"/>
      <c r="AJ30" s="10"/>
      <c r="AK30" s="1">
        <f t="shared" si="3"/>
        <v>0</v>
      </c>
      <c r="AM30" s="172">
        <f t="shared" si="9"/>
        <v>2021</v>
      </c>
      <c r="AN30" s="173"/>
      <c r="AO30" s="9"/>
      <c r="AP30" s="10"/>
      <c r="AQ30" s="10"/>
      <c r="AR30" s="10"/>
      <c r="AS30" s="10"/>
      <c r="AT30" s="1">
        <f t="shared" si="4"/>
        <v>0</v>
      </c>
    </row>
    <row r="31" spans="3:46">
      <c r="C31" s="172">
        <f t="shared" si="5"/>
        <v>2022</v>
      </c>
      <c r="D31" s="173"/>
      <c r="E31" s="9"/>
      <c r="F31" s="10"/>
      <c r="G31" s="10"/>
      <c r="H31" s="10"/>
      <c r="I31" s="10"/>
      <c r="J31" s="1">
        <f t="shared" si="0"/>
        <v>0</v>
      </c>
      <c r="L31" s="172">
        <f t="shared" si="6"/>
        <v>2022</v>
      </c>
      <c r="M31" s="173"/>
      <c r="N31" s="9"/>
      <c r="O31" s="10"/>
      <c r="P31" s="10"/>
      <c r="Q31" s="10"/>
      <c r="R31" s="10"/>
      <c r="S31" s="1">
        <f t="shared" si="1"/>
        <v>0</v>
      </c>
      <c r="U31" s="172">
        <f t="shared" si="7"/>
        <v>2022</v>
      </c>
      <c r="V31" s="173"/>
      <c r="W31" s="9"/>
      <c r="X31" s="10"/>
      <c r="Y31" s="10"/>
      <c r="Z31" s="10"/>
      <c r="AA31" s="10"/>
      <c r="AB31" s="1">
        <f t="shared" si="2"/>
        <v>0</v>
      </c>
      <c r="AD31" s="172">
        <f t="shared" si="8"/>
        <v>2022</v>
      </c>
      <c r="AE31" s="173"/>
      <c r="AF31" s="9"/>
      <c r="AG31" s="10"/>
      <c r="AH31" s="10"/>
      <c r="AI31" s="10"/>
      <c r="AJ31" s="10"/>
      <c r="AK31" s="1">
        <f t="shared" si="3"/>
        <v>0</v>
      </c>
      <c r="AM31" s="172">
        <f t="shared" si="9"/>
        <v>2022</v>
      </c>
      <c r="AN31" s="173"/>
      <c r="AO31" s="9"/>
      <c r="AP31" s="10"/>
      <c r="AQ31" s="10"/>
      <c r="AR31" s="10"/>
      <c r="AS31" s="10"/>
      <c r="AT31" s="1">
        <f t="shared" si="4"/>
        <v>0</v>
      </c>
    </row>
    <row r="32" spans="3:46">
      <c r="C32" s="172">
        <f t="shared" si="5"/>
        <v>2023</v>
      </c>
      <c r="D32" s="173"/>
      <c r="E32" s="9"/>
      <c r="F32" s="10"/>
      <c r="G32" s="10"/>
      <c r="H32" s="10"/>
      <c r="I32" s="10"/>
      <c r="J32" s="1">
        <f t="shared" si="0"/>
        <v>0</v>
      </c>
      <c r="L32" s="172">
        <f t="shared" si="6"/>
        <v>2023</v>
      </c>
      <c r="M32" s="173"/>
      <c r="N32" s="9"/>
      <c r="O32" s="10"/>
      <c r="P32" s="10"/>
      <c r="Q32" s="10"/>
      <c r="R32" s="10"/>
      <c r="S32" s="1">
        <f t="shared" si="1"/>
        <v>0</v>
      </c>
      <c r="U32" s="172">
        <f t="shared" si="7"/>
        <v>2023</v>
      </c>
      <c r="V32" s="173"/>
      <c r="W32" s="9"/>
      <c r="X32" s="10"/>
      <c r="Y32" s="10"/>
      <c r="Z32" s="10"/>
      <c r="AA32" s="10"/>
      <c r="AB32" s="1">
        <f t="shared" si="2"/>
        <v>0</v>
      </c>
      <c r="AD32" s="172">
        <f t="shared" si="8"/>
        <v>2023</v>
      </c>
      <c r="AE32" s="173"/>
      <c r="AF32" s="9"/>
      <c r="AG32" s="10"/>
      <c r="AH32" s="10"/>
      <c r="AI32" s="10"/>
      <c r="AJ32" s="10"/>
      <c r="AK32" s="1">
        <f t="shared" si="3"/>
        <v>0</v>
      </c>
      <c r="AM32" s="172">
        <f t="shared" si="9"/>
        <v>2023</v>
      </c>
      <c r="AN32" s="173"/>
      <c r="AO32" s="9"/>
      <c r="AP32" s="10"/>
      <c r="AQ32" s="10"/>
      <c r="AR32" s="10"/>
      <c r="AS32" s="10"/>
      <c r="AT32" s="1">
        <f t="shared" si="4"/>
        <v>0</v>
      </c>
    </row>
    <row r="33" spans="3:46">
      <c r="C33" s="172">
        <f t="shared" si="5"/>
        <v>2024</v>
      </c>
      <c r="D33" s="173"/>
      <c r="E33" s="9"/>
      <c r="F33" s="10"/>
      <c r="G33" s="10"/>
      <c r="H33" s="10"/>
      <c r="I33" s="10"/>
      <c r="J33" s="1">
        <f t="shared" si="0"/>
        <v>0</v>
      </c>
      <c r="L33" s="172">
        <f t="shared" si="6"/>
        <v>2024</v>
      </c>
      <c r="M33" s="173"/>
      <c r="N33" s="9"/>
      <c r="O33" s="10"/>
      <c r="P33" s="10"/>
      <c r="Q33" s="10"/>
      <c r="R33" s="10"/>
      <c r="S33" s="1">
        <f t="shared" si="1"/>
        <v>0</v>
      </c>
      <c r="U33" s="172">
        <f t="shared" si="7"/>
        <v>2024</v>
      </c>
      <c r="V33" s="173"/>
      <c r="W33" s="9"/>
      <c r="X33" s="10"/>
      <c r="Y33" s="10"/>
      <c r="Z33" s="10"/>
      <c r="AA33" s="10"/>
      <c r="AB33" s="1">
        <f t="shared" si="2"/>
        <v>0</v>
      </c>
      <c r="AD33" s="172">
        <f t="shared" si="8"/>
        <v>2024</v>
      </c>
      <c r="AE33" s="173"/>
      <c r="AF33" s="9"/>
      <c r="AG33" s="10"/>
      <c r="AH33" s="10"/>
      <c r="AI33" s="10"/>
      <c r="AJ33" s="10"/>
      <c r="AK33" s="1">
        <f t="shared" si="3"/>
        <v>0</v>
      </c>
      <c r="AM33" s="172">
        <f t="shared" si="9"/>
        <v>2024</v>
      </c>
      <c r="AN33" s="173"/>
      <c r="AO33" s="9"/>
      <c r="AP33" s="10"/>
      <c r="AQ33" s="10"/>
      <c r="AR33" s="10"/>
      <c r="AS33" s="10"/>
      <c r="AT33" s="1">
        <f t="shared" si="4"/>
        <v>0</v>
      </c>
    </row>
    <row r="34" spans="3:46">
      <c r="C34" s="172">
        <f t="shared" si="5"/>
        <v>2025</v>
      </c>
      <c r="D34" s="173"/>
      <c r="E34" s="9"/>
      <c r="F34" s="10"/>
      <c r="G34" s="10"/>
      <c r="H34" s="10"/>
      <c r="I34" s="10"/>
      <c r="J34" s="1">
        <f t="shared" si="0"/>
        <v>0</v>
      </c>
      <c r="L34" s="172">
        <f t="shared" si="6"/>
        <v>2025</v>
      </c>
      <c r="M34" s="173"/>
      <c r="N34" s="9"/>
      <c r="O34" s="10"/>
      <c r="P34" s="10"/>
      <c r="Q34" s="10"/>
      <c r="R34" s="10"/>
      <c r="S34" s="1">
        <f t="shared" si="1"/>
        <v>0</v>
      </c>
      <c r="U34" s="172">
        <f t="shared" si="7"/>
        <v>2025</v>
      </c>
      <c r="V34" s="173"/>
      <c r="W34" s="9"/>
      <c r="X34" s="10"/>
      <c r="Y34" s="10"/>
      <c r="Z34" s="10"/>
      <c r="AA34" s="10"/>
      <c r="AB34" s="1">
        <f t="shared" si="2"/>
        <v>0</v>
      </c>
      <c r="AD34" s="172">
        <f t="shared" si="8"/>
        <v>2025</v>
      </c>
      <c r="AE34" s="173"/>
      <c r="AF34" s="9"/>
      <c r="AG34" s="10"/>
      <c r="AH34" s="10"/>
      <c r="AI34" s="10"/>
      <c r="AJ34" s="10"/>
      <c r="AK34" s="1">
        <f t="shared" si="3"/>
        <v>0</v>
      </c>
      <c r="AM34" s="172">
        <f t="shared" si="9"/>
        <v>2025</v>
      </c>
      <c r="AN34" s="173"/>
      <c r="AO34" s="9"/>
      <c r="AP34" s="10"/>
      <c r="AQ34" s="10"/>
      <c r="AR34" s="10"/>
      <c r="AS34" s="10"/>
      <c r="AT34" s="1">
        <f t="shared" si="4"/>
        <v>0</v>
      </c>
    </row>
    <row r="35" spans="3:46">
      <c r="C35" s="172">
        <f t="shared" si="5"/>
        <v>2026</v>
      </c>
      <c r="D35" s="173"/>
      <c r="E35" s="9"/>
      <c r="F35" s="10"/>
      <c r="G35" s="10"/>
      <c r="H35" s="10"/>
      <c r="I35" s="10"/>
      <c r="J35" s="1">
        <f t="shared" si="0"/>
        <v>0</v>
      </c>
      <c r="L35" s="172">
        <f t="shared" si="6"/>
        <v>2026</v>
      </c>
      <c r="M35" s="173"/>
      <c r="N35" s="9"/>
      <c r="O35" s="10"/>
      <c r="P35" s="10"/>
      <c r="Q35" s="10"/>
      <c r="R35" s="10"/>
      <c r="S35" s="1">
        <f t="shared" si="1"/>
        <v>0</v>
      </c>
      <c r="U35" s="172">
        <f t="shared" si="7"/>
        <v>2026</v>
      </c>
      <c r="V35" s="173"/>
      <c r="W35" s="9"/>
      <c r="X35" s="10"/>
      <c r="Y35" s="10"/>
      <c r="Z35" s="10"/>
      <c r="AA35" s="10"/>
      <c r="AB35" s="1">
        <f t="shared" si="2"/>
        <v>0</v>
      </c>
      <c r="AD35" s="172">
        <f t="shared" si="8"/>
        <v>2026</v>
      </c>
      <c r="AE35" s="173"/>
      <c r="AF35" s="9"/>
      <c r="AG35" s="10"/>
      <c r="AH35" s="10"/>
      <c r="AI35" s="10"/>
      <c r="AJ35" s="10"/>
      <c r="AK35" s="1">
        <f t="shared" si="3"/>
        <v>0</v>
      </c>
      <c r="AM35" s="172">
        <f t="shared" si="9"/>
        <v>2026</v>
      </c>
      <c r="AN35" s="173"/>
      <c r="AO35" s="9"/>
      <c r="AP35" s="10"/>
      <c r="AQ35" s="10"/>
      <c r="AR35" s="10"/>
      <c r="AS35" s="10"/>
      <c r="AT35" s="1">
        <f t="shared" si="4"/>
        <v>0</v>
      </c>
    </row>
    <row r="36" spans="3:46">
      <c r="C36" s="172">
        <f t="shared" si="5"/>
        <v>2027</v>
      </c>
      <c r="D36" s="173"/>
      <c r="E36" s="9"/>
      <c r="F36" s="10"/>
      <c r="G36" s="10"/>
      <c r="H36" s="10"/>
      <c r="I36" s="10"/>
      <c r="J36" s="1">
        <f t="shared" si="0"/>
        <v>0</v>
      </c>
      <c r="L36" s="172">
        <f t="shared" si="6"/>
        <v>2027</v>
      </c>
      <c r="M36" s="173"/>
      <c r="N36" s="9"/>
      <c r="O36" s="10"/>
      <c r="P36" s="10"/>
      <c r="Q36" s="10"/>
      <c r="R36" s="10"/>
      <c r="S36" s="1">
        <f t="shared" si="1"/>
        <v>0</v>
      </c>
      <c r="U36" s="172">
        <f t="shared" si="7"/>
        <v>2027</v>
      </c>
      <c r="V36" s="173"/>
      <c r="W36" s="9"/>
      <c r="X36" s="10"/>
      <c r="Y36" s="10"/>
      <c r="Z36" s="10"/>
      <c r="AA36" s="10"/>
      <c r="AB36" s="1">
        <f t="shared" si="2"/>
        <v>0</v>
      </c>
      <c r="AD36" s="172">
        <f t="shared" si="8"/>
        <v>2027</v>
      </c>
      <c r="AE36" s="173"/>
      <c r="AF36" s="9"/>
      <c r="AG36" s="10"/>
      <c r="AH36" s="10"/>
      <c r="AI36" s="10"/>
      <c r="AJ36" s="10"/>
      <c r="AK36" s="1">
        <f t="shared" si="3"/>
        <v>0</v>
      </c>
      <c r="AM36" s="172">
        <f t="shared" si="9"/>
        <v>2027</v>
      </c>
      <c r="AN36" s="173"/>
      <c r="AO36" s="9"/>
      <c r="AP36" s="10"/>
      <c r="AQ36" s="10"/>
      <c r="AR36" s="10"/>
      <c r="AS36" s="10"/>
      <c r="AT36" s="1">
        <f t="shared" si="4"/>
        <v>0</v>
      </c>
    </row>
    <row r="37" spans="3:46">
      <c r="C37" s="172">
        <f t="shared" si="5"/>
        <v>2028</v>
      </c>
      <c r="D37" s="173"/>
      <c r="E37" s="9"/>
      <c r="F37" s="10"/>
      <c r="G37" s="10"/>
      <c r="H37" s="10"/>
      <c r="I37" s="10"/>
      <c r="J37" s="1">
        <f t="shared" si="0"/>
        <v>0</v>
      </c>
      <c r="L37" s="172">
        <f t="shared" si="6"/>
        <v>2028</v>
      </c>
      <c r="M37" s="173"/>
      <c r="N37" s="9"/>
      <c r="O37" s="10"/>
      <c r="P37" s="10"/>
      <c r="Q37" s="10"/>
      <c r="R37" s="10"/>
      <c r="S37" s="1">
        <f t="shared" si="1"/>
        <v>0</v>
      </c>
      <c r="U37" s="172">
        <f t="shared" si="7"/>
        <v>2028</v>
      </c>
      <c r="V37" s="173"/>
      <c r="W37" s="9"/>
      <c r="X37" s="10"/>
      <c r="Y37" s="10"/>
      <c r="Z37" s="10"/>
      <c r="AA37" s="10"/>
      <c r="AB37" s="1">
        <f t="shared" si="2"/>
        <v>0</v>
      </c>
      <c r="AD37" s="172">
        <f t="shared" si="8"/>
        <v>2028</v>
      </c>
      <c r="AE37" s="173"/>
      <c r="AF37" s="9"/>
      <c r="AG37" s="10"/>
      <c r="AH37" s="10"/>
      <c r="AI37" s="10"/>
      <c r="AJ37" s="10"/>
      <c r="AK37" s="1">
        <f t="shared" si="3"/>
        <v>0</v>
      </c>
      <c r="AM37" s="172">
        <f t="shared" si="9"/>
        <v>2028</v>
      </c>
      <c r="AN37" s="173"/>
      <c r="AO37" s="9"/>
      <c r="AP37" s="10"/>
      <c r="AQ37" s="10"/>
      <c r="AR37" s="10"/>
      <c r="AS37" s="10"/>
      <c r="AT37" s="1">
        <f t="shared" si="4"/>
        <v>0</v>
      </c>
    </row>
    <row r="38" spans="3:46">
      <c r="C38" s="172">
        <f t="shared" si="5"/>
        <v>2029</v>
      </c>
      <c r="D38" s="173"/>
      <c r="E38" s="9"/>
      <c r="F38" s="10"/>
      <c r="G38" s="10"/>
      <c r="H38" s="10"/>
      <c r="I38" s="10"/>
      <c r="J38" s="1">
        <f t="shared" si="0"/>
        <v>0</v>
      </c>
      <c r="L38" s="172">
        <f t="shared" si="6"/>
        <v>2029</v>
      </c>
      <c r="M38" s="173"/>
      <c r="N38" s="9"/>
      <c r="O38" s="10"/>
      <c r="P38" s="10"/>
      <c r="Q38" s="10"/>
      <c r="R38" s="10"/>
      <c r="S38" s="1">
        <f t="shared" si="1"/>
        <v>0</v>
      </c>
      <c r="U38" s="172">
        <f t="shared" si="7"/>
        <v>2029</v>
      </c>
      <c r="V38" s="173"/>
      <c r="W38" s="9"/>
      <c r="X38" s="10"/>
      <c r="Y38" s="10"/>
      <c r="Z38" s="10"/>
      <c r="AA38" s="10"/>
      <c r="AB38" s="1">
        <f t="shared" si="2"/>
        <v>0</v>
      </c>
      <c r="AD38" s="172">
        <f t="shared" si="8"/>
        <v>2029</v>
      </c>
      <c r="AE38" s="173"/>
      <c r="AF38" s="9"/>
      <c r="AG38" s="10"/>
      <c r="AH38" s="10"/>
      <c r="AI38" s="10"/>
      <c r="AJ38" s="10"/>
      <c r="AK38" s="1">
        <f t="shared" si="3"/>
        <v>0</v>
      </c>
      <c r="AM38" s="172">
        <f t="shared" si="9"/>
        <v>2029</v>
      </c>
      <c r="AN38" s="173"/>
      <c r="AO38" s="9"/>
      <c r="AP38" s="10"/>
      <c r="AQ38" s="10"/>
      <c r="AR38" s="10"/>
      <c r="AS38" s="10"/>
      <c r="AT38" s="1">
        <f t="shared" si="4"/>
        <v>0</v>
      </c>
    </row>
    <row r="39" spans="3:46">
      <c r="C39" s="172">
        <f t="shared" si="5"/>
        <v>2030</v>
      </c>
      <c r="D39" s="173"/>
      <c r="E39" s="9"/>
      <c r="F39" s="10"/>
      <c r="G39" s="10"/>
      <c r="H39" s="10"/>
      <c r="I39" s="10"/>
      <c r="J39" s="1">
        <f t="shared" si="0"/>
        <v>0</v>
      </c>
      <c r="L39" s="172">
        <f t="shared" si="6"/>
        <v>2030</v>
      </c>
      <c r="M39" s="173"/>
      <c r="N39" s="9"/>
      <c r="O39" s="10"/>
      <c r="P39" s="10"/>
      <c r="Q39" s="10"/>
      <c r="R39" s="10"/>
      <c r="S39" s="1">
        <f t="shared" si="1"/>
        <v>0</v>
      </c>
      <c r="U39" s="172">
        <f t="shared" si="7"/>
        <v>2030</v>
      </c>
      <c r="V39" s="173"/>
      <c r="W39" s="9"/>
      <c r="X39" s="10"/>
      <c r="Y39" s="10"/>
      <c r="Z39" s="10"/>
      <c r="AA39" s="10"/>
      <c r="AB39" s="1">
        <f t="shared" si="2"/>
        <v>0</v>
      </c>
      <c r="AD39" s="172">
        <f t="shared" si="8"/>
        <v>2030</v>
      </c>
      <c r="AE39" s="173"/>
      <c r="AF39" s="9"/>
      <c r="AG39" s="10"/>
      <c r="AH39" s="10"/>
      <c r="AI39" s="10"/>
      <c r="AJ39" s="10"/>
      <c r="AK39" s="1">
        <f t="shared" si="3"/>
        <v>0</v>
      </c>
      <c r="AM39" s="172">
        <f t="shared" si="9"/>
        <v>2030</v>
      </c>
      <c r="AN39" s="173"/>
      <c r="AO39" s="9"/>
      <c r="AP39" s="10"/>
      <c r="AQ39" s="10"/>
      <c r="AR39" s="10"/>
      <c r="AS39" s="10"/>
      <c r="AT39" s="1">
        <f t="shared" si="4"/>
        <v>0</v>
      </c>
    </row>
    <row r="40" spans="3:46">
      <c r="C40" s="172">
        <f t="shared" si="5"/>
        <v>2031</v>
      </c>
      <c r="D40" s="173"/>
      <c r="E40" s="9"/>
      <c r="F40" s="10"/>
      <c r="G40" s="10"/>
      <c r="H40" s="10"/>
      <c r="I40" s="10"/>
      <c r="J40" s="1">
        <f t="shared" si="0"/>
        <v>0</v>
      </c>
      <c r="L40" s="172">
        <f t="shared" si="6"/>
        <v>2031</v>
      </c>
      <c r="M40" s="173"/>
      <c r="N40" s="9"/>
      <c r="O40" s="10"/>
      <c r="P40" s="10"/>
      <c r="Q40" s="10"/>
      <c r="R40" s="10"/>
      <c r="S40" s="1">
        <f t="shared" si="1"/>
        <v>0</v>
      </c>
      <c r="U40" s="172">
        <f t="shared" si="7"/>
        <v>2031</v>
      </c>
      <c r="V40" s="173"/>
      <c r="W40" s="9"/>
      <c r="X40" s="10"/>
      <c r="Y40" s="10"/>
      <c r="Z40" s="10"/>
      <c r="AA40" s="10"/>
      <c r="AB40" s="1">
        <f t="shared" si="2"/>
        <v>0</v>
      </c>
      <c r="AD40" s="172">
        <f t="shared" si="8"/>
        <v>2031</v>
      </c>
      <c r="AE40" s="173"/>
      <c r="AF40" s="9"/>
      <c r="AG40" s="10"/>
      <c r="AH40" s="10"/>
      <c r="AI40" s="10"/>
      <c r="AJ40" s="10"/>
      <c r="AK40" s="1">
        <f t="shared" si="3"/>
        <v>0</v>
      </c>
      <c r="AM40" s="172">
        <f t="shared" si="9"/>
        <v>2031</v>
      </c>
      <c r="AN40" s="173"/>
      <c r="AO40" s="9"/>
      <c r="AP40" s="10"/>
      <c r="AQ40" s="10"/>
      <c r="AR40" s="10"/>
      <c r="AS40" s="10"/>
      <c r="AT40" s="1">
        <f t="shared" si="4"/>
        <v>0</v>
      </c>
    </row>
    <row r="41" spans="3:46">
      <c r="C41" s="172">
        <f t="shared" si="5"/>
        <v>2032</v>
      </c>
      <c r="D41" s="173"/>
      <c r="E41" s="9"/>
      <c r="F41" s="10"/>
      <c r="G41" s="10"/>
      <c r="H41" s="10"/>
      <c r="I41" s="10"/>
      <c r="J41" s="1">
        <f t="shared" si="0"/>
        <v>0</v>
      </c>
      <c r="L41" s="172">
        <f t="shared" si="6"/>
        <v>2032</v>
      </c>
      <c r="M41" s="173"/>
      <c r="N41" s="9"/>
      <c r="O41" s="10"/>
      <c r="P41" s="10"/>
      <c r="Q41" s="10"/>
      <c r="R41" s="10"/>
      <c r="S41" s="1">
        <f t="shared" si="1"/>
        <v>0</v>
      </c>
      <c r="U41" s="172">
        <f t="shared" si="7"/>
        <v>2032</v>
      </c>
      <c r="V41" s="173"/>
      <c r="W41" s="9"/>
      <c r="X41" s="10"/>
      <c r="Y41" s="10"/>
      <c r="Z41" s="10"/>
      <c r="AA41" s="10"/>
      <c r="AB41" s="1">
        <f t="shared" si="2"/>
        <v>0</v>
      </c>
      <c r="AD41" s="172">
        <f t="shared" si="8"/>
        <v>2032</v>
      </c>
      <c r="AE41" s="173"/>
      <c r="AF41" s="9"/>
      <c r="AG41" s="10"/>
      <c r="AH41" s="10"/>
      <c r="AI41" s="10"/>
      <c r="AJ41" s="10"/>
      <c r="AK41" s="1">
        <f t="shared" si="3"/>
        <v>0</v>
      </c>
      <c r="AM41" s="172">
        <f t="shared" si="9"/>
        <v>2032</v>
      </c>
      <c r="AN41" s="173"/>
      <c r="AO41" s="9"/>
      <c r="AP41" s="10"/>
      <c r="AQ41" s="10"/>
      <c r="AR41" s="10"/>
      <c r="AS41" s="10"/>
      <c r="AT41" s="1">
        <f t="shared" si="4"/>
        <v>0</v>
      </c>
    </row>
    <row r="42" spans="3:46">
      <c r="C42" s="172">
        <f t="shared" si="5"/>
        <v>2033</v>
      </c>
      <c r="D42" s="173"/>
      <c r="E42" s="9"/>
      <c r="F42" s="10"/>
      <c r="G42" s="10"/>
      <c r="H42" s="10"/>
      <c r="I42" s="10"/>
      <c r="J42" s="1">
        <f t="shared" si="0"/>
        <v>0</v>
      </c>
      <c r="L42" s="172">
        <f t="shared" si="6"/>
        <v>2033</v>
      </c>
      <c r="M42" s="173"/>
      <c r="N42" s="9"/>
      <c r="O42" s="10"/>
      <c r="P42" s="10"/>
      <c r="Q42" s="10"/>
      <c r="R42" s="10"/>
      <c r="S42" s="1">
        <f t="shared" si="1"/>
        <v>0</v>
      </c>
      <c r="U42" s="172">
        <f t="shared" si="7"/>
        <v>2033</v>
      </c>
      <c r="V42" s="173"/>
      <c r="W42" s="9"/>
      <c r="X42" s="10"/>
      <c r="Y42" s="10"/>
      <c r="Z42" s="10"/>
      <c r="AA42" s="10"/>
      <c r="AB42" s="1">
        <f t="shared" si="2"/>
        <v>0</v>
      </c>
      <c r="AD42" s="172">
        <f t="shared" si="8"/>
        <v>2033</v>
      </c>
      <c r="AE42" s="173"/>
      <c r="AF42" s="9"/>
      <c r="AG42" s="10"/>
      <c r="AH42" s="10"/>
      <c r="AI42" s="10"/>
      <c r="AJ42" s="10"/>
      <c r="AK42" s="1">
        <f t="shared" si="3"/>
        <v>0</v>
      </c>
      <c r="AM42" s="172">
        <f t="shared" si="9"/>
        <v>2033</v>
      </c>
      <c r="AN42" s="173"/>
      <c r="AO42" s="9"/>
      <c r="AP42" s="10"/>
      <c r="AQ42" s="10"/>
      <c r="AR42" s="10"/>
      <c r="AS42" s="10"/>
      <c r="AT42" s="1">
        <f t="shared" si="4"/>
        <v>0</v>
      </c>
    </row>
    <row r="43" spans="3:46">
      <c r="C43" s="172">
        <f t="shared" si="5"/>
        <v>2034</v>
      </c>
      <c r="D43" s="173"/>
      <c r="E43" s="9"/>
      <c r="F43" s="10"/>
      <c r="G43" s="10"/>
      <c r="H43" s="10"/>
      <c r="I43" s="10"/>
      <c r="J43" s="1">
        <f t="shared" si="0"/>
        <v>0</v>
      </c>
      <c r="L43" s="172">
        <f t="shared" si="6"/>
        <v>2034</v>
      </c>
      <c r="M43" s="173"/>
      <c r="N43" s="9"/>
      <c r="O43" s="10"/>
      <c r="P43" s="10"/>
      <c r="Q43" s="10"/>
      <c r="R43" s="10"/>
      <c r="S43" s="1">
        <f t="shared" si="1"/>
        <v>0</v>
      </c>
      <c r="U43" s="172">
        <f t="shared" si="7"/>
        <v>2034</v>
      </c>
      <c r="V43" s="173"/>
      <c r="W43" s="9"/>
      <c r="X43" s="10"/>
      <c r="Y43" s="10"/>
      <c r="Z43" s="10"/>
      <c r="AA43" s="10"/>
      <c r="AB43" s="1">
        <f t="shared" si="2"/>
        <v>0</v>
      </c>
      <c r="AD43" s="172">
        <f t="shared" si="8"/>
        <v>2034</v>
      </c>
      <c r="AE43" s="173"/>
      <c r="AF43" s="9"/>
      <c r="AG43" s="10"/>
      <c r="AH43" s="10"/>
      <c r="AI43" s="10"/>
      <c r="AJ43" s="10"/>
      <c r="AK43" s="1">
        <f t="shared" si="3"/>
        <v>0</v>
      </c>
      <c r="AM43" s="172">
        <f t="shared" si="9"/>
        <v>2034</v>
      </c>
      <c r="AN43" s="173"/>
      <c r="AO43" s="9"/>
      <c r="AP43" s="10"/>
      <c r="AQ43" s="10"/>
      <c r="AR43" s="10"/>
      <c r="AS43" s="10"/>
      <c r="AT43" s="1">
        <f t="shared" si="4"/>
        <v>0</v>
      </c>
    </row>
    <row r="44" spans="3:46">
      <c r="C44" s="172">
        <f t="shared" si="5"/>
        <v>2035</v>
      </c>
      <c r="D44" s="173"/>
      <c r="E44" s="9"/>
      <c r="F44" s="10"/>
      <c r="G44" s="10"/>
      <c r="H44" s="10"/>
      <c r="I44" s="10"/>
      <c r="J44" s="1">
        <f t="shared" si="0"/>
        <v>0</v>
      </c>
      <c r="L44" s="172">
        <f t="shared" si="6"/>
        <v>2035</v>
      </c>
      <c r="M44" s="173"/>
      <c r="N44" s="9"/>
      <c r="O44" s="10"/>
      <c r="P44" s="10"/>
      <c r="Q44" s="10"/>
      <c r="R44" s="10"/>
      <c r="S44" s="1">
        <f t="shared" si="1"/>
        <v>0</v>
      </c>
      <c r="U44" s="172">
        <f t="shared" si="7"/>
        <v>2035</v>
      </c>
      <c r="V44" s="173"/>
      <c r="W44" s="9"/>
      <c r="X44" s="10"/>
      <c r="Y44" s="10"/>
      <c r="Z44" s="10"/>
      <c r="AA44" s="10"/>
      <c r="AB44" s="1">
        <f t="shared" si="2"/>
        <v>0</v>
      </c>
      <c r="AD44" s="172">
        <f t="shared" si="8"/>
        <v>2035</v>
      </c>
      <c r="AE44" s="173"/>
      <c r="AF44" s="9"/>
      <c r="AG44" s="10"/>
      <c r="AH44" s="10"/>
      <c r="AI44" s="10"/>
      <c r="AJ44" s="10"/>
      <c r="AK44" s="1">
        <f t="shared" si="3"/>
        <v>0</v>
      </c>
      <c r="AM44" s="172">
        <f t="shared" si="9"/>
        <v>2035</v>
      </c>
      <c r="AN44" s="173"/>
      <c r="AO44" s="9"/>
      <c r="AP44" s="10"/>
      <c r="AQ44" s="10"/>
      <c r="AR44" s="10"/>
      <c r="AS44" s="10"/>
      <c r="AT44" s="1">
        <f t="shared" si="4"/>
        <v>0</v>
      </c>
    </row>
    <row r="45" spans="3:46">
      <c r="C45" s="172">
        <f t="shared" si="5"/>
        <v>2036</v>
      </c>
      <c r="D45" s="173"/>
      <c r="E45" s="9"/>
      <c r="F45" s="10"/>
      <c r="G45" s="10"/>
      <c r="H45" s="10"/>
      <c r="I45" s="10"/>
      <c r="J45" s="1">
        <f t="shared" si="0"/>
        <v>0</v>
      </c>
      <c r="L45" s="172">
        <f t="shared" si="6"/>
        <v>2036</v>
      </c>
      <c r="M45" s="173"/>
      <c r="N45" s="9"/>
      <c r="O45" s="10"/>
      <c r="P45" s="10"/>
      <c r="Q45" s="10"/>
      <c r="R45" s="10"/>
      <c r="S45" s="1">
        <f t="shared" si="1"/>
        <v>0</v>
      </c>
      <c r="U45" s="172">
        <f t="shared" si="7"/>
        <v>2036</v>
      </c>
      <c r="V45" s="173"/>
      <c r="W45" s="9"/>
      <c r="X45" s="10"/>
      <c r="Y45" s="10"/>
      <c r="Z45" s="10"/>
      <c r="AA45" s="10"/>
      <c r="AB45" s="1">
        <f t="shared" si="2"/>
        <v>0</v>
      </c>
      <c r="AD45" s="172">
        <f t="shared" si="8"/>
        <v>2036</v>
      </c>
      <c r="AE45" s="173"/>
      <c r="AF45" s="9"/>
      <c r="AG45" s="10"/>
      <c r="AH45" s="10"/>
      <c r="AI45" s="10"/>
      <c r="AJ45" s="10"/>
      <c r="AK45" s="1">
        <f t="shared" si="3"/>
        <v>0</v>
      </c>
      <c r="AM45" s="172">
        <f t="shared" si="9"/>
        <v>2036</v>
      </c>
      <c r="AN45" s="173"/>
      <c r="AO45" s="9"/>
      <c r="AP45" s="10"/>
      <c r="AQ45" s="10"/>
      <c r="AR45" s="10"/>
      <c r="AS45" s="10"/>
      <c r="AT45" s="1">
        <f t="shared" si="4"/>
        <v>0</v>
      </c>
    </row>
    <row r="46" spans="3:46">
      <c r="C46" s="172">
        <f t="shared" si="5"/>
        <v>2037</v>
      </c>
      <c r="D46" s="173"/>
      <c r="E46" s="9"/>
      <c r="F46" s="10"/>
      <c r="G46" s="10"/>
      <c r="H46" s="10"/>
      <c r="I46" s="10"/>
      <c r="J46" s="1">
        <f t="shared" si="0"/>
        <v>0</v>
      </c>
      <c r="L46" s="172">
        <f t="shared" si="6"/>
        <v>2037</v>
      </c>
      <c r="M46" s="173"/>
      <c r="N46" s="9"/>
      <c r="O46" s="10"/>
      <c r="P46" s="10"/>
      <c r="Q46" s="10"/>
      <c r="R46" s="10"/>
      <c r="S46" s="1">
        <f t="shared" si="1"/>
        <v>0</v>
      </c>
      <c r="U46" s="172">
        <f t="shared" si="7"/>
        <v>2037</v>
      </c>
      <c r="V46" s="173"/>
      <c r="W46" s="9"/>
      <c r="X46" s="10"/>
      <c r="Y46" s="10"/>
      <c r="Z46" s="10"/>
      <c r="AA46" s="10"/>
      <c r="AB46" s="1">
        <f t="shared" si="2"/>
        <v>0</v>
      </c>
      <c r="AD46" s="172">
        <f t="shared" si="8"/>
        <v>2037</v>
      </c>
      <c r="AE46" s="173"/>
      <c r="AF46" s="9"/>
      <c r="AG46" s="10"/>
      <c r="AH46" s="10"/>
      <c r="AI46" s="10"/>
      <c r="AJ46" s="10"/>
      <c r="AK46" s="1">
        <f t="shared" si="3"/>
        <v>0</v>
      </c>
      <c r="AM46" s="172">
        <f t="shared" si="9"/>
        <v>2037</v>
      </c>
      <c r="AN46" s="173"/>
      <c r="AO46" s="9"/>
      <c r="AP46" s="10"/>
      <c r="AQ46" s="10"/>
      <c r="AR46" s="10"/>
      <c r="AS46" s="10"/>
      <c r="AT46" s="1">
        <f t="shared" si="4"/>
        <v>0</v>
      </c>
    </row>
    <row r="47" spans="3:46">
      <c r="C47" s="172">
        <f t="shared" si="5"/>
        <v>2038</v>
      </c>
      <c r="D47" s="173"/>
      <c r="E47" s="9"/>
      <c r="F47" s="10"/>
      <c r="G47" s="10"/>
      <c r="H47" s="10"/>
      <c r="I47" s="10"/>
      <c r="J47" s="1">
        <f t="shared" si="0"/>
        <v>0</v>
      </c>
      <c r="L47" s="172">
        <f t="shared" si="6"/>
        <v>2038</v>
      </c>
      <c r="M47" s="173"/>
      <c r="N47" s="9"/>
      <c r="O47" s="10"/>
      <c r="P47" s="10"/>
      <c r="Q47" s="10"/>
      <c r="R47" s="10"/>
      <c r="S47" s="1">
        <f t="shared" si="1"/>
        <v>0</v>
      </c>
      <c r="U47" s="172">
        <f t="shared" si="7"/>
        <v>2038</v>
      </c>
      <c r="V47" s="173"/>
      <c r="W47" s="9"/>
      <c r="X47" s="10"/>
      <c r="Y47" s="10"/>
      <c r="Z47" s="10"/>
      <c r="AA47" s="10"/>
      <c r="AB47" s="1">
        <f t="shared" si="2"/>
        <v>0</v>
      </c>
      <c r="AD47" s="172">
        <f t="shared" si="8"/>
        <v>2038</v>
      </c>
      <c r="AE47" s="173"/>
      <c r="AF47" s="9"/>
      <c r="AG47" s="10"/>
      <c r="AH47" s="10"/>
      <c r="AI47" s="10"/>
      <c r="AJ47" s="10"/>
      <c r="AK47" s="1">
        <f t="shared" si="3"/>
        <v>0</v>
      </c>
      <c r="AM47" s="172">
        <f t="shared" si="9"/>
        <v>2038</v>
      </c>
      <c r="AN47" s="173"/>
      <c r="AO47" s="9"/>
      <c r="AP47" s="10"/>
      <c r="AQ47" s="10"/>
      <c r="AR47" s="10"/>
      <c r="AS47" s="10"/>
      <c r="AT47" s="1">
        <f t="shared" si="4"/>
        <v>0</v>
      </c>
    </row>
    <row r="48" spans="3:46">
      <c r="C48" s="172">
        <f t="shared" si="5"/>
        <v>2039</v>
      </c>
      <c r="D48" s="173"/>
      <c r="E48" s="9"/>
      <c r="F48" s="10"/>
      <c r="G48" s="10"/>
      <c r="H48" s="10"/>
      <c r="I48" s="10"/>
      <c r="J48" s="1">
        <f t="shared" si="0"/>
        <v>0</v>
      </c>
      <c r="L48" s="172">
        <f t="shared" si="6"/>
        <v>2039</v>
      </c>
      <c r="M48" s="173"/>
      <c r="N48" s="9"/>
      <c r="O48" s="10"/>
      <c r="P48" s="10"/>
      <c r="Q48" s="10"/>
      <c r="R48" s="10"/>
      <c r="S48" s="1">
        <f t="shared" si="1"/>
        <v>0</v>
      </c>
      <c r="U48" s="172">
        <f t="shared" si="7"/>
        <v>2039</v>
      </c>
      <c r="V48" s="173"/>
      <c r="W48" s="9"/>
      <c r="X48" s="10"/>
      <c r="Y48" s="10"/>
      <c r="Z48" s="10"/>
      <c r="AA48" s="10"/>
      <c r="AB48" s="1">
        <f t="shared" si="2"/>
        <v>0</v>
      </c>
      <c r="AD48" s="172">
        <f t="shared" si="8"/>
        <v>2039</v>
      </c>
      <c r="AE48" s="173"/>
      <c r="AF48" s="9"/>
      <c r="AG48" s="10"/>
      <c r="AH48" s="10"/>
      <c r="AI48" s="10"/>
      <c r="AJ48" s="10"/>
      <c r="AK48" s="1">
        <f t="shared" si="3"/>
        <v>0</v>
      </c>
      <c r="AM48" s="172">
        <f t="shared" si="9"/>
        <v>2039</v>
      </c>
      <c r="AN48" s="173"/>
      <c r="AO48" s="9"/>
      <c r="AP48" s="10"/>
      <c r="AQ48" s="10"/>
      <c r="AR48" s="10"/>
      <c r="AS48" s="10"/>
      <c r="AT48" s="1">
        <f t="shared" si="4"/>
        <v>0</v>
      </c>
    </row>
    <row r="49" spans="3:46" ht="15" thickBot="1">
      <c r="C49" s="174">
        <f t="shared" si="5"/>
        <v>2040</v>
      </c>
      <c r="D49" s="175"/>
      <c r="E49" s="9"/>
      <c r="F49" s="8"/>
      <c r="G49" s="8"/>
      <c r="H49" s="8"/>
      <c r="I49" s="8"/>
      <c r="J49" s="1">
        <f t="shared" si="0"/>
        <v>0</v>
      </c>
      <c r="L49" s="174">
        <f t="shared" si="6"/>
        <v>2040</v>
      </c>
      <c r="M49" s="175"/>
      <c r="N49" s="9"/>
      <c r="O49" s="8"/>
      <c r="P49" s="8"/>
      <c r="Q49" s="8"/>
      <c r="R49" s="8"/>
      <c r="S49" s="1">
        <f t="shared" si="1"/>
        <v>0</v>
      </c>
      <c r="U49" s="174">
        <f t="shared" si="7"/>
        <v>2040</v>
      </c>
      <c r="V49" s="175"/>
      <c r="W49" s="9"/>
      <c r="X49" s="8"/>
      <c r="Y49" s="8"/>
      <c r="Z49" s="8"/>
      <c r="AA49" s="8"/>
      <c r="AB49" s="1">
        <f t="shared" si="2"/>
        <v>0</v>
      </c>
      <c r="AD49" s="174">
        <f t="shared" si="8"/>
        <v>2040</v>
      </c>
      <c r="AE49" s="175"/>
      <c r="AF49" s="9"/>
      <c r="AG49" s="8"/>
      <c r="AH49" s="8"/>
      <c r="AI49" s="8"/>
      <c r="AJ49" s="8"/>
      <c r="AK49" s="1">
        <f t="shared" si="3"/>
        <v>0</v>
      </c>
      <c r="AM49" s="174">
        <f t="shared" si="9"/>
        <v>2040</v>
      </c>
      <c r="AN49" s="175"/>
      <c r="AO49" s="9"/>
      <c r="AP49" s="8"/>
      <c r="AQ49" s="8"/>
      <c r="AR49" s="8"/>
      <c r="AS49" s="8"/>
      <c r="AT49" s="1">
        <f t="shared" si="4"/>
        <v>0</v>
      </c>
    </row>
  </sheetData>
  <mergeCells count="181">
    <mergeCell ref="AM15:AN15"/>
    <mergeCell ref="AD15:AE15"/>
    <mergeCell ref="U15:V15"/>
    <mergeCell ref="L15:M15"/>
    <mergeCell ref="C15:D15"/>
    <mergeCell ref="AM45:AN45"/>
    <mergeCell ref="AM46:AN46"/>
    <mergeCell ref="AM47:AN47"/>
    <mergeCell ref="AM48:AN48"/>
    <mergeCell ref="AM30:AN30"/>
    <mergeCell ref="AM31:AN31"/>
    <mergeCell ref="AM32:AN32"/>
    <mergeCell ref="AM33:AN33"/>
    <mergeCell ref="AM34:AN34"/>
    <mergeCell ref="AM25:AN25"/>
    <mergeCell ref="AM26:AN26"/>
    <mergeCell ref="AM27:AN27"/>
    <mergeCell ref="AM28:AN28"/>
    <mergeCell ref="AM29:AN29"/>
    <mergeCell ref="AM20:AN20"/>
    <mergeCell ref="AM21:AN21"/>
    <mergeCell ref="AM22:AN22"/>
    <mergeCell ref="AM23:AN23"/>
    <mergeCell ref="AM24:AN24"/>
    <mergeCell ref="AM49:AN49"/>
    <mergeCell ref="AM40:AN40"/>
    <mergeCell ref="AM41:AN41"/>
    <mergeCell ref="AM42:AN42"/>
    <mergeCell ref="AM43:AN43"/>
    <mergeCell ref="AM44:AN44"/>
    <mergeCell ref="AM35:AN35"/>
    <mergeCell ref="AM36:AN36"/>
    <mergeCell ref="AM37:AN37"/>
    <mergeCell ref="AM38:AN38"/>
    <mergeCell ref="AM39:AN39"/>
    <mergeCell ref="AM17:AN17"/>
    <mergeCell ref="AM18:AN18"/>
    <mergeCell ref="AM19:AN19"/>
    <mergeCell ref="AO19:AS19"/>
    <mergeCell ref="AD45:AE45"/>
    <mergeCell ref="AD46:AE46"/>
    <mergeCell ref="AD47:AE47"/>
    <mergeCell ref="AD48:AE48"/>
    <mergeCell ref="AD30:AE30"/>
    <mergeCell ref="AD31:AE31"/>
    <mergeCell ref="AD32:AE32"/>
    <mergeCell ref="AD33:AE33"/>
    <mergeCell ref="AD34:AE34"/>
    <mergeCell ref="AD25:AE25"/>
    <mergeCell ref="AD26:AE26"/>
    <mergeCell ref="AD27:AE27"/>
    <mergeCell ref="AD28:AE28"/>
    <mergeCell ref="AD29:AE29"/>
    <mergeCell ref="AD20:AE20"/>
    <mergeCell ref="AD21:AE21"/>
    <mergeCell ref="AD22:AE22"/>
    <mergeCell ref="AD23:AE23"/>
    <mergeCell ref="AD24:AE24"/>
    <mergeCell ref="AD17:AE17"/>
    <mergeCell ref="AD49:AE49"/>
    <mergeCell ref="AD40:AE40"/>
    <mergeCell ref="AD41:AE41"/>
    <mergeCell ref="AD42:AE42"/>
    <mergeCell ref="AD43:AE43"/>
    <mergeCell ref="AD44:AE44"/>
    <mergeCell ref="AD35:AE35"/>
    <mergeCell ref="AD36:AE36"/>
    <mergeCell ref="AD37:AE37"/>
    <mergeCell ref="AD38:AE38"/>
    <mergeCell ref="AD39:AE39"/>
    <mergeCell ref="AD18:AE18"/>
    <mergeCell ref="AD19:AE19"/>
    <mergeCell ref="AF19:AJ19"/>
    <mergeCell ref="U45:V45"/>
    <mergeCell ref="U46:V46"/>
    <mergeCell ref="U47:V47"/>
    <mergeCell ref="U48:V48"/>
    <mergeCell ref="U30:V30"/>
    <mergeCell ref="U31:V31"/>
    <mergeCell ref="U32:V32"/>
    <mergeCell ref="U33:V33"/>
    <mergeCell ref="U34:V34"/>
    <mergeCell ref="U25:V25"/>
    <mergeCell ref="U26:V26"/>
    <mergeCell ref="U27:V27"/>
    <mergeCell ref="U28:V28"/>
    <mergeCell ref="U29:V29"/>
    <mergeCell ref="U20:V20"/>
    <mergeCell ref="U21:V21"/>
    <mergeCell ref="U22:V22"/>
    <mergeCell ref="U23:V23"/>
    <mergeCell ref="U24:V24"/>
    <mergeCell ref="W19:AA19"/>
    <mergeCell ref="U49:V49"/>
    <mergeCell ref="U40:V40"/>
    <mergeCell ref="U41:V41"/>
    <mergeCell ref="U42:V42"/>
    <mergeCell ref="U43:V43"/>
    <mergeCell ref="U44:V44"/>
    <mergeCell ref="U35:V35"/>
    <mergeCell ref="U36:V36"/>
    <mergeCell ref="U37:V37"/>
    <mergeCell ref="U38:V38"/>
    <mergeCell ref="U39:V39"/>
    <mergeCell ref="L45:M45"/>
    <mergeCell ref="L46:M46"/>
    <mergeCell ref="L47:M47"/>
    <mergeCell ref="L48:M48"/>
    <mergeCell ref="L30:M30"/>
    <mergeCell ref="L31:M31"/>
    <mergeCell ref="L32:M32"/>
    <mergeCell ref="L33:M33"/>
    <mergeCell ref="L34:M34"/>
    <mergeCell ref="L43:M43"/>
    <mergeCell ref="L44:M44"/>
    <mergeCell ref="L35:M35"/>
    <mergeCell ref="L36:M36"/>
    <mergeCell ref="L37:M37"/>
    <mergeCell ref="L38:M38"/>
    <mergeCell ref="L39:M39"/>
    <mergeCell ref="L40:M40"/>
    <mergeCell ref="L41:M41"/>
    <mergeCell ref="L42:M42"/>
    <mergeCell ref="L25:M25"/>
    <mergeCell ref="L26:M26"/>
    <mergeCell ref="L27:M27"/>
    <mergeCell ref="L28:M28"/>
    <mergeCell ref="L29:M29"/>
    <mergeCell ref="L20:M20"/>
    <mergeCell ref="L21:M21"/>
    <mergeCell ref="L22:M22"/>
    <mergeCell ref="L23:M23"/>
    <mergeCell ref="L24:M24"/>
    <mergeCell ref="U17:V17"/>
    <mergeCell ref="U18:V18"/>
    <mergeCell ref="U19:V19"/>
    <mergeCell ref="N19:R19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45:D45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L49:M49"/>
    <mergeCell ref="O15:Q15"/>
    <mergeCell ref="X15:Z15"/>
    <mergeCell ref="AG15:AI15"/>
    <mergeCell ref="AP15:AR15"/>
    <mergeCell ref="C36:D36"/>
    <mergeCell ref="C37:D37"/>
    <mergeCell ref="C38:D38"/>
    <mergeCell ref="B2:E2"/>
    <mergeCell ref="C27:D27"/>
    <mergeCell ref="C17:D17"/>
    <mergeCell ref="C18:D18"/>
    <mergeCell ref="C19:D19"/>
    <mergeCell ref="E19:I19"/>
    <mergeCell ref="C20:D20"/>
    <mergeCell ref="C21:D21"/>
    <mergeCell ref="C22:D22"/>
    <mergeCell ref="C23:D23"/>
    <mergeCell ref="C24:D24"/>
    <mergeCell ref="C25:D25"/>
    <mergeCell ref="C26:D26"/>
    <mergeCell ref="F15:H15"/>
    <mergeCell ref="L17:M17"/>
    <mergeCell ref="L18:M18"/>
    <mergeCell ref="L19:M19"/>
  </mergeCell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/>
  <dimension ref="B1:CD48"/>
  <sheetViews>
    <sheetView workbookViewId="0">
      <selection activeCell="E18" sqref="E18:Q18"/>
    </sheetView>
  </sheetViews>
  <sheetFormatPr defaultColWidth="11.44140625" defaultRowHeight="14.4"/>
  <cols>
    <col min="1" max="1" width="1.6640625" style="38" customWidth="1"/>
    <col min="2" max="2" width="2.109375" style="38" customWidth="1"/>
    <col min="3" max="3" width="8.33203125" style="38" customWidth="1"/>
    <col min="4" max="4" width="11.44140625" style="38"/>
    <col min="5" max="5" width="12.5546875" style="38" customWidth="1"/>
    <col min="6" max="6" width="13" style="38" customWidth="1"/>
    <col min="7" max="7" width="13.88671875" style="38" customWidth="1"/>
    <col min="8" max="8" width="1.88671875" style="38" customWidth="1"/>
    <col min="9" max="9" width="12.88671875" style="38" customWidth="1"/>
    <col min="10" max="10" width="11.44140625" style="38"/>
    <col min="11" max="11" width="11.5546875" style="38" customWidth="1"/>
    <col min="12" max="12" width="14.109375" style="38" customWidth="1"/>
    <col min="13" max="13" width="1.88671875" style="38" customWidth="1"/>
    <col min="14" max="14" width="13.5546875" style="38" customWidth="1"/>
    <col min="15" max="15" width="12.88671875" style="38" customWidth="1"/>
    <col min="16" max="16" width="12.6640625" style="38" customWidth="1"/>
    <col min="17" max="17" width="13.33203125" style="38" customWidth="1"/>
    <col min="18" max="18" width="4.109375" style="38" customWidth="1"/>
    <col min="19" max="32" width="11.44140625" style="38"/>
    <col min="33" max="33" width="13.33203125" style="38" bestFit="1" customWidth="1"/>
    <col min="34" max="34" width="4.109375" style="38" customWidth="1"/>
    <col min="35" max="48" width="11.44140625" style="38"/>
    <col min="49" max="49" width="14.109375" style="38" bestFit="1" customWidth="1"/>
    <col min="50" max="50" width="4.109375" style="38" customWidth="1"/>
    <col min="51" max="64" width="11.44140625" style="38"/>
    <col min="65" max="65" width="13.33203125" style="38" bestFit="1" customWidth="1"/>
    <col min="66" max="66" width="4.109375" style="38" customWidth="1"/>
    <col min="67" max="80" width="11.44140625" style="38"/>
    <col min="81" max="81" width="13.33203125" style="38" bestFit="1" customWidth="1"/>
    <col min="82" max="82" width="4.109375" style="38" customWidth="1"/>
    <col min="83" max="16384" width="11.44140625" style="38"/>
  </cols>
  <sheetData>
    <row r="1" spans="2:82" ht="9.75" customHeight="1" thickBot="1"/>
    <row r="2" spans="2:82" ht="18.600000000000001" thickBot="1">
      <c r="B2" s="199" t="s">
        <v>22</v>
      </c>
      <c r="C2" s="200"/>
      <c r="D2" s="200"/>
      <c r="E2" s="201"/>
    </row>
    <row r="3" spans="2:82" ht="15" thickBot="1"/>
    <row r="4" spans="2:82" ht="18">
      <c r="D4" s="210" t="s">
        <v>16</v>
      </c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2"/>
    </row>
    <row r="5" spans="2:82">
      <c r="D5" s="213" t="s">
        <v>122</v>
      </c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5"/>
    </row>
    <row r="6" spans="2:82">
      <c r="D6" s="213" t="s">
        <v>120</v>
      </c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5"/>
    </row>
    <row r="7" spans="2:82">
      <c r="D7" s="213" t="s">
        <v>123</v>
      </c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5"/>
    </row>
    <row r="8" spans="2:82">
      <c r="D8" s="213" t="s">
        <v>63</v>
      </c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5"/>
    </row>
    <row r="9" spans="2:82">
      <c r="D9" s="213" t="s">
        <v>124</v>
      </c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5"/>
    </row>
    <row r="10" spans="2:82">
      <c r="D10" s="213" t="s">
        <v>65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2:82" ht="15" thickBot="1">
      <c r="D11" s="213" t="s">
        <v>125</v>
      </c>
      <c r="E11" s="214"/>
      <c r="F11" s="214"/>
      <c r="G11" s="216"/>
      <c r="H11" s="216"/>
      <c r="I11" s="216"/>
      <c r="J11" s="216"/>
      <c r="K11" s="216"/>
      <c r="L11" s="216"/>
      <c r="M11" s="216"/>
      <c r="N11" s="216"/>
      <c r="O11" s="217"/>
    </row>
    <row r="12" spans="2:82" ht="15" thickBot="1">
      <c r="D12" s="118" t="s">
        <v>126</v>
      </c>
      <c r="E12" s="119"/>
      <c r="F12" s="120"/>
      <c r="G12" s="123"/>
      <c r="H12" s="123"/>
      <c r="I12" s="121"/>
      <c r="J12" s="121"/>
      <c r="K12" s="121"/>
      <c r="L12" s="121"/>
      <c r="M12" s="121"/>
      <c r="N12" s="121"/>
      <c r="O12" s="122"/>
    </row>
    <row r="13" spans="2:82" ht="18.600000000000001" thickBot="1">
      <c r="C13" s="187" t="s">
        <v>108</v>
      </c>
      <c r="D13" s="188"/>
      <c r="I13" s="208" t="s">
        <v>39</v>
      </c>
      <c r="J13" s="209"/>
      <c r="K13" s="209"/>
      <c r="L13" s="4" t="e">
        <f>IRR(G19:G48,0.1)</f>
        <v>#NUM!</v>
      </c>
      <c r="N13" s="208" t="s">
        <v>38</v>
      </c>
      <c r="O13" s="209"/>
      <c r="P13" s="209"/>
      <c r="Q13" s="3">
        <f>NPV(I17,G20:G48)+G19</f>
        <v>0</v>
      </c>
      <c r="R13" s="2" t="str">
        <f>'Cost-Cropping pattern'!J18</f>
        <v>$</v>
      </c>
      <c r="U13" s="187" t="s">
        <v>107</v>
      </c>
      <c r="V13" s="188"/>
      <c r="Y13" s="208" t="s">
        <v>39</v>
      </c>
      <c r="Z13" s="209"/>
      <c r="AA13" s="209"/>
      <c r="AB13" s="4" t="e">
        <f>IRR(W19:W48,0.1)</f>
        <v>#NUM!</v>
      </c>
      <c r="AD13" s="208" t="s">
        <v>38</v>
      </c>
      <c r="AE13" s="209"/>
      <c r="AF13" s="209"/>
      <c r="AG13" s="3">
        <f>NPV(Y17,W20:W48)+W19</f>
        <v>0</v>
      </c>
      <c r="AH13" s="2" t="str">
        <f>'Cost-Cropping pattern'!S18</f>
        <v>$</v>
      </c>
      <c r="AK13" s="187" t="s">
        <v>106</v>
      </c>
      <c r="AL13" s="188"/>
      <c r="AO13" s="208" t="s">
        <v>39</v>
      </c>
      <c r="AP13" s="209"/>
      <c r="AQ13" s="209"/>
      <c r="AR13" s="4" t="e">
        <f>IRR(AM19:AM48,0.1)</f>
        <v>#NUM!</v>
      </c>
      <c r="AT13" s="208" t="s">
        <v>38</v>
      </c>
      <c r="AU13" s="209"/>
      <c r="AV13" s="209"/>
      <c r="AW13" s="3">
        <f>NPV(AO17,AM20:AM48)+AM19</f>
        <v>0</v>
      </c>
      <c r="AX13" s="2" t="str">
        <f>'Cost-Cropping pattern'!AB18</f>
        <v>$</v>
      </c>
      <c r="BA13" s="187" t="s">
        <v>105</v>
      </c>
      <c r="BB13" s="188"/>
      <c r="BE13" s="208" t="s">
        <v>39</v>
      </c>
      <c r="BF13" s="209"/>
      <c r="BG13" s="209"/>
      <c r="BH13" s="4" t="e">
        <f>IRR(BC19:BC48,0.1)</f>
        <v>#NUM!</v>
      </c>
      <c r="BJ13" s="208" t="s">
        <v>38</v>
      </c>
      <c r="BK13" s="209"/>
      <c r="BL13" s="209"/>
      <c r="BM13" s="3">
        <f>NPV(BE17,BC20:BC48)+BC19</f>
        <v>0</v>
      </c>
      <c r="BN13" s="2" t="str">
        <f>'Cost-Cropping pattern'!AK18</f>
        <v>$</v>
      </c>
      <c r="BQ13" s="187" t="s">
        <v>104</v>
      </c>
      <c r="BR13" s="188"/>
      <c r="BU13" s="208" t="s">
        <v>39</v>
      </c>
      <c r="BV13" s="209"/>
      <c r="BW13" s="209"/>
      <c r="BX13" s="4" t="e">
        <f>IRR(BS19:BS48,0.1)</f>
        <v>#NUM!</v>
      </c>
      <c r="BZ13" s="208" t="s">
        <v>38</v>
      </c>
      <c r="CA13" s="209"/>
      <c r="CB13" s="209"/>
      <c r="CC13" s="3">
        <f>NPV(BU17,BS20:BS48)+BS19</f>
        <v>0</v>
      </c>
      <c r="CD13" s="2" t="str">
        <f>'Cost-Cropping pattern'!AT18</f>
        <v>$</v>
      </c>
    </row>
    <row r="14" spans="2:82" ht="18.600000000000001" thickBot="1">
      <c r="F14" s="43"/>
      <c r="G14" s="44"/>
      <c r="H14" s="44"/>
      <c r="V14" s="43"/>
      <c r="W14" s="44"/>
      <c r="X14" s="44"/>
      <c r="AL14" s="43"/>
      <c r="AM14" s="44"/>
      <c r="AN14" s="44"/>
      <c r="BB14" s="43"/>
      <c r="BC14" s="44"/>
      <c r="BD14" s="44"/>
      <c r="BR14" s="43"/>
      <c r="BS14" s="44"/>
      <c r="BT14" s="44"/>
    </row>
    <row r="15" spans="2:82" ht="15" thickBot="1">
      <c r="C15" s="220" t="s">
        <v>35</v>
      </c>
      <c r="D15" s="221"/>
      <c r="E15" s="221"/>
      <c r="F15" s="221"/>
      <c r="G15" s="221"/>
      <c r="H15" s="45"/>
      <c r="I15" s="221" t="s">
        <v>26</v>
      </c>
      <c r="J15" s="221"/>
      <c r="K15" s="221"/>
      <c r="L15" s="221"/>
      <c r="M15" s="45"/>
      <c r="N15" s="221" t="s">
        <v>31</v>
      </c>
      <c r="O15" s="221"/>
      <c r="P15" s="221"/>
      <c r="Q15" s="222"/>
      <c r="S15" s="220" t="s">
        <v>35</v>
      </c>
      <c r="T15" s="221"/>
      <c r="U15" s="221"/>
      <c r="V15" s="221"/>
      <c r="W15" s="221"/>
      <c r="X15" s="45"/>
      <c r="Y15" s="221" t="s">
        <v>26</v>
      </c>
      <c r="Z15" s="221"/>
      <c r="AA15" s="221"/>
      <c r="AB15" s="221"/>
      <c r="AC15" s="45"/>
      <c r="AD15" s="221" t="s">
        <v>31</v>
      </c>
      <c r="AE15" s="221"/>
      <c r="AF15" s="221"/>
      <c r="AG15" s="222"/>
      <c r="AI15" s="220" t="s">
        <v>35</v>
      </c>
      <c r="AJ15" s="221"/>
      <c r="AK15" s="221"/>
      <c r="AL15" s="221"/>
      <c r="AM15" s="221"/>
      <c r="AN15" s="45"/>
      <c r="AO15" s="221" t="s">
        <v>26</v>
      </c>
      <c r="AP15" s="221"/>
      <c r="AQ15" s="221"/>
      <c r="AR15" s="221"/>
      <c r="AS15" s="45"/>
      <c r="AT15" s="221" t="s">
        <v>31</v>
      </c>
      <c r="AU15" s="221"/>
      <c r="AV15" s="221"/>
      <c r="AW15" s="222"/>
      <c r="AY15" s="220" t="s">
        <v>35</v>
      </c>
      <c r="AZ15" s="221"/>
      <c r="BA15" s="221"/>
      <c r="BB15" s="221"/>
      <c r="BC15" s="221"/>
      <c r="BD15" s="45"/>
      <c r="BE15" s="221" t="s">
        <v>26</v>
      </c>
      <c r="BF15" s="221"/>
      <c r="BG15" s="221"/>
      <c r="BH15" s="221"/>
      <c r="BI15" s="45"/>
      <c r="BJ15" s="221" t="s">
        <v>31</v>
      </c>
      <c r="BK15" s="221"/>
      <c r="BL15" s="221"/>
      <c r="BM15" s="222"/>
      <c r="BO15" s="220" t="s">
        <v>35</v>
      </c>
      <c r="BP15" s="221"/>
      <c r="BQ15" s="221"/>
      <c r="BR15" s="221"/>
      <c r="BS15" s="221"/>
      <c r="BT15" s="45"/>
      <c r="BU15" s="221" t="s">
        <v>26</v>
      </c>
      <c r="BV15" s="221"/>
      <c r="BW15" s="221"/>
      <c r="BX15" s="221"/>
      <c r="BY15" s="45"/>
      <c r="BZ15" s="221" t="s">
        <v>31</v>
      </c>
      <c r="CA15" s="221"/>
      <c r="CB15" s="221"/>
      <c r="CC15" s="222"/>
    </row>
    <row r="16" spans="2:82">
      <c r="C16" s="181" t="s">
        <v>34</v>
      </c>
      <c r="D16" s="182"/>
      <c r="E16" s="46" t="s">
        <v>23</v>
      </c>
      <c r="F16" s="46" t="s">
        <v>24</v>
      </c>
      <c r="G16" s="37" t="s">
        <v>25</v>
      </c>
      <c r="H16" s="47"/>
      <c r="I16" s="48" t="s">
        <v>27</v>
      </c>
      <c r="J16" s="49" t="s">
        <v>28</v>
      </c>
      <c r="K16" s="50" t="s">
        <v>29</v>
      </c>
      <c r="L16" s="51" t="s">
        <v>30</v>
      </c>
      <c r="M16" s="52"/>
      <c r="N16" s="53" t="s">
        <v>23</v>
      </c>
      <c r="O16" s="46" t="s">
        <v>24</v>
      </c>
      <c r="P16" s="46" t="s">
        <v>32</v>
      </c>
      <c r="Q16" s="54" t="s">
        <v>33</v>
      </c>
      <c r="S16" s="181" t="s">
        <v>34</v>
      </c>
      <c r="T16" s="182"/>
      <c r="U16" s="46" t="s">
        <v>23</v>
      </c>
      <c r="V16" s="46" t="s">
        <v>24</v>
      </c>
      <c r="W16" s="37" t="s">
        <v>25</v>
      </c>
      <c r="X16" s="47"/>
      <c r="Y16" s="48" t="s">
        <v>27</v>
      </c>
      <c r="Z16" s="49" t="s">
        <v>28</v>
      </c>
      <c r="AA16" s="50" t="s">
        <v>29</v>
      </c>
      <c r="AB16" s="51" t="s">
        <v>30</v>
      </c>
      <c r="AC16" s="52"/>
      <c r="AD16" s="53" t="s">
        <v>23</v>
      </c>
      <c r="AE16" s="46" t="s">
        <v>24</v>
      </c>
      <c r="AF16" s="46" t="s">
        <v>32</v>
      </c>
      <c r="AG16" s="54" t="s">
        <v>33</v>
      </c>
      <c r="AI16" s="181" t="s">
        <v>34</v>
      </c>
      <c r="AJ16" s="182"/>
      <c r="AK16" s="46" t="s">
        <v>23</v>
      </c>
      <c r="AL16" s="46" t="s">
        <v>24</v>
      </c>
      <c r="AM16" s="37" t="s">
        <v>25</v>
      </c>
      <c r="AN16" s="47"/>
      <c r="AO16" s="48" t="s">
        <v>27</v>
      </c>
      <c r="AP16" s="49" t="s">
        <v>28</v>
      </c>
      <c r="AQ16" s="50" t="s">
        <v>29</v>
      </c>
      <c r="AR16" s="51" t="s">
        <v>30</v>
      </c>
      <c r="AS16" s="52"/>
      <c r="AT16" s="53" t="s">
        <v>23</v>
      </c>
      <c r="AU16" s="46" t="s">
        <v>24</v>
      </c>
      <c r="AV16" s="46" t="s">
        <v>32</v>
      </c>
      <c r="AW16" s="54" t="s">
        <v>33</v>
      </c>
      <c r="AY16" s="181" t="s">
        <v>34</v>
      </c>
      <c r="AZ16" s="182"/>
      <c r="BA16" s="46" t="s">
        <v>23</v>
      </c>
      <c r="BB16" s="46" t="s">
        <v>24</v>
      </c>
      <c r="BC16" s="37" t="s">
        <v>25</v>
      </c>
      <c r="BD16" s="47"/>
      <c r="BE16" s="48" t="s">
        <v>27</v>
      </c>
      <c r="BF16" s="49" t="s">
        <v>28</v>
      </c>
      <c r="BG16" s="50" t="s">
        <v>29</v>
      </c>
      <c r="BH16" s="51" t="s">
        <v>30</v>
      </c>
      <c r="BI16" s="52"/>
      <c r="BJ16" s="53" t="s">
        <v>23</v>
      </c>
      <c r="BK16" s="46" t="s">
        <v>24</v>
      </c>
      <c r="BL16" s="46" t="s">
        <v>32</v>
      </c>
      <c r="BM16" s="54" t="s">
        <v>33</v>
      </c>
      <c r="BO16" s="181" t="s">
        <v>34</v>
      </c>
      <c r="BP16" s="182"/>
      <c r="BQ16" s="46" t="s">
        <v>23</v>
      </c>
      <c r="BR16" s="46" t="s">
        <v>24</v>
      </c>
      <c r="BS16" s="37" t="s">
        <v>25</v>
      </c>
      <c r="BT16" s="47"/>
      <c r="BU16" s="48" t="s">
        <v>27</v>
      </c>
      <c r="BV16" s="49" t="s">
        <v>28</v>
      </c>
      <c r="BW16" s="50" t="s">
        <v>29</v>
      </c>
      <c r="BX16" s="51" t="s">
        <v>30</v>
      </c>
      <c r="BY16" s="52"/>
      <c r="BZ16" s="53" t="s">
        <v>23</v>
      </c>
      <c r="CA16" s="46" t="s">
        <v>24</v>
      </c>
      <c r="CB16" s="46" t="s">
        <v>32</v>
      </c>
      <c r="CC16" s="54" t="s">
        <v>33</v>
      </c>
    </row>
    <row r="17" spans="3:81" ht="15" thickBot="1">
      <c r="C17" s="183" t="s">
        <v>37</v>
      </c>
      <c r="D17" s="184" t="s">
        <v>10</v>
      </c>
      <c r="E17" s="11" t="str">
        <f>'Cost-Cropping pattern'!J18</f>
        <v>$</v>
      </c>
      <c r="F17" s="12" t="str">
        <f>'Cost-Cropping pattern'!J18</f>
        <v>$</v>
      </c>
      <c r="G17" s="13" t="str">
        <f>'Cost-Cropping pattern'!J18</f>
        <v>$</v>
      </c>
      <c r="H17" s="55"/>
      <c r="I17" s="33"/>
      <c r="J17" s="34">
        <f>'Cost-Cropping pattern'!C20</f>
        <v>2011</v>
      </c>
      <c r="K17" s="56"/>
      <c r="L17" s="57"/>
      <c r="M17" s="55"/>
      <c r="N17" s="14" t="str">
        <f>'Cost-Cropping pattern'!J18</f>
        <v>$</v>
      </c>
      <c r="O17" s="15" t="str">
        <f>'Cost-Cropping pattern'!J18</f>
        <v>$</v>
      </c>
      <c r="P17" s="15" t="str">
        <f>'Cost-Cropping pattern'!J18</f>
        <v>$</v>
      </c>
      <c r="Q17" s="16" t="str">
        <f>'Cost-Cropping pattern'!J18</f>
        <v>$</v>
      </c>
      <c r="S17" s="183" t="s">
        <v>37</v>
      </c>
      <c r="T17" s="184" t="s">
        <v>10</v>
      </c>
      <c r="U17" s="11" t="str">
        <f>'Cost-Cropping pattern'!U18</f>
        <v>Unit or description</v>
      </c>
      <c r="V17" s="12" t="str">
        <f>'Cost-Cropping pattern'!U18</f>
        <v>Unit or description</v>
      </c>
      <c r="W17" s="13" t="str">
        <f>'Cost-Cropping pattern'!U18</f>
        <v>Unit or description</v>
      </c>
      <c r="X17" s="55"/>
      <c r="Y17" s="33"/>
      <c r="Z17" s="34">
        <f>'Cost-Cropping pattern'!N20</f>
        <v>0</v>
      </c>
      <c r="AA17" s="56"/>
      <c r="AB17" s="57"/>
      <c r="AC17" s="55"/>
      <c r="AD17" s="14" t="str">
        <f>'Cost-Cropping pattern'!U18</f>
        <v>Unit or description</v>
      </c>
      <c r="AE17" s="15" t="str">
        <f>'Cost-Cropping pattern'!U18</f>
        <v>Unit or description</v>
      </c>
      <c r="AF17" s="15" t="str">
        <f>'Cost-Cropping pattern'!U18</f>
        <v>Unit or description</v>
      </c>
      <c r="AG17" s="16" t="str">
        <f>'Cost-Cropping pattern'!U18</f>
        <v>Unit or description</v>
      </c>
      <c r="AI17" s="183" t="s">
        <v>37</v>
      </c>
      <c r="AJ17" s="184" t="s">
        <v>10</v>
      </c>
      <c r="AK17" s="11">
        <f>'Cost-Cropping pattern'!AF18</f>
        <v>0</v>
      </c>
      <c r="AL17" s="12">
        <f>'Cost-Cropping pattern'!AF18</f>
        <v>0</v>
      </c>
      <c r="AM17" s="13">
        <f>'Cost-Cropping pattern'!AF18</f>
        <v>0</v>
      </c>
      <c r="AN17" s="55"/>
      <c r="AO17" s="33"/>
      <c r="AP17" s="34">
        <f>'Cost-Cropping pattern'!X20</f>
        <v>0</v>
      </c>
      <c r="AQ17" s="56"/>
      <c r="AR17" s="57"/>
      <c r="AS17" s="55"/>
      <c r="AT17" s="14">
        <f>'Cost-Cropping pattern'!AF18</f>
        <v>0</v>
      </c>
      <c r="AU17" s="15">
        <f>'Cost-Cropping pattern'!AF18</f>
        <v>0</v>
      </c>
      <c r="AV17" s="15">
        <f>'Cost-Cropping pattern'!AF18</f>
        <v>0</v>
      </c>
      <c r="AW17" s="16">
        <f>'Cost-Cropping pattern'!AF18</f>
        <v>0</v>
      </c>
      <c r="AY17" s="183" t="s">
        <v>37</v>
      </c>
      <c r="AZ17" s="184" t="s">
        <v>10</v>
      </c>
      <c r="BA17" s="11">
        <f>'Cost-Cropping pattern'!AP18</f>
        <v>0</v>
      </c>
      <c r="BB17" s="12">
        <f>'Cost-Cropping pattern'!AP18</f>
        <v>0</v>
      </c>
      <c r="BC17" s="13">
        <f>'Cost-Cropping pattern'!AP18</f>
        <v>0</v>
      </c>
      <c r="BD17" s="55"/>
      <c r="BE17" s="33"/>
      <c r="BF17" s="34">
        <f>'Cost-Cropping pattern'!AH20</f>
        <v>0</v>
      </c>
      <c r="BG17" s="56"/>
      <c r="BH17" s="57"/>
      <c r="BI17" s="55"/>
      <c r="BJ17" s="14">
        <f>'Cost-Cropping pattern'!AP18</f>
        <v>0</v>
      </c>
      <c r="BK17" s="15">
        <f>'Cost-Cropping pattern'!AP18</f>
        <v>0</v>
      </c>
      <c r="BL17" s="15">
        <f>'Cost-Cropping pattern'!AP18</f>
        <v>0</v>
      </c>
      <c r="BM17" s="16">
        <f>'Cost-Cropping pattern'!AP18</f>
        <v>0</v>
      </c>
      <c r="BO17" s="183" t="s">
        <v>37</v>
      </c>
      <c r="BP17" s="184" t="s">
        <v>10</v>
      </c>
      <c r="BQ17" s="11">
        <f>'Cost-Cropping pattern'!BB18</f>
        <v>0</v>
      </c>
      <c r="BR17" s="12">
        <f>'Cost-Cropping pattern'!BB18</f>
        <v>0</v>
      </c>
      <c r="BS17" s="13">
        <f>'Cost-Cropping pattern'!BB18</f>
        <v>0</v>
      </c>
      <c r="BT17" s="55"/>
      <c r="BU17" s="33"/>
      <c r="BV17" s="34">
        <f>'Cost-Cropping pattern'!AR20</f>
        <v>0</v>
      </c>
      <c r="BW17" s="56"/>
      <c r="BX17" s="57"/>
      <c r="BY17" s="55"/>
      <c r="BZ17" s="14">
        <f>'Cost-Cropping pattern'!BB18</f>
        <v>0</v>
      </c>
      <c r="CA17" s="15">
        <f>'Cost-Cropping pattern'!BB18</f>
        <v>0</v>
      </c>
      <c r="CB17" s="15">
        <f>'Cost-Cropping pattern'!BB18</f>
        <v>0</v>
      </c>
      <c r="CC17" s="16">
        <f>'Cost-Cropping pattern'!BB18</f>
        <v>0</v>
      </c>
    </row>
    <row r="18" spans="3:81" ht="15" thickBot="1">
      <c r="C18" s="176" t="s">
        <v>3</v>
      </c>
      <c r="D18" s="177"/>
      <c r="E18" s="204"/>
      <c r="F18" s="205"/>
      <c r="G18" s="205"/>
      <c r="H18" s="205"/>
      <c r="I18" s="205"/>
      <c r="J18" s="205"/>
      <c r="K18" s="205"/>
      <c r="L18" s="205"/>
      <c r="M18" s="205"/>
      <c r="N18" s="206"/>
      <c r="O18" s="206"/>
      <c r="P18" s="206"/>
      <c r="Q18" s="207"/>
      <c r="S18" s="176" t="s">
        <v>3</v>
      </c>
      <c r="T18" s="177"/>
      <c r="U18" s="204"/>
      <c r="V18" s="205"/>
      <c r="W18" s="205"/>
      <c r="X18" s="205"/>
      <c r="Y18" s="205"/>
      <c r="Z18" s="205"/>
      <c r="AA18" s="205"/>
      <c r="AB18" s="205"/>
      <c r="AC18" s="205"/>
      <c r="AD18" s="206"/>
      <c r="AE18" s="206"/>
      <c r="AF18" s="206"/>
      <c r="AG18" s="207"/>
      <c r="AI18" s="176" t="s">
        <v>3</v>
      </c>
      <c r="AJ18" s="177"/>
      <c r="AK18" s="204"/>
      <c r="AL18" s="205"/>
      <c r="AM18" s="205"/>
      <c r="AN18" s="205"/>
      <c r="AO18" s="205"/>
      <c r="AP18" s="205"/>
      <c r="AQ18" s="205"/>
      <c r="AR18" s="205"/>
      <c r="AS18" s="205"/>
      <c r="AT18" s="206"/>
      <c r="AU18" s="206"/>
      <c r="AV18" s="206"/>
      <c r="AW18" s="207"/>
      <c r="AY18" s="176" t="s">
        <v>3</v>
      </c>
      <c r="AZ18" s="177"/>
      <c r="BA18" s="204"/>
      <c r="BB18" s="205"/>
      <c r="BC18" s="205"/>
      <c r="BD18" s="205"/>
      <c r="BE18" s="205"/>
      <c r="BF18" s="205"/>
      <c r="BG18" s="205"/>
      <c r="BH18" s="205"/>
      <c r="BI18" s="205"/>
      <c r="BJ18" s="206"/>
      <c r="BK18" s="206"/>
      <c r="BL18" s="206"/>
      <c r="BM18" s="207"/>
      <c r="BO18" s="176" t="s">
        <v>3</v>
      </c>
      <c r="BP18" s="177"/>
      <c r="BQ18" s="204"/>
      <c r="BR18" s="205"/>
      <c r="BS18" s="205"/>
      <c r="BT18" s="205"/>
      <c r="BU18" s="205"/>
      <c r="BV18" s="205"/>
      <c r="BW18" s="205"/>
      <c r="BX18" s="205"/>
      <c r="BY18" s="205"/>
      <c r="BZ18" s="206"/>
      <c r="CA18" s="206"/>
      <c r="CB18" s="206"/>
      <c r="CC18" s="207"/>
    </row>
    <row r="19" spans="3:81">
      <c r="C19" s="195">
        <f>'Cost-Cropping pattern'!C20</f>
        <v>2011</v>
      </c>
      <c r="D19" s="196"/>
      <c r="E19" s="17">
        <f>-'Cost-Agricultural intensificati'!J20</f>
        <v>0</v>
      </c>
      <c r="F19" s="18">
        <f>'Benefit-Agricultural intensific'!J20</f>
        <v>0</v>
      </c>
      <c r="G19" s="19">
        <f>E19+F19</f>
        <v>0</v>
      </c>
      <c r="H19" s="58"/>
      <c r="I19" s="223"/>
      <c r="J19" s="224"/>
      <c r="K19" s="27">
        <f>C19-J17</f>
        <v>0</v>
      </c>
      <c r="L19" s="74">
        <f>1/((1+I17)^K19)</f>
        <v>1</v>
      </c>
      <c r="M19" s="58"/>
      <c r="N19" s="65">
        <f>E19*L19</f>
        <v>0</v>
      </c>
      <c r="O19" s="66">
        <f>F19*L19</f>
        <v>0</v>
      </c>
      <c r="P19" s="66">
        <f>SUM(N19:O19)</f>
        <v>0</v>
      </c>
      <c r="Q19" s="67">
        <f>P19</f>
        <v>0</v>
      </c>
      <c r="S19" s="195">
        <f>'Cost-Cropping pattern'!N20</f>
        <v>0</v>
      </c>
      <c r="T19" s="196"/>
      <c r="U19" s="17">
        <f>-'Cost-Agricultural intensificati'!S20</f>
        <v>0</v>
      </c>
      <c r="V19" s="18">
        <f>'Benefit-Agricultural intensific'!S20</f>
        <v>0</v>
      </c>
      <c r="W19" s="19">
        <f>U19+V19</f>
        <v>0</v>
      </c>
      <c r="X19" s="58"/>
      <c r="Y19" s="223"/>
      <c r="Z19" s="224"/>
      <c r="AA19" s="27">
        <f>S19-Z17</f>
        <v>0</v>
      </c>
      <c r="AB19" s="74">
        <f>1/((1+Y17)^AA19)</f>
        <v>1</v>
      </c>
      <c r="AC19" s="58"/>
      <c r="AD19" s="65">
        <f>U19*AB19</f>
        <v>0</v>
      </c>
      <c r="AE19" s="66">
        <f>V19*AB19</f>
        <v>0</v>
      </c>
      <c r="AF19" s="66">
        <f>SUM(AD19:AE19)</f>
        <v>0</v>
      </c>
      <c r="AG19" s="67">
        <f>AF19</f>
        <v>0</v>
      </c>
      <c r="AI19" s="195">
        <f>'Cost-Cropping pattern'!X20</f>
        <v>0</v>
      </c>
      <c r="AJ19" s="196"/>
      <c r="AK19" s="17">
        <f>-'Cost-Agricultural intensificati'!AB20</f>
        <v>0</v>
      </c>
      <c r="AL19" s="18">
        <f>'Benefit-Agricultural intensific'!AB20</f>
        <v>0</v>
      </c>
      <c r="AM19" s="19">
        <f>AK19+AL19</f>
        <v>0</v>
      </c>
      <c r="AN19" s="58"/>
      <c r="AO19" s="223"/>
      <c r="AP19" s="224"/>
      <c r="AQ19" s="27">
        <f>AI19-AP17</f>
        <v>0</v>
      </c>
      <c r="AR19" s="74">
        <f>1/((1+AO17)^AQ19)</f>
        <v>1</v>
      </c>
      <c r="AS19" s="58"/>
      <c r="AT19" s="65">
        <f>AK19*AR19</f>
        <v>0</v>
      </c>
      <c r="AU19" s="66">
        <f>AL19*AR19</f>
        <v>0</v>
      </c>
      <c r="AV19" s="66">
        <f>SUM(AT19:AU19)</f>
        <v>0</v>
      </c>
      <c r="AW19" s="67">
        <f>AV19</f>
        <v>0</v>
      </c>
      <c r="AY19" s="195">
        <f>'Cost-Cropping pattern'!AH20</f>
        <v>0</v>
      </c>
      <c r="AZ19" s="196"/>
      <c r="BA19" s="17">
        <f>-'Cost-Agricultural intensificati'!AK20</f>
        <v>0</v>
      </c>
      <c r="BB19" s="18">
        <f>'Benefit-Agricultural intensific'!AK20</f>
        <v>0</v>
      </c>
      <c r="BC19" s="19">
        <f>BA19+BB19</f>
        <v>0</v>
      </c>
      <c r="BD19" s="58"/>
      <c r="BE19" s="223"/>
      <c r="BF19" s="224"/>
      <c r="BG19" s="27">
        <f>AY19-BF17</f>
        <v>0</v>
      </c>
      <c r="BH19" s="74">
        <f>1/((1+BE17)^BG19)</f>
        <v>1</v>
      </c>
      <c r="BI19" s="58"/>
      <c r="BJ19" s="65">
        <f>BA19*BH19</f>
        <v>0</v>
      </c>
      <c r="BK19" s="66">
        <f>BB19*BH19</f>
        <v>0</v>
      </c>
      <c r="BL19" s="66">
        <f>SUM(BJ19:BK19)</f>
        <v>0</v>
      </c>
      <c r="BM19" s="67">
        <f>BL19</f>
        <v>0</v>
      </c>
      <c r="BO19" s="195">
        <f>'Cost-Cropping pattern'!AR20</f>
        <v>0</v>
      </c>
      <c r="BP19" s="196"/>
      <c r="BQ19" s="17">
        <f>-'Cost-Agricultural intensificati'!AT20</f>
        <v>0</v>
      </c>
      <c r="BR19" s="18">
        <f>'Benefit-Agricultural intensific'!AT20</f>
        <v>0</v>
      </c>
      <c r="BS19" s="19">
        <f>BQ19+BR19</f>
        <v>0</v>
      </c>
      <c r="BT19" s="58"/>
      <c r="BU19" s="223"/>
      <c r="BV19" s="224"/>
      <c r="BW19" s="27">
        <f>BO19-BV17</f>
        <v>0</v>
      </c>
      <c r="BX19" s="74">
        <f>1/((1+BU17)^BW19)</f>
        <v>1</v>
      </c>
      <c r="BY19" s="58"/>
      <c r="BZ19" s="65">
        <f>BQ19*BX19</f>
        <v>0</v>
      </c>
      <c r="CA19" s="66">
        <f>BR19*BX19</f>
        <v>0</v>
      </c>
      <c r="CB19" s="66">
        <f>SUM(BZ19:CA19)</f>
        <v>0</v>
      </c>
      <c r="CC19" s="67">
        <f>CB19</f>
        <v>0</v>
      </c>
    </row>
    <row r="20" spans="3:81">
      <c r="C20" s="172">
        <f>C19+1</f>
        <v>2012</v>
      </c>
      <c r="D20" s="173"/>
      <c r="E20" s="20">
        <f>-'Cost-Agricultural intensificati'!J21</f>
        <v>0</v>
      </c>
      <c r="F20" s="21">
        <f>'Benefit-Agricultural intensific'!J21</f>
        <v>0</v>
      </c>
      <c r="G20" s="22">
        <f t="shared" ref="G20:G48" si="0">E20+F20</f>
        <v>0</v>
      </c>
      <c r="H20" s="59"/>
      <c r="I20" s="218"/>
      <c r="J20" s="219"/>
      <c r="K20" s="28">
        <f>C20-J17</f>
        <v>1</v>
      </c>
      <c r="L20" s="75">
        <f>1/((1+I17)^K20)</f>
        <v>1</v>
      </c>
      <c r="M20" s="59"/>
      <c r="N20" s="68">
        <f t="shared" ref="N20:N48" si="1">E20*L20</f>
        <v>0</v>
      </c>
      <c r="O20" s="69">
        <f>F20*L20</f>
        <v>0</v>
      </c>
      <c r="P20" s="69">
        <f>SUM(N20:O20)</f>
        <v>0</v>
      </c>
      <c r="Q20" s="70">
        <f t="shared" ref="Q20:Q48" si="2">Q19+P20</f>
        <v>0</v>
      </c>
      <c r="S20" s="172">
        <f>S19+1</f>
        <v>1</v>
      </c>
      <c r="T20" s="173"/>
      <c r="U20" s="20">
        <f>-'Cost-Agricultural intensificati'!S21</f>
        <v>0</v>
      </c>
      <c r="V20" s="21">
        <f>'Benefit-Agricultural intensific'!S21</f>
        <v>0</v>
      </c>
      <c r="W20" s="22">
        <f t="shared" ref="W20:W48" si="3">U20+V20</f>
        <v>0</v>
      </c>
      <c r="X20" s="59"/>
      <c r="Y20" s="218"/>
      <c r="Z20" s="219"/>
      <c r="AA20" s="28">
        <f>S20-Z17</f>
        <v>1</v>
      </c>
      <c r="AB20" s="75">
        <f>1/((1+Y17)^AA20)</f>
        <v>1</v>
      </c>
      <c r="AC20" s="59"/>
      <c r="AD20" s="68">
        <f t="shared" ref="AD20:AD48" si="4">U20*AB20</f>
        <v>0</v>
      </c>
      <c r="AE20" s="69">
        <f>V20*AB20</f>
        <v>0</v>
      </c>
      <c r="AF20" s="69">
        <f>SUM(AD20:AE20)</f>
        <v>0</v>
      </c>
      <c r="AG20" s="70">
        <f t="shared" ref="AG20:AG29" si="5">AG19+AF20</f>
        <v>0</v>
      </c>
      <c r="AI20" s="172">
        <f>AI19+1</f>
        <v>1</v>
      </c>
      <c r="AJ20" s="173"/>
      <c r="AK20" s="20">
        <f>-'Cost-Agricultural intensificati'!AB21</f>
        <v>0</v>
      </c>
      <c r="AL20" s="21">
        <f>'Benefit-Agricultural intensific'!AB21</f>
        <v>0</v>
      </c>
      <c r="AM20" s="22">
        <f t="shared" ref="AM20:AM48" si="6">AK20+AL20</f>
        <v>0</v>
      </c>
      <c r="AN20" s="59"/>
      <c r="AO20" s="218"/>
      <c r="AP20" s="219"/>
      <c r="AQ20" s="28">
        <f>AI20-AP17</f>
        <v>1</v>
      </c>
      <c r="AR20" s="75">
        <f>1/((1+AO17)^AQ20)</f>
        <v>1</v>
      </c>
      <c r="AS20" s="59"/>
      <c r="AT20" s="68">
        <f t="shared" ref="AT20:AT48" si="7">AK20*AR20</f>
        <v>0</v>
      </c>
      <c r="AU20" s="69">
        <f>AL20*AR20</f>
        <v>0</v>
      </c>
      <c r="AV20" s="69">
        <f>SUM(AT20:AU20)</f>
        <v>0</v>
      </c>
      <c r="AW20" s="70">
        <f t="shared" ref="AW20:AW29" si="8">AW19+AV20</f>
        <v>0</v>
      </c>
      <c r="AY20" s="172">
        <f>AY19+1</f>
        <v>1</v>
      </c>
      <c r="AZ20" s="173"/>
      <c r="BA20" s="20">
        <f>-'Cost-Agricultural intensificati'!AK21</f>
        <v>0</v>
      </c>
      <c r="BB20" s="21">
        <f>'Benefit-Agricultural intensific'!AK21</f>
        <v>0</v>
      </c>
      <c r="BC20" s="22">
        <f t="shared" ref="BC20:BC48" si="9">BA20+BB20</f>
        <v>0</v>
      </c>
      <c r="BD20" s="59"/>
      <c r="BE20" s="218"/>
      <c r="BF20" s="219"/>
      <c r="BG20" s="28">
        <f>AY20-BF17</f>
        <v>1</v>
      </c>
      <c r="BH20" s="75">
        <f>1/((1+BE17)^BG20)</f>
        <v>1</v>
      </c>
      <c r="BI20" s="59"/>
      <c r="BJ20" s="68">
        <f t="shared" ref="BJ20:BJ48" si="10">BA20*BH20</f>
        <v>0</v>
      </c>
      <c r="BK20" s="69">
        <f>BB20*BH20</f>
        <v>0</v>
      </c>
      <c r="BL20" s="69">
        <f>SUM(BJ20:BK20)</f>
        <v>0</v>
      </c>
      <c r="BM20" s="70">
        <f t="shared" ref="BM20:BM29" si="11">BM19+BL20</f>
        <v>0</v>
      </c>
      <c r="BO20" s="172">
        <f>BO19+1</f>
        <v>1</v>
      </c>
      <c r="BP20" s="173"/>
      <c r="BQ20" s="20">
        <f>-'Cost-Agricultural intensificati'!AT21</f>
        <v>0</v>
      </c>
      <c r="BR20" s="21">
        <f>'Benefit-Agricultural intensific'!AT21</f>
        <v>0</v>
      </c>
      <c r="BS20" s="22">
        <f t="shared" ref="BS20:BS48" si="12">BQ20+BR20</f>
        <v>0</v>
      </c>
      <c r="BT20" s="59"/>
      <c r="BU20" s="218"/>
      <c r="BV20" s="219"/>
      <c r="BW20" s="28">
        <f>BO20-BV17</f>
        <v>1</v>
      </c>
      <c r="BX20" s="75">
        <f>1/((1+BU17)^BW20)</f>
        <v>1</v>
      </c>
      <c r="BY20" s="59"/>
      <c r="BZ20" s="68">
        <f t="shared" ref="BZ20:BZ48" si="13">BQ20*BX20</f>
        <v>0</v>
      </c>
      <c r="CA20" s="69">
        <f>BR20*BX20</f>
        <v>0</v>
      </c>
      <c r="CB20" s="69">
        <f>SUM(BZ20:CA20)</f>
        <v>0</v>
      </c>
      <c r="CC20" s="70">
        <f t="shared" ref="CC20:CC29" si="14">CC19+CB20</f>
        <v>0</v>
      </c>
    </row>
    <row r="21" spans="3:81">
      <c r="C21" s="172">
        <f t="shared" ref="C21:C48" si="15">C20+1</f>
        <v>2013</v>
      </c>
      <c r="D21" s="173"/>
      <c r="E21" s="20">
        <f>-'Cost-Agricultural intensificati'!J22</f>
        <v>0</v>
      </c>
      <c r="F21" s="21">
        <f>'Benefit-Agricultural intensific'!J22</f>
        <v>0</v>
      </c>
      <c r="G21" s="22">
        <f t="shared" si="0"/>
        <v>0</v>
      </c>
      <c r="H21" s="59"/>
      <c r="I21" s="218"/>
      <c r="J21" s="219"/>
      <c r="K21" s="28">
        <f>C21-J17</f>
        <v>2</v>
      </c>
      <c r="L21" s="75">
        <f>1/((1+I17)^K21)</f>
        <v>1</v>
      </c>
      <c r="M21" s="59"/>
      <c r="N21" s="68">
        <f t="shared" si="1"/>
        <v>0</v>
      </c>
      <c r="O21" s="69">
        <f t="shared" ref="O21:O48" si="16">F21*L21</f>
        <v>0</v>
      </c>
      <c r="P21" s="69">
        <f t="shared" ref="P21:P33" si="17">SUM(N21:O21)</f>
        <v>0</v>
      </c>
      <c r="Q21" s="70">
        <f t="shared" si="2"/>
        <v>0</v>
      </c>
      <c r="S21" s="172">
        <f t="shared" ref="S21:S48" si="18">S20+1</f>
        <v>2</v>
      </c>
      <c r="T21" s="173"/>
      <c r="U21" s="20">
        <f>-'Cost-Agricultural intensificati'!S22</f>
        <v>0</v>
      </c>
      <c r="V21" s="21">
        <f>'Benefit-Agricultural intensific'!S22</f>
        <v>0</v>
      </c>
      <c r="W21" s="22">
        <f t="shared" si="3"/>
        <v>0</v>
      </c>
      <c r="X21" s="59"/>
      <c r="Y21" s="218"/>
      <c r="Z21" s="219"/>
      <c r="AA21" s="28">
        <f>S21-Z17</f>
        <v>2</v>
      </c>
      <c r="AB21" s="75">
        <f>1/((1+Y17)^AA21)</f>
        <v>1</v>
      </c>
      <c r="AC21" s="59"/>
      <c r="AD21" s="68">
        <f t="shared" si="4"/>
        <v>0</v>
      </c>
      <c r="AE21" s="69">
        <f t="shared" ref="AE21:AE48" si="19">V21*AB21</f>
        <v>0</v>
      </c>
      <c r="AF21" s="69">
        <f t="shared" ref="AF21:AF33" si="20">SUM(AD21:AE21)</f>
        <v>0</v>
      </c>
      <c r="AG21" s="70">
        <f t="shared" si="5"/>
        <v>0</v>
      </c>
      <c r="AI21" s="172">
        <f t="shared" ref="AI21:AI48" si="21">AI20+1</f>
        <v>2</v>
      </c>
      <c r="AJ21" s="173"/>
      <c r="AK21" s="20">
        <f>-'Cost-Agricultural intensificati'!AB22</f>
        <v>0</v>
      </c>
      <c r="AL21" s="21">
        <f>'Benefit-Agricultural intensific'!AB22</f>
        <v>0</v>
      </c>
      <c r="AM21" s="22">
        <f t="shared" si="6"/>
        <v>0</v>
      </c>
      <c r="AN21" s="59"/>
      <c r="AO21" s="218"/>
      <c r="AP21" s="219"/>
      <c r="AQ21" s="28">
        <f>AI21-AP17</f>
        <v>2</v>
      </c>
      <c r="AR21" s="75">
        <f>1/((1+AO17)^AQ21)</f>
        <v>1</v>
      </c>
      <c r="AS21" s="59"/>
      <c r="AT21" s="68">
        <f t="shared" si="7"/>
        <v>0</v>
      </c>
      <c r="AU21" s="69">
        <f t="shared" ref="AU21:AU48" si="22">AL21*AR21</f>
        <v>0</v>
      </c>
      <c r="AV21" s="69">
        <f t="shared" ref="AV21:AV33" si="23">SUM(AT21:AU21)</f>
        <v>0</v>
      </c>
      <c r="AW21" s="70">
        <f t="shared" si="8"/>
        <v>0</v>
      </c>
      <c r="AY21" s="172">
        <f t="shared" ref="AY21:AY48" si="24">AY20+1</f>
        <v>2</v>
      </c>
      <c r="AZ21" s="173"/>
      <c r="BA21" s="20">
        <f>-'Cost-Agricultural intensificati'!AK22</f>
        <v>0</v>
      </c>
      <c r="BB21" s="21">
        <f>'Benefit-Agricultural intensific'!AK22</f>
        <v>0</v>
      </c>
      <c r="BC21" s="22">
        <f t="shared" si="9"/>
        <v>0</v>
      </c>
      <c r="BD21" s="59"/>
      <c r="BE21" s="218"/>
      <c r="BF21" s="219"/>
      <c r="BG21" s="28">
        <f>AY21-BF17</f>
        <v>2</v>
      </c>
      <c r="BH21" s="75">
        <f>1/((1+BE17)^BG21)</f>
        <v>1</v>
      </c>
      <c r="BI21" s="59"/>
      <c r="BJ21" s="68">
        <f t="shared" si="10"/>
        <v>0</v>
      </c>
      <c r="BK21" s="69">
        <f t="shared" ref="BK21:BK48" si="25">BB21*BH21</f>
        <v>0</v>
      </c>
      <c r="BL21" s="69">
        <f t="shared" ref="BL21:BL33" si="26">SUM(BJ21:BK21)</f>
        <v>0</v>
      </c>
      <c r="BM21" s="70">
        <f t="shared" si="11"/>
        <v>0</v>
      </c>
      <c r="BO21" s="172">
        <f t="shared" ref="BO21:BO48" si="27">BO20+1</f>
        <v>2</v>
      </c>
      <c r="BP21" s="173"/>
      <c r="BQ21" s="20">
        <f>-'Cost-Agricultural intensificati'!AT22</f>
        <v>0</v>
      </c>
      <c r="BR21" s="21">
        <f>'Benefit-Agricultural intensific'!AT22</f>
        <v>0</v>
      </c>
      <c r="BS21" s="22">
        <f t="shared" si="12"/>
        <v>0</v>
      </c>
      <c r="BT21" s="59"/>
      <c r="BU21" s="218"/>
      <c r="BV21" s="219"/>
      <c r="BW21" s="28">
        <f>BO21-BV17</f>
        <v>2</v>
      </c>
      <c r="BX21" s="75">
        <f>1/((1+BU17)^BW21)</f>
        <v>1</v>
      </c>
      <c r="BY21" s="59"/>
      <c r="BZ21" s="68">
        <f t="shared" si="13"/>
        <v>0</v>
      </c>
      <c r="CA21" s="69">
        <f t="shared" ref="CA21:CA48" si="28">BR21*BX21</f>
        <v>0</v>
      </c>
      <c r="CB21" s="69">
        <f t="shared" ref="CB21:CB33" si="29">SUM(BZ21:CA21)</f>
        <v>0</v>
      </c>
      <c r="CC21" s="70">
        <f t="shared" si="14"/>
        <v>0</v>
      </c>
    </row>
    <row r="22" spans="3:81">
      <c r="C22" s="172">
        <f t="shared" si="15"/>
        <v>2014</v>
      </c>
      <c r="D22" s="173"/>
      <c r="E22" s="20">
        <f>-'Cost-Agricultural intensificati'!J23</f>
        <v>0</v>
      </c>
      <c r="F22" s="21">
        <f>'Benefit-Agricultural intensific'!J23</f>
        <v>0</v>
      </c>
      <c r="G22" s="22">
        <f t="shared" si="0"/>
        <v>0</v>
      </c>
      <c r="H22" s="59"/>
      <c r="I22" s="218"/>
      <c r="J22" s="219"/>
      <c r="K22" s="28">
        <f>C22-J17</f>
        <v>3</v>
      </c>
      <c r="L22" s="75">
        <f>1/((1+I17)^K22)</f>
        <v>1</v>
      </c>
      <c r="M22" s="59"/>
      <c r="N22" s="68">
        <f t="shared" si="1"/>
        <v>0</v>
      </c>
      <c r="O22" s="69">
        <f t="shared" si="16"/>
        <v>0</v>
      </c>
      <c r="P22" s="69">
        <f t="shared" si="17"/>
        <v>0</v>
      </c>
      <c r="Q22" s="70">
        <f t="shared" si="2"/>
        <v>0</v>
      </c>
      <c r="S22" s="172">
        <f t="shared" si="18"/>
        <v>3</v>
      </c>
      <c r="T22" s="173"/>
      <c r="U22" s="20">
        <f>-'Cost-Agricultural intensificati'!S23</f>
        <v>0</v>
      </c>
      <c r="V22" s="21">
        <f>'Benefit-Agricultural intensific'!S23</f>
        <v>0</v>
      </c>
      <c r="W22" s="22">
        <f t="shared" si="3"/>
        <v>0</v>
      </c>
      <c r="X22" s="59"/>
      <c r="Y22" s="218"/>
      <c r="Z22" s="219"/>
      <c r="AA22" s="28">
        <f>S22-Z17</f>
        <v>3</v>
      </c>
      <c r="AB22" s="75">
        <f>1/((1+Y17)^AA22)</f>
        <v>1</v>
      </c>
      <c r="AC22" s="59"/>
      <c r="AD22" s="68">
        <f t="shared" si="4"/>
        <v>0</v>
      </c>
      <c r="AE22" s="69">
        <f t="shared" si="19"/>
        <v>0</v>
      </c>
      <c r="AF22" s="69">
        <f t="shared" si="20"/>
        <v>0</v>
      </c>
      <c r="AG22" s="70">
        <f t="shared" si="5"/>
        <v>0</v>
      </c>
      <c r="AI22" s="172">
        <f t="shared" si="21"/>
        <v>3</v>
      </c>
      <c r="AJ22" s="173"/>
      <c r="AK22" s="20">
        <f>-'Cost-Agricultural intensificati'!AB23</f>
        <v>0</v>
      </c>
      <c r="AL22" s="21">
        <f>'Benefit-Agricultural intensific'!AB23</f>
        <v>0</v>
      </c>
      <c r="AM22" s="22">
        <f t="shared" si="6"/>
        <v>0</v>
      </c>
      <c r="AN22" s="59"/>
      <c r="AO22" s="218"/>
      <c r="AP22" s="219"/>
      <c r="AQ22" s="28">
        <f>AI22-AP17</f>
        <v>3</v>
      </c>
      <c r="AR22" s="75">
        <f>1/((1+AO17)^AQ22)</f>
        <v>1</v>
      </c>
      <c r="AS22" s="59"/>
      <c r="AT22" s="68">
        <f t="shared" si="7"/>
        <v>0</v>
      </c>
      <c r="AU22" s="69">
        <f t="shared" si="22"/>
        <v>0</v>
      </c>
      <c r="AV22" s="69">
        <f t="shared" si="23"/>
        <v>0</v>
      </c>
      <c r="AW22" s="70">
        <f t="shared" si="8"/>
        <v>0</v>
      </c>
      <c r="AY22" s="172">
        <f t="shared" si="24"/>
        <v>3</v>
      </c>
      <c r="AZ22" s="173"/>
      <c r="BA22" s="20">
        <f>-'Cost-Agricultural intensificati'!AK23</f>
        <v>0</v>
      </c>
      <c r="BB22" s="21">
        <f>'Benefit-Agricultural intensific'!AK23</f>
        <v>0</v>
      </c>
      <c r="BC22" s="22">
        <f t="shared" si="9"/>
        <v>0</v>
      </c>
      <c r="BD22" s="59"/>
      <c r="BE22" s="218"/>
      <c r="BF22" s="219"/>
      <c r="BG22" s="28">
        <f>AY22-BF17</f>
        <v>3</v>
      </c>
      <c r="BH22" s="75">
        <f>1/((1+BE17)^BG22)</f>
        <v>1</v>
      </c>
      <c r="BI22" s="59"/>
      <c r="BJ22" s="68">
        <f t="shared" si="10"/>
        <v>0</v>
      </c>
      <c r="BK22" s="69">
        <f t="shared" si="25"/>
        <v>0</v>
      </c>
      <c r="BL22" s="69">
        <f t="shared" si="26"/>
        <v>0</v>
      </c>
      <c r="BM22" s="70">
        <f t="shared" si="11"/>
        <v>0</v>
      </c>
      <c r="BO22" s="172">
        <f t="shared" si="27"/>
        <v>3</v>
      </c>
      <c r="BP22" s="173"/>
      <c r="BQ22" s="20">
        <f>-'Cost-Agricultural intensificati'!AT23</f>
        <v>0</v>
      </c>
      <c r="BR22" s="21">
        <f>'Benefit-Agricultural intensific'!AT23</f>
        <v>0</v>
      </c>
      <c r="BS22" s="22">
        <f t="shared" si="12"/>
        <v>0</v>
      </c>
      <c r="BT22" s="59"/>
      <c r="BU22" s="218"/>
      <c r="BV22" s="219"/>
      <c r="BW22" s="28">
        <f>BO22-BV17</f>
        <v>3</v>
      </c>
      <c r="BX22" s="75">
        <f>1/((1+BU17)^BW22)</f>
        <v>1</v>
      </c>
      <c r="BY22" s="59"/>
      <c r="BZ22" s="68">
        <f t="shared" si="13"/>
        <v>0</v>
      </c>
      <c r="CA22" s="69">
        <f t="shared" si="28"/>
        <v>0</v>
      </c>
      <c r="CB22" s="69">
        <f t="shared" si="29"/>
        <v>0</v>
      </c>
      <c r="CC22" s="70">
        <f t="shared" si="14"/>
        <v>0</v>
      </c>
    </row>
    <row r="23" spans="3:81">
      <c r="C23" s="172">
        <f t="shared" si="15"/>
        <v>2015</v>
      </c>
      <c r="D23" s="173"/>
      <c r="E23" s="20">
        <f>-'Cost-Agricultural intensificati'!J24</f>
        <v>0</v>
      </c>
      <c r="F23" s="21">
        <f>'Benefit-Agricultural intensific'!J24</f>
        <v>0</v>
      </c>
      <c r="G23" s="22">
        <f t="shared" si="0"/>
        <v>0</v>
      </c>
      <c r="H23" s="59"/>
      <c r="I23" s="218"/>
      <c r="J23" s="219"/>
      <c r="K23" s="28">
        <f>C23-J17</f>
        <v>4</v>
      </c>
      <c r="L23" s="75">
        <f>1/((1+I17)^K23)</f>
        <v>1</v>
      </c>
      <c r="M23" s="59"/>
      <c r="N23" s="68">
        <f t="shared" si="1"/>
        <v>0</v>
      </c>
      <c r="O23" s="69">
        <f t="shared" si="16"/>
        <v>0</v>
      </c>
      <c r="P23" s="69">
        <f t="shared" si="17"/>
        <v>0</v>
      </c>
      <c r="Q23" s="70">
        <f t="shared" si="2"/>
        <v>0</v>
      </c>
      <c r="S23" s="172">
        <f t="shared" si="18"/>
        <v>4</v>
      </c>
      <c r="T23" s="173"/>
      <c r="U23" s="20">
        <f>-'Cost-Agricultural intensificati'!S24</f>
        <v>0</v>
      </c>
      <c r="V23" s="21">
        <f>'Benefit-Agricultural intensific'!S24</f>
        <v>0</v>
      </c>
      <c r="W23" s="22">
        <f t="shared" si="3"/>
        <v>0</v>
      </c>
      <c r="X23" s="59"/>
      <c r="Y23" s="218"/>
      <c r="Z23" s="219"/>
      <c r="AA23" s="28">
        <f>S23-Z17</f>
        <v>4</v>
      </c>
      <c r="AB23" s="75">
        <f>1/((1+Y17)^AA23)</f>
        <v>1</v>
      </c>
      <c r="AC23" s="59"/>
      <c r="AD23" s="68">
        <f t="shared" si="4"/>
        <v>0</v>
      </c>
      <c r="AE23" s="69">
        <f t="shared" si="19"/>
        <v>0</v>
      </c>
      <c r="AF23" s="69">
        <f t="shared" si="20"/>
        <v>0</v>
      </c>
      <c r="AG23" s="70">
        <f t="shared" si="5"/>
        <v>0</v>
      </c>
      <c r="AI23" s="172">
        <f t="shared" si="21"/>
        <v>4</v>
      </c>
      <c r="AJ23" s="173"/>
      <c r="AK23" s="20">
        <f>-'Cost-Agricultural intensificati'!AB24</f>
        <v>0</v>
      </c>
      <c r="AL23" s="21">
        <f>'Benefit-Agricultural intensific'!AB24</f>
        <v>0</v>
      </c>
      <c r="AM23" s="22">
        <f t="shared" si="6"/>
        <v>0</v>
      </c>
      <c r="AN23" s="59"/>
      <c r="AO23" s="218"/>
      <c r="AP23" s="219"/>
      <c r="AQ23" s="28">
        <f>AI23-AP17</f>
        <v>4</v>
      </c>
      <c r="AR23" s="75">
        <f>1/((1+AO17)^AQ23)</f>
        <v>1</v>
      </c>
      <c r="AS23" s="59"/>
      <c r="AT23" s="68">
        <f t="shared" si="7"/>
        <v>0</v>
      </c>
      <c r="AU23" s="69">
        <f t="shared" si="22"/>
        <v>0</v>
      </c>
      <c r="AV23" s="69">
        <f t="shared" si="23"/>
        <v>0</v>
      </c>
      <c r="AW23" s="70">
        <f t="shared" si="8"/>
        <v>0</v>
      </c>
      <c r="AY23" s="172">
        <f t="shared" si="24"/>
        <v>4</v>
      </c>
      <c r="AZ23" s="173"/>
      <c r="BA23" s="20">
        <f>-'Cost-Agricultural intensificati'!AK24</f>
        <v>0</v>
      </c>
      <c r="BB23" s="21">
        <f>'Benefit-Agricultural intensific'!AK24</f>
        <v>0</v>
      </c>
      <c r="BC23" s="22">
        <f t="shared" si="9"/>
        <v>0</v>
      </c>
      <c r="BD23" s="59"/>
      <c r="BE23" s="218"/>
      <c r="BF23" s="219"/>
      <c r="BG23" s="28">
        <f>AY23-BF17</f>
        <v>4</v>
      </c>
      <c r="BH23" s="75">
        <f>1/((1+BE17)^BG23)</f>
        <v>1</v>
      </c>
      <c r="BI23" s="59"/>
      <c r="BJ23" s="68">
        <f t="shared" si="10"/>
        <v>0</v>
      </c>
      <c r="BK23" s="69">
        <f t="shared" si="25"/>
        <v>0</v>
      </c>
      <c r="BL23" s="69">
        <f t="shared" si="26"/>
        <v>0</v>
      </c>
      <c r="BM23" s="70">
        <f t="shared" si="11"/>
        <v>0</v>
      </c>
      <c r="BO23" s="172">
        <f t="shared" si="27"/>
        <v>4</v>
      </c>
      <c r="BP23" s="173"/>
      <c r="BQ23" s="20">
        <f>-'Cost-Agricultural intensificati'!AT24</f>
        <v>0</v>
      </c>
      <c r="BR23" s="21">
        <f>'Benefit-Agricultural intensific'!AT24</f>
        <v>0</v>
      </c>
      <c r="BS23" s="22">
        <f t="shared" si="12"/>
        <v>0</v>
      </c>
      <c r="BT23" s="59"/>
      <c r="BU23" s="218"/>
      <c r="BV23" s="219"/>
      <c r="BW23" s="28">
        <f>BO23-BV17</f>
        <v>4</v>
      </c>
      <c r="BX23" s="75">
        <f>1/((1+BU17)^BW23)</f>
        <v>1</v>
      </c>
      <c r="BY23" s="59"/>
      <c r="BZ23" s="68">
        <f t="shared" si="13"/>
        <v>0</v>
      </c>
      <c r="CA23" s="69">
        <f t="shared" si="28"/>
        <v>0</v>
      </c>
      <c r="CB23" s="69">
        <f t="shared" si="29"/>
        <v>0</v>
      </c>
      <c r="CC23" s="70">
        <f t="shared" si="14"/>
        <v>0</v>
      </c>
    </row>
    <row r="24" spans="3:81">
      <c r="C24" s="172">
        <f t="shared" si="15"/>
        <v>2016</v>
      </c>
      <c r="D24" s="173"/>
      <c r="E24" s="20">
        <f>-'Cost-Agricultural intensificati'!J25</f>
        <v>0</v>
      </c>
      <c r="F24" s="21">
        <f>'Benefit-Agricultural intensific'!J25</f>
        <v>0</v>
      </c>
      <c r="G24" s="22">
        <f t="shared" si="0"/>
        <v>0</v>
      </c>
      <c r="H24" s="59"/>
      <c r="I24" s="218"/>
      <c r="J24" s="219"/>
      <c r="K24" s="28">
        <f>C24-J17</f>
        <v>5</v>
      </c>
      <c r="L24" s="75">
        <f>1/((1+I17)^K24)</f>
        <v>1</v>
      </c>
      <c r="M24" s="59"/>
      <c r="N24" s="68">
        <f t="shared" si="1"/>
        <v>0</v>
      </c>
      <c r="O24" s="69">
        <f t="shared" si="16"/>
        <v>0</v>
      </c>
      <c r="P24" s="69">
        <f t="shared" si="17"/>
        <v>0</v>
      </c>
      <c r="Q24" s="70">
        <f t="shared" si="2"/>
        <v>0</v>
      </c>
      <c r="S24" s="172">
        <f t="shared" si="18"/>
        <v>5</v>
      </c>
      <c r="T24" s="173"/>
      <c r="U24" s="20">
        <f>-'Cost-Agricultural intensificati'!S25</f>
        <v>0</v>
      </c>
      <c r="V24" s="21">
        <f>'Benefit-Agricultural intensific'!S25</f>
        <v>0</v>
      </c>
      <c r="W24" s="22">
        <f t="shared" si="3"/>
        <v>0</v>
      </c>
      <c r="X24" s="59"/>
      <c r="Y24" s="218"/>
      <c r="Z24" s="219"/>
      <c r="AA24" s="28">
        <f>S24-Z17</f>
        <v>5</v>
      </c>
      <c r="AB24" s="75">
        <f>1/((1+Y17)^AA24)</f>
        <v>1</v>
      </c>
      <c r="AC24" s="59"/>
      <c r="AD24" s="68">
        <f t="shared" si="4"/>
        <v>0</v>
      </c>
      <c r="AE24" s="69">
        <f t="shared" si="19"/>
        <v>0</v>
      </c>
      <c r="AF24" s="69">
        <f t="shared" si="20"/>
        <v>0</v>
      </c>
      <c r="AG24" s="70">
        <f t="shared" si="5"/>
        <v>0</v>
      </c>
      <c r="AI24" s="172">
        <f t="shared" si="21"/>
        <v>5</v>
      </c>
      <c r="AJ24" s="173"/>
      <c r="AK24" s="20">
        <f>-'Cost-Agricultural intensificati'!AB25</f>
        <v>0</v>
      </c>
      <c r="AL24" s="21">
        <f>'Benefit-Agricultural intensific'!AB25</f>
        <v>0</v>
      </c>
      <c r="AM24" s="22">
        <f t="shared" si="6"/>
        <v>0</v>
      </c>
      <c r="AN24" s="59"/>
      <c r="AO24" s="218"/>
      <c r="AP24" s="219"/>
      <c r="AQ24" s="28">
        <f>AI24-AP17</f>
        <v>5</v>
      </c>
      <c r="AR24" s="75">
        <f>1/((1+AO17)^AQ24)</f>
        <v>1</v>
      </c>
      <c r="AS24" s="59"/>
      <c r="AT24" s="68">
        <f t="shared" si="7"/>
        <v>0</v>
      </c>
      <c r="AU24" s="69">
        <f t="shared" si="22"/>
        <v>0</v>
      </c>
      <c r="AV24" s="69">
        <f t="shared" si="23"/>
        <v>0</v>
      </c>
      <c r="AW24" s="70">
        <f t="shared" si="8"/>
        <v>0</v>
      </c>
      <c r="AY24" s="172">
        <f t="shared" si="24"/>
        <v>5</v>
      </c>
      <c r="AZ24" s="173"/>
      <c r="BA24" s="20">
        <f>-'Cost-Agricultural intensificati'!AK25</f>
        <v>0</v>
      </c>
      <c r="BB24" s="21">
        <f>'Benefit-Agricultural intensific'!AK25</f>
        <v>0</v>
      </c>
      <c r="BC24" s="22">
        <f t="shared" si="9"/>
        <v>0</v>
      </c>
      <c r="BD24" s="59"/>
      <c r="BE24" s="218"/>
      <c r="BF24" s="219"/>
      <c r="BG24" s="28">
        <f>AY24-BF17</f>
        <v>5</v>
      </c>
      <c r="BH24" s="75">
        <f>1/((1+BE17)^BG24)</f>
        <v>1</v>
      </c>
      <c r="BI24" s="59"/>
      <c r="BJ24" s="68">
        <f t="shared" si="10"/>
        <v>0</v>
      </c>
      <c r="BK24" s="69">
        <f t="shared" si="25"/>
        <v>0</v>
      </c>
      <c r="BL24" s="69">
        <f t="shared" si="26"/>
        <v>0</v>
      </c>
      <c r="BM24" s="70">
        <f t="shared" si="11"/>
        <v>0</v>
      </c>
      <c r="BO24" s="172">
        <f t="shared" si="27"/>
        <v>5</v>
      </c>
      <c r="BP24" s="173"/>
      <c r="BQ24" s="20">
        <f>-'Cost-Agricultural intensificati'!AT25</f>
        <v>0</v>
      </c>
      <c r="BR24" s="21">
        <f>'Benefit-Agricultural intensific'!AT25</f>
        <v>0</v>
      </c>
      <c r="BS24" s="22">
        <f t="shared" si="12"/>
        <v>0</v>
      </c>
      <c r="BT24" s="59"/>
      <c r="BU24" s="218"/>
      <c r="BV24" s="219"/>
      <c r="BW24" s="28">
        <f>BO24-BV17</f>
        <v>5</v>
      </c>
      <c r="BX24" s="75">
        <f>1/((1+BU17)^BW24)</f>
        <v>1</v>
      </c>
      <c r="BY24" s="59"/>
      <c r="BZ24" s="68">
        <f t="shared" si="13"/>
        <v>0</v>
      </c>
      <c r="CA24" s="69">
        <f t="shared" si="28"/>
        <v>0</v>
      </c>
      <c r="CB24" s="69">
        <f t="shared" si="29"/>
        <v>0</v>
      </c>
      <c r="CC24" s="70">
        <f t="shared" si="14"/>
        <v>0</v>
      </c>
    </row>
    <row r="25" spans="3:81">
      <c r="C25" s="172">
        <f t="shared" si="15"/>
        <v>2017</v>
      </c>
      <c r="D25" s="173"/>
      <c r="E25" s="20">
        <f>-'Cost-Agricultural intensificati'!J26</f>
        <v>0</v>
      </c>
      <c r="F25" s="21">
        <f>'Benefit-Agricultural intensific'!J26</f>
        <v>0</v>
      </c>
      <c r="G25" s="22">
        <f t="shared" si="0"/>
        <v>0</v>
      </c>
      <c r="H25" s="59"/>
      <c r="I25" s="218"/>
      <c r="J25" s="219"/>
      <c r="K25" s="28">
        <f>C25-J17</f>
        <v>6</v>
      </c>
      <c r="L25" s="75">
        <f>1/((1+I17)^K25)</f>
        <v>1</v>
      </c>
      <c r="M25" s="59"/>
      <c r="N25" s="68">
        <f t="shared" si="1"/>
        <v>0</v>
      </c>
      <c r="O25" s="69">
        <f t="shared" si="16"/>
        <v>0</v>
      </c>
      <c r="P25" s="69">
        <f t="shared" si="17"/>
        <v>0</v>
      </c>
      <c r="Q25" s="70">
        <f t="shared" si="2"/>
        <v>0</v>
      </c>
      <c r="S25" s="172">
        <f t="shared" si="18"/>
        <v>6</v>
      </c>
      <c r="T25" s="173"/>
      <c r="U25" s="20">
        <f>-'Cost-Agricultural intensificati'!S26</f>
        <v>0</v>
      </c>
      <c r="V25" s="21">
        <f>'Benefit-Agricultural intensific'!S26</f>
        <v>0</v>
      </c>
      <c r="W25" s="22">
        <f t="shared" si="3"/>
        <v>0</v>
      </c>
      <c r="X25" s="59"/>
      <c r="Y25" s="218"/>
      <c r="Z25" s="219"/>
      <c r="AA25" s="28">
        <f>S25-Z17</f>
        <v>6</v>
      </c>
      <c r="AB25" s="75">
        <f>1/((1+Y17)^AA25)</f>
        <v>1</v>
      </c>
      <c r="AC25" s="59"/>
      <c r="AD25" s="68">
        <f t="shared" si="4"/>
        <v>0</v>
      </c>
      <c r="AE25" s="69">
        <f t="shared" si="19"/>
        <v>0</v>
      </c>
      <c r="AF25" s="69">
        <f t="shared" si="20"/>
        <v>0</v>
      </c>
      <c r="AG25" s="70">
        <f t="shared" si="5"/>
        <v>0</v>
      </c>
      <c r="AI25" s="172">
        <f t="shared" si="21"/>
        <v>6</v>
      </c>
      <c r="AJ25" s="173"/>
      <c r="AK25" s="20">
        <f>-'Cost-Agricultural intensificati'!AB26</f>
        <v>0</v>
      </c>
      <c r="AL25" s="21">
        <f>'Benefit-Agricultural intensific'!AB26</f>
        <v>0</v>
      </c>
      <c r="AM25" s="22">
        <f t="shared" si="6"/>
        <v>0</v>
      </c>
      <c r="AN25" s="59"/>
      <c r="AO25" s="218"/>
      <c r="AP25" s="219"/>
      <c r="AQ25" s="28">
        <f>AI25-AP17</f>
        <v>6</v>
      </c>
      <c r="AR25" s="75">
        <f>1/((1+AO17)^AQ25)</f>
        <v>1</v>
      </c>
      <c r="AS25" s="59"/>
      <c r="AT25" s="68">
        <f t="shared" si="7"/>
        <v>0</v>
      </c>
      <c r="AU25" s="69">
        <f t="shared" si="22"/>
        <v>0</v>
      </c>
      <c r="AV25" s="69">
        <f t="shared" si="23"/>
        <v>0</v>
      </c>
      <c r="AW25" s="70">
        <f t="shared" si="8"/>
        <v>0</v>
      </c>
      <c r="AY25" s="172">
        <f t="shared" si="24"/>
        <v>6</v>
      </c>
      <c r="AZ25" s="173"/>
      <c r="BA25" s="20">
        <f>-'Cost-Agricultural intensificati'!AK26</f>
        <v>0</v>
      </c>
      <c r="BB25" s="21">
        <f>'Benefit-Agricultural intensific'!AK26</f>
        <v>0</v>
      </c>
      <c r="BC25" s="22">
        <f t="shared" si="9"/>
        <v>0</v>
      </c>
      <c r="BD25" s="59"/>
      <c r="BE25" s="218"/>
      <c r="BF25" s="219"/>
      <c r="BG25" s="28">
        <f>AY25-BF17</f>
        <v>6</v>
      </c>
      <c r="BH25" s="75">
        <f>1/((1+BE17)^BG25)</f>
        <v>1</v>
      </c>
      <c r="BI25" s="59"/>
      <c r="BJ25" s="68">
        <f t="shared" si="10"/>
        <v>0</v>
      </c>
      <c r="BK25" s="69">
        <f t="shared" si="25"/>
        <v>0</v>
      </c>
      <c r="BL25" s="69">
        <f t="shared" si="26"/>
        <v>0</v>
      </c>
      <c r="BM25" s="70">
        <f t="shared" si="11"/>
        <v>0</v>
      </c>
      <c r="BO25" s="172">
        <f t="shared" si="27"/>
        <v>6</v>
      </c>
      <c r="BP25" s="173"/>
      <c r="BQ25" s="20">
        <f>-'Cost-Agricultural intensificati'!AT26</f>
        <v>0</v>
      </c>
      <c r="BR25" s="21">
        <f>'Benefit-Agricultural intensific'!AT26</f>
        <v>0</v>
      </c>
      <c r="BS25" s="22">
        <f t="shared" si="12"/>
        <v>0</v>
      </c>
      <c r="BT25" s="59"/>
      <c r="BU25" s="218"/>
      <c r="BV25" s="219"/>
      <c r="BW25" s="28">
        <f>BO25-BV17</f>
        <v>6</v>
      </c>
      <c r="BX25" s="75">
        <f>1/((1+BU17)^BW25)</f>
        <v>1</v>
      </c>
      <c r="BY25" s="59"/>
      <c r="BZ25" s="68">
        <f t="shared" si="13"/>
        <v>0</v>
      </c>
      <c r="CA25" s="69">
        <f t="shared" si="28"/>
        <v>0</v>
      </c>
      <c r="CB25" s="69">
        <f t="shared" si="29"/>
        <v>0</v>
      </c>
      <c r="CC25" s="70">
        <f t="shared" si="14"/>
        <v>0</v>
      </c>
    </row>
    <row r="26" spans="3:81">
      <c r="C26" s="172">
        <f t="shared" si="15"/>
        <v>2018</v>
      </c>
      <c r="D26" s="173"/>
      <c r="E26" s="20">
        <f>-'Cost-Agricultural intensificati'!J27</f>
        <v>0</v>
      </c>
      <c r="F26" s="21">
        <f>'Benefit-Agricultural intensific'!J27</f>
        <v>0</v>
      </c>
      <c r="G26" s="22">
        <f t="shared" si="0"/>
        <v>0</v>
      </c>
      <c r="H26" s="59"/>
      <c r="I26" s="218"/>
      <c r="J26" s="219"/>
      <c r="K26" s="28">
        <f>C26-J17</f>
        <v>7</v>
      </c>
      <c r="L26" s="75">
        <f>1/((1+I17)^K26)</f>
        <v>1</v>
      </c>
      <c r="M26" s="59"/>
      <c r="N26" s="68">
        <f t="shared" si="1"/>
        <v>0</v>
      </c>
      <c r="O26" s="69">
        <f t="shared" si="16"/>
        <v>0</v>
      </c>
      <c r="P26" s="69">
        <f t="shared" si="17"/>
        <v>0</v>
      </c>
      <c r="Q26" s="70">
        <f t="shared" si="2"/>
        <v>0</v>
      </c>
      <c r="S26" s="172">
        <f t="shared" si="18"/>
        <v>7</v>
      </c>
      <c r="T26" s="173"/>
      <c r="U26" s="20">
        <f>-'Cost-Agricultural intensificati'!S27</f>
        <v>0</v>
      </c>
      <c r="V26" s="21">
        <f>'Benefit-Agricultural intensific'!S27</f>
        <v>0</v>
      </c>
      <c r="W26" s="22">
        <f t="shared" si="3"/>
        <v>0</v>
      </c>
      <c r="X26" s="59"/>
      <c r="Y26" s="218"/>
      <c r="Z26" s="219"/>
      <c r="AA26" s="28">
        <f>S26-Z17</f>
        <v>7</v>
      </c>
      <c r="AB26" s="75">
        <f>1/((1+Y17)^AA26)</f>
        <v>1</v>
      </c>
      <c r="AC26" s="59"/>
      <c r="AD26" s="68">
        <f t="shared" si="4"/>
        <v>0</v>
      </c>
      <c r="AE26" s="69">
        <f t="shared" si="19"/>
        <v>0</v>
      </c>
      <c r="AF26" s="69">
        <f t="shared" si="20"/>
        <v>0</v>
      </c>
      <c r="AG26" s="70">
        <f t="shared" si="5"/>
        <v>0</v>
      </c>
      <c r="AI26" s="172">
        <f t="shared" si="21"/>
        <v>7</v>
      </c>
      <c r="AJ26" s="173"/>
      <c r="AK26" s="20">
        <f>-'Cost-Agricultural intensificati'!AB27</f>
        <v>0</v>
      </c>
      <c r="AL26" s="21">
        <f>'Benefit-Agricultural intensific'!AB27</f>
        <v>0</v>
      </c>
      <c r="AM26" s="22">
        <f t="shared" si="6"/>
        <v>0</v>
      </c>
      <c r="AN26" s="59"/>
      <c r="AO26" s="218"/>
      <c r="AP26" s="219"/>
      <c r="AQ26" s="28">
        <f>AI26-AP17</f>
        <v>7</v>
      </c>
      <c r="AR26" s="75">
        <f>1/((1+AO17)^AQ26)</f>
        <v>1</v>
      </c>
      <c r="AS26" s="59"/>
      <c r="AT26" s="68">
        <f t="shared" si="7"/>
        <v>0</v>
      </c>
      <c r="AU26" s="69">
        <f t="shared" si="22"/>
        <v>0</v>
      </c>
      <c r="AV26" s="69">
        <f t="shared" si="23"/>
        <v>0</v>
      </c>
      <c r="AW26" s="70">
        <f t="shared" si="8"/>
        <v>0</v>
      </c>
      <c r="AY26" s="172">
        <f t="shared" si="24"/>
        <v>7</v>
      </c>
      <c r="AZ26" s="173"/>
      <c r="BA26" s="20">
        <f>-'Cost-Agricultural intensificati'!AK27</f>
        <v>0</v>
      </c>
      <c r="BB26" s="21">
        <f>'Benefit-Agricultural intensific'!AK27</f>
        <v>0</v>
      </c>
      <c r="BC26" s="22">
        <f t="shared" si="9"/>
        <v>0</v>
      </c>
      <c r="BD26" s="59"/>
      <c r="BE26" s="218"/>
      <c r="BF26" s="219"/>
      <c r="BG26" s="28">
        <f>AY26-BF17</f>
        <v>7</v>
      </c>
      <c r="BH26" s="75">
        <f>1/((1+BE17)^BG26)</f>
        <v>1</v>
      </c>
      <c r="BI26" s="59"/>
      <c r="BJ26" s="68">
        <f t="shared" si="10"/>
        <v>0</v>
      </c>
      <c r="BK26" s="69">
        <f t="shared" si="25"/>
        <v>0</v>
      </c>
      <c r="BL26" s="69">
        <f t="shared" si="26"/>
        <v>0</v>
      </c>
      <c r="BM26" s="70">
        <f t="shared" si="11"/>
        <v>0</v>
      </c>
      <c r="BO26" s="172">
        <f t="shared" si="27"/>
        <v>7</v>
      </c>
      <c r="BP26" s="173"/>
      <c r="BQ26" s="20">
        <f>-'Cost-Agricultural intensificati'!AT27</f>
        <v>0</v>
      </c>
      <c r="BR26" s="21">
        <f>'Benefit-Agricultural intensific'!AT27</f>
        <v>0</v>
      </c>
      <c r="BS26" s="22">
        <f t="shared" si="12"/>
        <v>0</v>
      </c>
      <c r="BT26" s="59"/>
      <c r="BU26" s="218"/>
      <c r="BV26" s="219"/>
      <c r="BW26" s="28">
        <f>BO26-BV17</f>
        <v>7</v>
      </c>
      <c r="BX26" s="75">
        <f>1/((1+BU17)^BW26)</f>
        <v>1</v>
      </c>
      <c r="BY26" s="59"/>
      <c r="BZ26" s="68">
        <f t="shared" si="13"/>
        <v>0</v>
      </c>
      <c r="CA26" s="69">
        <f t="shared" si="28"/>
        <v>0</v>
      </c>
      <c r="CB26" s="69">
        <f t="shared" si="29"/>
        <v>0</v>
      </c>
      <c r="CC26" s="70">
        <f t="shared" si="14"/>
        <v>0</v>
      </c>
    </row>
    <row r="27" spans="3:81">
      <c r="C27" s="172">
        <f t="shared" si="15"/>
        <v>2019</v>
      </c>
      <c r="D27" s="173"/>
      <c r="E27" s="20">
        <f>-'Cost-Agricultural intensificati'!J28</f>
        <v>0</v>
      </c>
      <c r="F27" s="21">
        <f>'Benefit-Agricultural intensific'!J28</f>
        <v>0</v>
      </c>
      <c r="G27" s="22">
        <f t="shared" si="0"/>
        <v>0</v>
      </c>
      <c r="H27" s="59"/>
      <c r="I27" s="218"/>
      <c r="J27" s="219"/>
      <c r="K27" s="28">
        <f>C27-J17</f>
        <v>8</v>
      </c>
      <c r="L27" s="75">
        <f>1/((1+I17)^K27)</f>
        <v>1</v>
      </c>
      <c r="M27" s="59"/>
      <c r="N27" s="68">
        <f t="shared" si="1"/>
        <v>0</v>
      </c>
      <c r="O27" s="69">
        <f t="shared" si="16"/>
        <v>0</v>
      </c>
      <c r="P27" s="69">
        <f t="shared" si="17"/>
        <v>0</v>
      </c>
      <c r="Q27" s="70">
        <f t="shared" si="2"/>
        <v>0</v>
      </c>
      <c r="S27" s="172">
        <f t="shared" si="18"/>
        <v>8</v>
      </c>
      <c r="T27" s="173"/>
      <c r="U27" s="20">
        <f>-'Cost-Agricultural intensificati'!S28</f>
        <v>0</v>
      </c>
      <c r="V27" s="21">
        <f>'Benefit-Agricultural intensific'!S28</f>
        <v>0</v>
      </c>
      <c r="W27" s="22">
        <f t="shared" si="3"/>
        <v>0</v>
      </c>
      <c r="X27" s="59"/>
      <c r="Y27" s="218"/>
      <c r="Z27" s="219"/>
      <c r="AA27" s="28">
        <f>S27-Z17</f>
        <v>8</v>
      </c>
      <c r="AB27" s="75">
        <f>1/((1+Y17)^AA27)</f>
        <v>1</v>
      </c>
      <c r="AC27" s="59"/>
      <c r="AD27" s="68">
        <f t="shared" si="4"/>
        <v>0</v>
      </c>
      <c r="AE27" s="69">
        <f t="shared" si="19"/>
        <v>0</v>
      </c>
      <c r="AF27" s="69">
        <f t="shared" si="20"/>
        <v>0</v>
      </c>
      <c r="AG27" s="70">
        <f t="shared" si="5"/>
        <v>0</v>
      </c>
      <c r="AI27" s="172">
        <f t="shared" si="21"/>
        <v>8</v>
      </c>
      <c r="AJ27" s="173"/>
      <c r="AK27" s="20">
        <f>-'Cost-Agricultural intensificati'!AB28</f>
        <v>0</v>
      </c>
      <c r="AL27" s="21">
        <f>'Benefit-Agricultural intensific'!AB28</f>
        <v>0</v>
      </c>
      <c r="AM27" s="22">
        <f t="shared" si="6"/>
        <v>0</v>
      </c>
      <c r="AN27" s="59"/>
      <c r="AO27" s="218"/>
      <c r="AP27" s="219"/>
      <c r="AQ27" s="28">
        <f>AI27-AP17</f>
        <v>8</v>
      </c>
      <c r="AR27" s="75">
        <f>1/((1+AO17)^AQ27)</f>
        <v>1</v>
      </c>
      <c r="AS27" s="59"/>
      <c r="AT27" s="68">
        <f t="shared" si="7"/>
        <v>0</v>
      </c>
      <c r="AU27" s="69">
        <f t="shared" si="22"/>
        <v>0</v>
      </c>
      <c r="AV27" s="69">
        <f t="shared" si="23"/>
        <v>0</v>
      </c>
      <c r="AW27" s="70">
        <f t="shared" si="8"/>
        <v>0</v>
      </c>
      <c r="AY27" s="172">
        <f t="shared" si="24"/>
        <v>8</v>
      </c>
      <c r="AZ27" s="173"/>
      <c r="BA27" s="20">
        <f>-'Cost-Agricultural intensificati'!AK28</f>
        <v>0</v>
      </c>
      <c r="BB27" s="21">
        <f>'Benefit-Agricultural intensific'!AK28</f>
        <v>0</v>
      </c>
      <c r="BC27" s="22">
        <f t="shared" si="9"/>
        <v>0</v>
      </c>
      <c r="BD27" s="59"/>
      <c r="BE27" s="218"/>
      <c r="BF27" s="219"/>
      <c r="BG27" s="28">
        <f>AY27-BF17</f>
        <v>8</v>
      </c>
      <c r="BH27" s="75">
        <f>1/((1+BE17)^BG27)</f>
        <v>1</v>
      </c>
      <c r="BI27" s="59"/>
      <c r="BJ27" s="68">
        <f t="shared" si="10"/>
        <v>0</v>
      </c>
      <c r="BK27" s="69">
        <f t="shared" si="25"/>
        <v>0</v>
      </c>
      <c r="BL27" s="69">
        <f t="shared" si="26"/>
        <v>0</v>
      </c>
      <c r="BM27" s="70">
        <f t="shared" si="11"/>
        <v>0</v>
      </c>
      <c r="BO27" s="172">
        <f t="shared" si="27"/>
        <v>8</v>
      </c>
      <c r="BP27" s="173"/>
      <c r="BQ27" s="20">
        <f>-'Cost-Agricultural intensificati'!AT28</f>
        <v>0</v>
      </c>
      <c r="BR27" s="21">
        <f>'Benefit-Agricultural intensific'!AT28</f>
        <v>0</v>
      </c>
      <c r="BS27" s="22">
        <f t="shared" si="12"/>
        <v>0</v>
      </c>
      <c r="BT27" s="59"/>
      <c r="BU27" s="218"/>
      <c r="BV27" s="219"/>
      <c r="BW27" s="28">
        <f>BO27-BV17</f>
        <v>8</v>
      </c>
      <c r="BX27" s="75">
        <f>1/((1+BU17)^BW27)</f>
        <v>1</v>
      </c>
      <c r="BY27" s="59"/>
      <c r="BZ27" s="68">
        <f t="shared" si="13"/>
        <v>0</v>
      </c>
      <c r="CA27" s="69">
        <f t="shared" si="28"/>
        <v>0</v>
      </c>
      <c r="CB27" s="69">
        <f t="shared" si="29"/>
        <v>0</v>
      </c>
      <c r="CC27" s="70">
        <f t="shared" si="14"/>
        <v>0</v>
      </c>
    </row>
    <row r="28" spans="3:81">
      <c r="C28" s="172">
        <f t="shared" si="15"/>
        <v>2020</v>
      </c>
      <c r="D28" s="173"/>
      <c r="E28" s="20">
        <f>-'Cost-Agricultural intensificati'!J29</f>
        <v>0</v>
      </c>
      <c r="F28" s="21">
        <f>'Benefit-Agricultural intensific'!J29</f>
        <v>0</v>
      </c>
      <c r="G28" s="22">
        <f t="shared" si="0"/>
        <v>0</v>
      </c>
      <c r="H28" s="59"/>
      <c r="I28" s="218"/>
      <c r="J28" s="219"/>
      <c r="K28" s="28">
        <f>C28-J17</f>
        <v>9</v>
      </c>
      <c r="L28" s="75">
        <f>1/((1+I17)^K28)</f>
        <v>1</v>
      </c>
      <c r="M28" s="59"/>
      <c r="N28" s="68">
        <f t="shared" si="1"/>
        <v>0</v>
      </c>
      <c r="O28" s="69">
        <f t="shared" si="16"/>
        <v>0</v>
      </c>
      <c r="P28" s="69">
        <f t="shared" si="17"/>
        <v>0</v>
      </c>
      <c r="Q28" s="70">
        <f t="shared" si="2"/>
        <v>0</v>
      </c>
      <c r="S28" s="172">
        <f t="shared" si="18"/>
        <v>9</v>
      </c>
      <c r="T28" s="173"/>
      <c r="U28" s="20">
        <f>-'Cost-Agricultural intensificati'!S29</f>
        <v>0</v>
      </c>
      <c r="V28" s="21">
        <f>'Benefit-Agricultural intensific'!S29</f>
        <v>0</v>
      </c>
      <c r="W28" s="22">
        <f t="shared" si="3"/>
        <v>0</v>
      </c>
      <c r="X28" s="59"/>
      <c r="Y28" s="218"/>
      <c r="Z28" s="219"/>
      <c r="AA28" s="28">
        <f>S28-Z17</f>
        <v>9</v>
      </c>
      <c r="AB28" s="75">
        <f>1/((1+Y17)^AA28)</f>
        <v>1</v>
      </c>
      <c r="AC28" s="59"/>
      <c r="AD28" s="68">
        <f t="shared" si="4"/>
        <v>0</v>
      </c>
      <c r="AE28" s="69">
        <f t="shared" si="19"/>
        <v>0</v>
      </c>
      <c r="AF28" s="69">
        <f t="shared" si="20"/>
        <v>0</v>
      </c>
      <c r="AG28" s="70">
        <f t="shared" si="5"/>
        <v>0</v>
      </c>
      <c r="AI28" s="172">
        <f t="shared" si="21"/>
        <v>9</v>
      </c>
      <c r="AJ28" s="173"/>
      <c r="AK28" s="20">
        <f>-'Cost-Agricultural intensificati'!AB29</f>
        <v>0</v>
      </c>
      <c r="AL28" s="21">
        <f>'Benefit-Agricultural intensific'!AB29</f>
        <v>0</v>
      </c>
      <c r="AM28" s="22">
        <f t="shared" si="6"/>
        <v>0</v>
      </c>
      <c r="AN28" s="59"/>
      <c r="AO28" s="218"/>
      <c r="AP28" s="219"/>
      <c r="AQ28" s="28">
        <f>AI28-AP17</f>
        <v>9</v>
      </c>
      <c r="AR28" s="75">
        <f>1/((1+AO17)^AQ28)</f>
        <v>1</v>
      </c>
      <c r="AS28" s="59"/>
      <c r="AT28" s="68">
        <f t="shared" si="7"/>
        <v>0</v>
      </c>
      <c r="AU28" s="69">
        <f t="shared" si="22"/>
        <v>0</v>
      </c>
      <c r="AV28" s="69">
        <f t="shared" si="23"/>
        <v>0</v>
      </c>
      <c r="AW28" s="70">
        <f t="shared" si="8"/>
        <v>0</v>
      </c>
      <c r="AY28" s="172">
        <f t="shared" si="24"/>
        <v>9</v>
      </c>
      <c r="AZ28" s="173"/>
      <c r="BA28" s="20">
        <f>-'Cost-Agricultural intensificati'!AK29</f>
        <v>0</v>
      </c>
      <c r="BB28" s="21">
        <f>'Benefit-Agricultural intensific'!AK29</f>
        <v>0</v>
      </c>
      <c r="BC28" s="22">
        <f t="shared" si="9"/>
        <v>0</v>
      </c>
      <c r="BD28" s="59"/>
      <c r="BE28" s="218"/>
      <c r="BF28" s="219"/>
      <c r="BG28" s="28">
        <f>AY28-BF17</f>
        <v>9</v>
      </c>
      <c r="BH28" s="75">
        <f>1/((1+BE17)^BG28)</f>
        <v>1</v>
      </c>
      <c r="BI28" s="59"/>
      <c r="BJ28" s="68">
        <f t="shared" si="10"/>
        <v>0</v>
      </c>
      <c r="BK28" s="69">
        <f t="shared" si="25"/>
        <v>0</v>
      </c>
      <c r="BL28" s="69">
        <f t="shared" si="26"/>
        <v>0</v>
      </c>
      <c r="BM28" s="70">
        <f t="shared" si="11"/>
        <v>0</v>
      </c>
      <c r="BO28" s="172">
        <f t="shared" si="27"/>
        <v>9</v>
      </c>
      <c r="BP28" s="173"/>
      <c r="BQ28" s="20">
        <f>-'Cost-Agricultural intensificati'!AT29</f>
        <v>0</v>
      </c>
      <c r="BR28" s="21">
        <f>'Benefit-Agricultural intensific'!AT29</f>
        <v>0</v>
      </c>
      <c r="BS28" s="22">
        <f t="shared" si="12"/>
        <v>0</v>
      </c>
      <c r="BT28" s="59"/>
      <c r="BU28" s="218"/>
      <c r="BV28" s="219"/>
      <c r="BW28" s="28">
        <f>BO28-BV17</f>
        <v>9</v>
      </c>
      <c r="BX28" s="75">
        <f>1/((1+BU17)^BW28)</f>
        <v>1</v>
      </c>
      <c r="BY28" s="59"/>
      <c r="BZ28" s="68">
        <f t="shared" si="13"/>
        <v>0</v>
      </c>
      <c r="CA28" s="69">
        <f t="shared" si="28"/>
        <v>0</v>
      </c>
      <c r="CB28" s="69">
        <f t="shared" si="29"/>
        <v>0</v>
      </c>
      <c r="CC28" s="70">
        <f t="shared" si="14"/>
        <v>0</v>
      </c>
    </row>
    <row r="29" spans="3:81">
      <c r="C29" s="172">
        <f t="shared" si="15"/>
        <v>2021</v>
      </c>
      <c r="D29" s="173"/>
      <c r="E29" s="20">
        <f>-'Cost-Agricultural intensificati'!J30</f>
        <v>0</v>
      </c>
      <c r="F29" s="21">
        <f>'Benefit-Agricultural intensific'!J30</f>
        <v>0</v>
      </c>
      <c r="G29" s="22">
        <f t="shared" si="0"/>
        <v>0</v>
      </c>
      <c r="H29" s="59"/>
      <c r="I29" s="218"/>
      <c r="J29" s="219"/>
      <c r="K29" s="28">
        <f>C29-J17</f>
        <v>10</v>
      </c>
      <c r="L29" s="75">
        <f>1/((1+I17)^K29)</f>
        <v>1</v>
      </c>
      <c r="M29" s="59"/>
      <c r="N29" s="68">
        <f t="shared" si="1"/>
        <v>0</v>
      </c>
      <c r="O29" s="69">
        <f t="shared" si="16"/>
        <v>0</v>
      </c>
      <c r="P29" s="69">
        <f t="shared" si="17"/>
        <v>0</v>
      </c>
      <c r="Q29" s="70">
        <f t="shared" si="2"/>
        <v>0</v>
      </c>
      <c r="S29" s="172">
        <f t="shared" si="18"/>
        <v>10</v>
      </c>
      <c r="T29" s="173"/>
      <c r="U29" s="20">
        <f>-'Cost-Agricultural intensificati'!S30</f>
        <v>0</v>
      </c>
      <c r="V29" s="21">
        <f>'Benefit-Agricultural intensific'!S30</f>
        <v>0</v>
      </c>
      <c r="W29" s="22">
        <f t="shared" si="3"/>
        <v>0</v>
      </c>
      <c r="X29" s="59"/>
      <c r="Y29" s="218"/>
      <c r="Z29" s="219"/>
      <c r="AA29" s="28">
        <f>S29-Z17</f>
        <v>10</v>
      </c>
      <c r="AB29" s="75">
        <f>1/((1+Y17)^AA29)</f>
        <v>1</v>
      </c>
      <c r="AC29" s="59"/>
      <c r="AD29" s="68">
        <f t="shared" si="4"/>
        <v>0</v>
      </c>
      <c r="AE29" s="69">
        <f t="shared" si="19"/>
        <v>0</v>
      </c>
      <c r="AF29" s="69">
        <f t="shared" si="20"/>
        <v>0</v>
      </c>
      <c r="AG29" s="70">
        <f t="shared" si="5"/>
        <v>0</v>
      </c>
      <c r="AI29" s="172">
        <f t="shared" si="21"/>
        <v>10</v>
      </c>
      <c r="AJ29" s="173"/>
      <c r="AK29" s="20">
        <f>-'Cost-Agricultural intensificati'!AB30</f>
        <v>0</v>
      </c>
      <c r="AL29" s="21">
        <f>'Benefit-Agricultural intensific'!AB30</f>
        <v>0</v>
      </c>
      <c r="AM29" s="22">
        <f t="shared" si="6"/>
        <v>0</v>
      </c>
      <c r="AN29" s="59"/>
      <c r="AO29" s="218"/>
      <c r="AP29" s="219"/>
      <c r="AQ29" s="28">
        <f>AI29-AP17</f>
        <v>10</v>
      </c>
      <c r="AR29" s="75">
        <f>1/((1+AO17)^AQ29)</f>
        <v>1</v>
      </c>
      <c r="AS29" s="59"/>
      <c r="AT29" s="68">
        <f t="shared" si="7"/>
        <v>0</v>
      </c>
      <c r="AU29" s="69">
        <f t="shared" si="22"/>
        <v>0</v>
      </c>
      <c r="AV29" s="69">
        <f t="shared" si="23"/>
        <v>0</v>
      </c>
      <c r="AW29" s="70">
        <f t="shared" si="8"/>
        <v>0</v>
      </c>
      <c r="AY29" s="172">
        <f t="shared" si="24"/>
        <v>10</v>
      </c>
      <c r="AZ29" s="173"/>
      <c r="BA29" s="20">
        <f>-'Cost-Agricultural intensificati'!AK30</f>
        <v>0</v>
      </c>
      <c r="BB29" s="21">
        <f>'Benefit-Agricultural intensific'!AK30</f>
        <v>0</v>
      </c>
      <c r="BC29" s="22">
        <f t="shared" si="9"/>
        <v>0</v>
      </c>
      <c r="BD29" s="59"/>
      <c r="BE29" s="218"/>
      <c r="BF29" s="219"/>
      <c r="BG29" s="28">
        <f>AY29-BF17</f>
        <v>10</v>
      </c>
      <c r="BH29" s="75">
        <f>1/((1+BE17)^BG29)</f>
        <v>1</v>
      </c>
      <c r="BI29" s="59"/>
      <c r="BJ29" s="68">
        <f t="shared" si="10"/>
        <v>0</v>
      </c>
      <c r="BK29" s="69">
        <f t="shared" si="25"/>
        <v>0</v>
      </c>
      <c r="BL29" s="69">
        <f t="shared" si="26"/>
        <v>0</v>
      </c>
      <c r="BM29" s="70">
        <f t="shared" si="11"/>
        <v>0</v>
      </c>
      <c r="BO29" s="172">
        <f t="shared" si="27"/>
        <v>10</v>
      </c>
      <c r="BP29" s="173"/>
      <c r="BQ29" s="20">
        <f>-'Cost-Agricultural intensificati'!AT30</f>
        <v>0</v>
      </c>
      <c r="BR29" s="21">
        <f>'Benefit-Agricultural intensific'!AT30</f>
        <v>0</v>
      </c>
      <c r="BS29" s="22">
        <f t="shared" si="12"/>
        <v>0</v>
      </c>
      <c r="BT29" s="59"/>
      <c r="BU29" s="218"/>
      <c r="BV29" s="219"/>
      <c r="BW29" s="28">
        <f>BO29-BV17</f>
        <v>10</v>
      </c>
      <c r="BX29" s="75">
        <f>1/((1+BU17)^BW29)</f>
        <v>1</v>
      </c>
      <c r="BY29" s="59"/>
      <c r="BZ29" s="68">
        <f t="shared" si="13"/>
        <v>0</v>
      </c>
      <c r="CA29" s="69">
        <f t="shared" si="28"/>
        <v>0</v>
      </c>
      <c r="CB29" s="69">
        <f t="shared" si="29"/>
        <v>0</v>
      </c>
      <c r="CC29" s="70">
        <f t="shared" si="14"/>
        <v>0</v>
      </c>
    </row>
    <row r="30" spans="3:81">
      <c r="C30" s="172">
        <f t="shared" si="15"/>
        <v>2022</v>
      </c>
      <c r="D30" s="173"/>
      <c r="E30" s="20">
        <f>-'Cost-Agricultural intensificati'!J31</f>
        <v>0</v>
      </c>
      <c r="F30" s="21">
        <f>'Benefit-Agricultural intensific'!J31</f>
        <v>0</v>
      </c>
      <c r="G30" s="22">
        <f t="shared" si="0"/>
        <v>0</v>
      </c>
      <c r="H30" s="59"/>
      <c r="I30" s="218"/>
      <c r="J30" s="219"/>
      <c r="K30" s="28">
        <f>C30-J17</f>
        <v>11</v>
      </c>
      <c r="L30" s="75">
        <f>1/((1+I17)^K30)</f>
        <v>1</v>
      </c>
      <c r="M30" s="59"/>
      <c r="N30" s="68">
        <f t="shared" si="1"/>
        <v>0</v>
      </c>
      <c r="O30" s="69">
        <f t="shared" si="16"/>
        <v>0</v>
      </c>
      <c r="P30" s="69">
        <f t="shared" si="17"/>
        <v>0</v>
      </c>
      <c r="Q30" s="70">
        <f>Q29+P30</f>
        <v>0</v>
      </c>
      <c r="S30" s="172">
        <f t="shared" si="18"/>
        <v>11</v>
      </c>
      <c r="T30" s="173"/>
      <c r="U30" s="20">
        <f>-'Cost-Agricultural intensificati'!S31</f>
        <v>0</v>
      </c>
      <c r="V30" s="21">
        <f>'Benefit-Agricultural intensific'!S31</f>
        <v>0</v>
      </c>
      <c r="W30" s="22">
        <f t="shared" si="3"/>
        <v>0</v>
      </c>
      <c r="X30" s="59"/>
      <c r="Y30" s="218"/>
      <c r="Z30" s="219"/>
      <c r="AA30" s="28">
        <f>S30-Z17</f>
        <v>11</v>
      </c>
      <c r="AB30" s="75">
        <f>1/((1+Y17)^AA30)</f>
        <v>1</v>
      </c>
      <c r="AC30" s="59"/>
      <c r="AD30" s="68">
        <f t="shared" si="4"/>
        <v>0</v>
      </c>
      <c r="AE30" s="69">
        <f t="shared" si="19"/>
        <v>0</v>
      </c>
      <c r="AF30" s="69">
        <f t="shared" si="20"/>
        <v>0</v>
      </c>
      <c r="AG30" s="70">
        <f>AG29+AF30</f>
        <v>0</v>
      </c>
      <c r="AI30" s="172">
        <f t="shared" si="21"/>
        <v>11</v>
      </c>
      <c r="AJ30" s="173"/>
      <c r="AK30" s="20">
        <f>-'Cost-Agricultural intensificati'!AB31</f>
        <v>0</v>
      </c>
      <c r="AL30" s="21">
        <f>'Benefit-Agricultural intensific'!AB31</f>
        <v>0</v>
      </c>
      <c r="AM30" s="22">
        <f t="shared" si="6"/>
        <v>0</v>
      </c>
      <c r="AN30" s="59"/>
      <c r="AO30" s="218"/>
      <c r="AP30" s="219"/>
      <c r="AQ30" s="28">
        <f>AI30-AP17</f>
        <v>11</v>
      </c>
      <c r="AR30" s="75">
        <f>1/((1+AO17)^AQ30)</f>
        <v>1</v>
      </c>
      <c r="AS30" s="59"/>
      <c r="AT30" s="68">
        <f t="shared" si="7"/>
        <v>0</v>
      </c>
      <c r="AU30" s="69">
        <f t="shared" si="22"/>
        <v>0</v>
      </c>
      <c r="AV30" s="69">
        <f t="shared" si="23"/>
        <v>0</v>
      </c>
      <c r="AW30" s="70">
        <f>AW29+AV30</f>
        <v>0</v>
      </c>
      <c r="AY30" s="172">
        <f t="shared" si="24"/>
        <v>11</v>
      </c>
      <c r="AZ30" s="173"/>
      <c r="BA30" s="20">
        <f>-'Cost-Agricultural intensificati'!AK31</f>
        <v>0</v>
      </c>
      <c r="BB30" s="21">
        <f>'Benefit-Agricultural intensific'!AK31</f>
        <v>0</v>
      </c>
      <c r="BC30" s="22">
        <f t="shared" si="9"/>
        <v>0</v>
      </c>
      <c r="BD30" s="59"/>
      <c r="BE30" s="218"/>
      <c r="BF30" s="219"/>
      <c r="BG30" s="28">
        <f>AY30-BF17</f>
        <v>11</v>
      </c>
      <c r="BH30" s="75">
        <f>1/((1+BE17)^BG30)</f>
        <v>1</v>
      </c>
      <c r="BI30" s="59"/>
      <c r="BJ30" s="68">
        <f t="shared" si="10"/>
        <v>0</v>
      </c>
      <c r="BK30" s="69">
        <f t="shared" si="25"/>
        <v>0</v>
      </c>
      <c r="BL30" s="69">
        <f t="shared" si="26"/>
        <v>0</v>
      </c>
      <c r="BM30" s="70">
        <f>BM29+BL30</f>
        <v>0</v>
      </c>
      <c r="BO30" s="172">
        <f t="shared" si="27"/>
        <v>11</v>
      </c>
      <c r="BP30" s="173"/>
      <c r="BQ30" s="20">
        <f>-'Cost-Agricultural intensificati'!AT31</f>
        <v>0</v>
      </c>
      <c r="BR30" s="21">
        <f>'Benefit-Agricultural intensific'!AT31</f>
        <v>0</v>
      </c>
      <c r="BS30" s="22">
        <f t="shared" si="12"/>
        <v>0</v>
      </c>
      <c r="BT30" s="59"/>
      <c r="BU30" s="218"/>
      <c r="BV30" s="219"/>
      <c r="BW30" s="28">
        <f>BO30-BV17</f>
        <v>11</v>
      </c>
      <c r="BX30" s="75">
        <f>1/((1+BU17)^BW30)</f>
        <v>1</v>
      </c>
      <c r="BY30" s="59"/>
      <c r="BZ30" s="68">
        <f t="shared" si="13"/>
        <v>0</v>
      </c>
      <c r="CA30" s="69">
        <f t="shared" si="28"/>
        <v>0</v>
      </c>
      <c r="CB30" s="69">
        <f t="shared" si="29"/>
        <v>0</v>
      </c>
      <c r="CC30" s="70">
        <f>CC29+CB30</f>
        <v>0</v>
      </c>
    </row>
    <row r="31" spans="3:81">
      <c r="C31" s="172">
        <f t="shared" si="15"/>
        <v>2023</v>
      </c>
      <c r="D31" s="173"/>
      <c r="E31" s="20">
        <f>-'Cost-Agricultural intensificati'!J32</f>
        <v>0</v>
      </c>
      <c r="F31" s="21">
        <f>'Benefit-Agricultural intensific'!J32</f>
        <v>0</v>
      </c>
      <c r="G31" s="22">
        <f t="shared" si="0"/>
        <v>0</v>
      </c>
      <c r="H31" s="59"/>
      <c r="I31" s="218"/>
      <c r="J31" s="219"/>
      <c r="K31" s="28">
        <f>C31-J17</f>
        <v>12</v>
      </c>
      <c r="L31" s="75">
        <f>1/((1+I17)^K31)</f>
        <v>1</v>
      </c>
      <c r="M31" s="59"/>
      <c r="N31" s="68">
        <f t="shared" si="1"/>
        <v>0</v>
      </c>
      <c r="O31" s="69">
        <f t="shared" si="16"/>
        <v>0</v>
      </c>
      <c r="P31" s="69">
        <f t="shared" si="17"/>
        <v>0</v>
      </c>
      <c r="Q31" s="70">
        <f t="shared" si="2"/>
        <v>0</v>
      </c>
      <c r="S31" s="172">
        <f t="shared" si="18"/>
        <v>12</v>
      </c>
      <c r="T31" s="173"/>
      <c r="U31" s="20">
        <f>-'Cost-Agricultural intensificati'!S32</f>
        <v>0</v>
      </c>
      <c r="V31" s="21">
        <f>'Benefit-Agricultural intensific'!S32</f>
        <v>0</v>
      </c>
      <c r="W31" s="22">
        <f t="shared" si="3"/>
        <v>0</v>
      </c>
      <c r="X31" s="59"/>
      <c r="Y31" s="218"/>
      <c r="Z31" s="219"/>
      <c r="AA31" s="28">
        <f>S31-Z17</f>
        <v>12</v>
      </c>
      <c r="AB31" s="75">
        <f>1/((1+Y17)^AA31)</f>
        <v>1</v>
      </c>
      <c r="AC31" s="59"/>
      <c r="AD31" s="68">
        <f t="shared" si="4"/>
        <v>0</v>
      </c>
      <c r="AE31" s="69">
        <f t="shared" si="19"/>
        <v>0</v>
      </c>
      <c r="AF31" s="69">
        <f t="shared" si="20"/>
        <v>0</v>
      </c>
      <c r="AG31" s="70">
        <f t="shared" ref="AG31:AG48" si="30">AG30+AF31</f>
        <v>0</v>
      </c>
      <c r="AI31" s="172">
        <f t="shared" si="21"/>
        <v>12</v>
      </c>
      <c r="AJ31" s="173"/>
      <c r="AK31" s="20">
        <f>-'Cost-Agricultural intensificati'!AB32</f>
        <v>0</v>
      </c>
      <c r="AL31" s="21">
        <f>'Benefit-Agricultural intensific'!AB32</f>
        <v>0</v>
      </c>
      <c r="AM31" s="22">
        <f t="shared" si="6"/>
        <v>0</v>
      </c>
      <c r="AN31" s="59"/>
      <c r="AO31" s="218"/>
      <c r="AP31" s="219"/>
      <c r="AQ31" s="28">
        <f>AI31-AP17</f>
        <v>12</v>
      </c>
      <c r="AR31" s="75">
        <f>1/((1+AO17)^AQ31)</f>
        <v>1</v>
      </c>
      <c r="AS31" s="59"/>
      <c r="AT31" s="68">
        <f t="shared" si="7"/>
        <v>0</v>
      </c>
      <c r="AU31" s="69">
        <f t="shared" si="22"/>
        <v>0</v>
      </c>
      <c r="AV31" s="69">
        <f t="shared" si="23"/>
        <v>0</v>
      </c>
      <c r="AW31" s="70">
        <f t="shared" ref="AW31:AW48" si="31">AW30+AV31</f>
        <v>0</v>
      </c>
      <c r="AY31" s="172">
        <f t="shared" si="24"/>
        <v>12</v>
      </c>
      <c r="AZ31" s="173"/>
      <c r="BA31" s="20">
        <f>-'Cost-Agricultural intensificati'!AK32</f>
        <v>0</v>
      </c>
      <c r="BB31" s="21">
        <f>'Benefit-Agricultural intensific'!AK32</f>
        <v>0</v>
      </c>
      <c r="BC31" s="22">
        <f t="shared" si="9"/>
        <v>0</v>
      </c>
      <c r="BD31" s="59"/>
      <c r="BE31" s="218"/>
      <c r="BF31" s="219"/>
      <c r="BG31" s="28">
        <f>AY31-BF17</f>
        <v>12</v>
      </c>
      <c r="BH31" s="75">
        <f>1/((1+BE17)^BG31)</f>
        <v>1</v>
      </c>
      <c r="BI31" s="59"/>
      <c r="BJ31" s="68">
        <f t="shared" si="10"/>
        <v>0</v>
      </c>
      <c r="BK31" s="69">
        <f t="shared" si="25"/>
        <v>0</v>
      </c>
      <c r="BL31" s="69">
        <f t="shared" si="26"/>
        <v>0</v>
      </c>
      <c r="BM31" s="70">
        <f t="shared" ref="BM31:BM48" si="32">BM30+BL31</f>
        <v>0</v>
      </c>
      <c r="BO31" s="172">
        <f t="shared" si="27"/>
        <v>12</v>
      </c>
      <c r="BP31" s="173"/>
      <c r="BQ31" s="20">
        <f>-'Cost-Agricultural intensificati'!AT32</f>
        <v>0</v>
      </c>
      <c r="BR31" s="21">
        <f>'Benefit-Agricultural intensific'!AT32</f>
        <v>0</v>
      </c>
      <c r="BS31" s="22">
        <f t="shared" si="12"/>
        <v>0</v>
      </c>
      <c r="BT31" s="59"/>
      <c r="BU31" s="218"/>
      <c r="BV31" s="219"/>
      <c r="BW31" s="28">
        <f>BO31-BV17</f>
        <v>12</v>
      </c>
      <c r="BX31" s="75">
        <f>1/((1+BU17)^BW31)</f>
        <v>1</v>
      </c>
      <c r="BY31" s="59"/>
      <c r="BZ31" s="68">
        <f t="shared" si="13"/>
        <v>0</v>
      </c>
      <c r="CA31" s="69">
        <f t="shared" si="28"/>
        <v>0</v>
      </c>
      <c r="CB31" s="69">
        <f t="shared" si="29"/>
        <v>0</v>
      </c>
      <c r="CC31" s="70">
        <f t="shared" ref="CC31:CC48" si="33">CC30+CB31</f>
        <v>0</v>
      </c>
    </row>
    <row r="32" spans="3:81">
      <c r="C32" s="172">
        <f t="shared" si="15"/>
        <v>2024</v>
      </c>
      <c r="D32" s="173"/>
      <c r="E32" s="20">
        <f>-'Cost-Agricultural intensificati'!J33</f>
        <v>0</v>
      </c>
      <c r="F32" s="21">
        <f>'Benefit-Agricultural intensific'!J33</f>
        <v>0</v>
      </c>
      <c r="G32" s="22">
        <f t="shared" si="0"/>
        <v>0</v>
      </c>
      <c r="H32" s="59"/>
      <c r="I32" s="218"/>
      <c r="J32" s="219"/>
      <c r="K32" s="28">
        <f>C32-J17</f>
        <v>13</v>
      </c>
      <c r="L32" s="75">
        <f>1/((1+I17)^K32)</f>
        <v>1</v>
      </c>
      <c r="M32" s="59"/>
      <c r="N32" s="68">
        <f t="shared" si="1"/>
        <v>0</v>
      </c>
      <c r="O32" s="69">
        <f t="shared" si="16"/>
        <v>0</v>
      </c>
      <c r="P32" s="69">
        <f t="shared" si="17"/>
        <v>0</v>
      </c>
      <c r="Q32" s="70">
        <f t="shared" si="2"/>
        <v>0</v>
      </c>
      <c r="S32" s="172">
        <f t="shared" si="18"/>
        <v>13</v>
      </c>
      <c r="T32" s="173"/>
      <c r="U32" s="20">
        <f>-'Cost-Agricultural intensificati'!S33</f>
        <v>0</v>
      </c>
      <c r="V32" s="21">
        <f>'Benefit-Agricultural intensific'!S33</f>
        <v>0</v>
      </c>
      <c r="W32" s="22">
        <f t="shared" si="3"/>
        <v>0</v>
      </c>
      <c r="X32" s="59"/>
      <c r="Y32" s="218"/>
      <c r="Z32" s="219"/>
      <c r="AA32" s="28">
        <f>S32-Z17</f>
        <v>13</v>
      </c>
      <c r="AB32" s="75">
        <f>1/((1+Y17)^AA32)</f>
        <v>1</v>
      </c>
      <c r="AC32" s="59"/>
      <c r="AD32" s="68">
        <f t="shared" si="4"/>
        <v>0</v>
      </c>
      <c r="AE32" s="69">
        <f t="shared" si="19"/>
        <v>0</v>
      </c>
      <c r="AF32" s="69">
        <f t="shared" si="20"/>
        <v>0</v>
      </c>
      <c r="AG32" s="70">
        <f t="shared" si="30"/>
        <v>0</v>
      </c>
      <c r="AI32" s="172">
        <f t="shared" si="21"/>
        <v>13</v>
      </c>
      <c r="AJ32" s="173"/>
      <c r="AK32" s="20">
        <f>-'Cost-Agricultural intensificati'!AB33</f>
        <v>0</v>
      </c>
      <c r="AL32" s="21">
        <f>'Benefit-Agricultural intensific'!AB33</f>
        <v>0</v>
      </c>
      <c r="AM32" s="22">
        <f t="shared" si="6"/>
        <v>0</v>
      </c>
      <c r="AN32" s="59"/>
      <c r="AO32" s="218"/>
      <c r="AP32" s="219"/>
      <c r="AQ32" s="28">
        <f>AI32-AP17</f>
        <v>13</v>
      </c>
      <c r="AR32" s="75">
        <f>1/((1+AO17)^AQ32)</f>
        <v>1</v>
      </c>
      <c r="AS32" s="59"/>
      <c r="AT32" s="68">
        <f t="shared" si="7"/>
        <v>0</v>
      </c>
      <c r="AU32" s="69">
        <f t="shared" si="22"/>
        <v>0</v>
      </c>
      <c r="AV32" s="69">
        <f t="shared" si="23"/>
        <v>0</v>
      </c>
      <c r="AW32" s="70">
        <f t="shared" si="31"/>
        <v>0</v>
      </c>
      <c r="AY32" s="172">
        <f t="shared" si="24"/>
        <v>13</v>
      </c>
      <c r="AZ32" s="173"/>
      <c r="BA32" s="20">
        <f>-'Cost-Agricultural intensificati'!AK33</f>
        <v>0</v>
      </c>
      <c r="BB32" s="21">
        <f>'Benefit-Agricultural intensific'!AK33</f>
        <v>0</v>
      </c>
      <c r="BC32" s="22">
        <f t="shared" si="9"/>
        <v>0</v>
      </c>
      <c r="BD32" s="59"/>
      <c r="BE32" s="218"/>
      <c r="BF32" s="219"/>
      <c r="BG32" s="28">
        <f>AY32-BF17</f>
        <v>13</v>
      </c>
      <c r="BH32" s="75">
        <f>1/((1+BE17)^BG32)</f>
        <v>1</v>
      </c>
      <c r="BI32" s="59"/>
      <c r="BJ32" s="68">
        <f t="shared" si="10"/>
        <v>0</v>
      </c>
      <c r="BK32" s="69">
        <f t="shared" si="25"/>
        <v>0</v>
      </c>
      <c r="BL32" s="69">
        <f t="shared" si="26"/>
        <v>0</v>
      </c>
      <c r="BM32" s="70">
        <f t="shared" si="32"/>
        <v>0</v>
      </c>
      <c r="BO32" s="172">
        <f t="shared" si="27"/>
        <v>13</v>
      </c>
      <c r="BP32" s="173"/>
      <c r="BQ32" s="20">
        <f>-'Cost-Agricultural intensificati'!AT33</f>
        <v>0</v>
      </c>
      <c r="BR32" s="21">
        <f>'Benefit-Agricultural intensific'!AT33</f>
        <v>0</v>
      </c>
      <c r="BS32" s="22">
        <f t="shared" si="12"/>
        <v>0</v>
      </c>
      <c r="BT32" s="59"/>
      <c r="BU32" s="218"/>
      <c r="BV32" s="219"/>
      <c r="BW32" s="28">
        <f>BO32-BV17</f>
        <v>13</v>
      </c>
      <c r="BX32" s="75">
        <f>1/((1+BU17)^BW32)</f>
        <v>1</v>
      </c>
      <c r="BY32" s="59"/>
      <c r="BZ32" s="68">
        <f t="shared" si="13"/>
        <v>0</v>
      </c>
      <c r="CA32" s="69">
        <f t="shared" si="28"/>
        <v>0</v>
      </c>
      <c r="CB32" s="69">
        <f t="shared" si="29"/>
        <v>0</v>
      </c>
      <c r="CC32" s="70">
        <f t="shared" si="33"/>
        <v>0</v>
      </c>
    </row>
    <row r="33" spans="3:81">
      <c r="C33" s="172">
        <f t="shared" si="15"/>
        <v>2025</v>
      </c>
      <c r="D33" s="173"/>
      <c r="E33" s="20">
        <f>-'Cost-Agricultural intensificati'!J34</f>
        <v>0</v>
      </c>
      <c r="F33" s="21">
        <f>'Benefit-Agricultural intensific'!J34</f>
        <v>0</v>
      </c>
      <c r="G33" s="22">
        <f t="shared" si="0"/>
        <v>0</v>
      </c>
      <c r="H33" s="59"/>
      <c r="I33" s="218"/>
      <c r="J33" s="219"/>
      <c r="K33" s="28">
        <f>C33-J17</f>
        <v>14</v>
      </c>
      <c r="L33" s="75">
        <f>1/((1+I17)^K33)</f>
        <v>1</v>
      </c>
      <c r="M33" s="59"/>
      <c r="N33" s="68">
        <f t="shared" si="1"/>
        <v>0</v>
      </c>
      <c r="O33" s="69">
        <f t="shared" si="16"/>
        <v>0</v>
      </c>
      <c r="P33" s="69">
        <f t="shared" si="17"/>
        <v>0</v>
      </c>
      <c r="Q33" s="70">
        <f t="shared" si="2"/>
        <v>0</v>
      </c>
      <c r="S33" s="172">
        <f t="shared" si="18"/>
        <v>14</v>
      </c>
      <c r="T33" s="173"/>
      <c r="U33" s="20">
        <f>-'Cost-Agricultural intensificati'!S34</f>
        <v>0</v>
      </c>
      <c r="V33" s="21">
        <f>'Benefit-Agricultural intensific'!S34</f>
        <v>0</v>
      </c>
      <c r="W33" s="22">
        <f t="shared" si="3"/>
        <v>0</v>
      </c>
      <c r="X33" s="59"/>
      <c r="Y33" s="218"/>
      <c r="Z33" s="219"/>
      <c r="AA33" s="28">
        <f>S33-Z17</f>
        <v>14</v>
      </c>
      <c r="AB33" s="75">
        <f>1/((1+Y17)^AA33)</f>
        <v>1</v>
      </c>
      <c r="AC33" s="59"/>
      <c r="AD33" s="68">
        <f t="shared" si="4"/>
        <v>0</v>
      </c>
      <c r="AE33" s="69">
        <f t="shared" si="19"/>
        <v>0</v>
      </c>
      <c r="AF33" s="69">
        <f t="shared" si="20"/>
        <v>0</v>
      </c>
      <c r="AG33" s="70">
        <f t="shared" si="30"/>
        <v>0</v>
      </c>
      <c r="AI33" s="172">
        <f t="shared" si="21"/>
        <v>14</v>
      </c>
      <c r="AJ33" s="173"/>
      <c r="AK33" s="20">
        <f>-'Cost-Agricultural intensificati'!AB34</f>
        <v>0</v>
      </c>
      <c r="AL33" s="21">
        <f>'Benefit-Agricultural intensific'!AB34</f>
        <v>0</v>
      </c>
      <c r="AM33" s="22">
        <f t="shared" si="6"/>
        <v>0</v>
      </c>
      <c r="AN33" s="59"/>
      <c r="AO33" s="218"/>
      <c r="AP33" s="219"/>
      <c r="AQ33" s="28">
        <f>AI33-AP17</f>
        <v>14</v>
      </c>
      <c r="AR33" s="75">
        <f>1/((1+AO17)^AQ33)</f>
        <v>1</v>
      </c>
      <c r="AS33" s="59"/>
      <c r="AT33" s="68">
        <f t="shared" si="7"/>
        <v>0</v>
      </c>
      <c r="AU33" s="69">
        <f t="shared" si="22"/>
        <v>0</v>
      </c>
      <c r="AV33" s="69">
        <f t="shared" si="23"/>
        <v>0</v>
      </c>
      <c r="AW33" s="70">
        <f t="shared" si="31"/>
        <v>0</v>
      </c>
      <c r="AY33" s="172">
        <f t="shared" si="24"/>
        <v>14</v>
      </c>
      <c r="AZ33" s="173"/>
      <c r="BA33" s="20">
        <f>-'Cost-Agricultural intensificati'!AK34</f>
        <v>0</v>
      </c>
      <c r="BB33" s="21">
        <f>'Benefit-Agricultural intensific'!AK34</f>
        <v>0</v>
      </c>
      <c r="BC33" s="22">
        <f t="shared" si="9"/>
        <v>0</v>
      </c>
      <c r="BD33" s="59"/>
      <c r="BE33" s="218"/>
      <c r="BF33" s="219"/>
      <c r="BG33" s="28">
        <f>AY33-BF17</f>
        <v>14</v>
      </c>
      <c r="BH33" s="75">
        <f>1/((1+BE17)^BG33)</f>
        <v>1</v>
      </c>
      <c r="BI33" s="59"/>
      <c r="BJ33" s="68">
        <f t="shared" si="10"/>
        <v>0</v>
      </c>
      <c r="BK33" s="69">
        <f t="shared" si="25"/>
        <v>0</v>
      </c>
      <c r="BL33" s="69">
        <f t="shared" si="26"/>
        <v>0</v>
      </c>
      <c r="BM33" s="70">
        <f t="shared" si="32"/>
        <v>0</v>
      </c>
      <c r="BO33" s="172">
        <f t="shared" si="27"/>
        <v>14</v>
      </c>
      <c r="BP33" s="173"/>
      <c r="BQ33" s="20">
        <f>-'Cost-Agricultural intensificati'!AT34</f>
        <v>0</v>
      </c>
      <c r="BR33" s="21">
        <f>'Benefit-Agricultural intensific'!AT34</f>
        <v>0</v>
      </c>
      <c r="BS33" s="22">
        <f t="shared" si="12"/>
        <v>0</v>
      </c>
      <c r="BT33" s="59"/>
      <c r="BU33" s="218"/>
      <c r="BV33" s="219"/>
      <c r="BW33" s="28">
        <f>BO33-BV17</f>
        <v>14</v>
      </c>
      <c r="BX33" s="75">
        <f>1/((1+BU17)^BW33)</f>
        <v>1</v>
      </c>
      <c r="BY33" s="59"/>
      <c r="BZ33" s="68">
        <f t="shared" si="13"/>
        <v>0</v>
      </c>
      <c r="CA33" s="69">
        <f t="shared" si="28"/>
        <v>0</v>
      </c>
      <c r="CB33" s="69">
        <f t="shared" si="29"/>
        <v>0</v>
      </c>
      <c r="CC33" s="70">
        <f t="shared" si="33"/>
        <v>0</v>
      </c>
    </row>
    <row r="34" spans="3:81">
      <c r="C34" s="172">
        <f t="shared" si="15"/>
        <v>2026</v>
      </c>
      <c r="D34" s="173"/>
      <c r="E34" s="20">
        <f>-'Cost-Agricultural intensificati'!J35</f>
        <v>0</v>
      </c>
      <c r="F34" s="21">
        <f>'Benefit-Agricultural intensific'!J35</f>
        <v>0</v>
      </c>
      <c r="G34" s="22">
        <f t="shared" si="0"/>
        <v>0</v>
      </c>
      <c r="H34" s="59"/>
      <c r="I34" s="218"/>
      <c r="J34" s="219"/>
      <c r="K34" s="28">
        <f>C34-J17</f>
        <v>15</v>
      </c>
      <c r="L34" s="75">
        <f>1/((1+I17)^K34)</f>
        <v>1</v>
      </c>
      <c r="M34" s="59"/>
      <c r="N34" s="68">
        <f t="shared" si="1"/>
        <v>0</v>
      </c>
      <c r="O34" s="69">
        <f t="shared" si="16"/>
        <v>0</v>
      </c>
      <c r="P34" s="69">
        <f t="shared" ref="P34:P48" si="34">SUM(N34:O34)</f>
        <v>0</v>
      </c>
      <c r="Q34" s="70">
        <f t="shared" si="2"/>
        <v>0</v>
      </c>
      <c r="S34" s="172">
        <f t="shared" si="18"/>
        <v>15</v>
      </c>
      <c r="T34" s="173"/>
      <c r="U34" s="20">
        <f>-'Cost-Agricultural intensificati'!S35</f>
        <v>0</v>
      </c>
      <c r="V34" s="21">
        <f>'Benefit-Agricultural intensific'!S35</f>
        <v>0</v>
      </c>
      <c r="W34" s="22">
        <f t="shared" si="3"/>
        <v>0</v>
      </c>
      <c r="X34" s="59"/>
      <c r="Y34" s="218"/>
      <c r="Z34" s="219"/>
      <c r="AA34" s="28">
        <f>S34-Z17</f>
        <v>15</v>
      </c>
      <c r="AB34" s="75">
        <f>1/((1+Y17)^AA34)</f>
        <v>1</v>
      </c>
      <c r="AC34" s="59"/>
      <c r="AD34" s="68">
        <f t="shared" si="4"/>
        <v>0</v>
      </c>
      <c r="AE34" s="69">
        <f t="shared" si="19"/>
        <v>0</v>
      </c>
      <c r="AF34" s="69">
        <f t="shared" ref="AF34:AF48" si="35">SUM(AD34:AE34)</f>
        <v>0</v>
      </c>
      <c r="AG34" s="70">
        <f t="shared" si="30"/>
        <v>0</v>
      </c>
      <c r="AI34" s="172">
        <f t="shared" si="21"/>
        <v>15</v>
      </c>
      <c r="AJ34" s="173"/>
      <c r="AK34" s="20">
        <f>-'Cost-Agricultural intensificati'!AB35</f>
        <v>0</v>
      </c>
      <c r="AL34" s="21">
        <f>'Benefit-Agricultural intensific'!AB35</f>
        <v>0</v>
      </c>
      <c r="AM34" s="22">
        <f t="shared" si="6"/>
        <v>0</v>
      </c>
      <c r="AN34" s="59"/>
      <c r="AO34" s="218"/>
      <c r="AP34" s="219"/>
      <c r="AQ34" s="28">
        <f>AI34-AP17</f>
        <v>15</v>
      </c>
      <c r="AR34" s="75">
        <f>1/((1+AO17)^AQ34)</f>
        <v>1</v>
      </c>
      <c r="AS34" s="59"/>
      <c r="AT34" s="68">
        <f t="shared" si="7"/>
        <v>0</v>
      </c>
      <c r="AU34" s="69">
        <f t="shared" si="22"/>
        <v>0</v>
      </c>
      <c r="AV34" s="69">
        <f t="shared" ref="AV34:AV48" si="36">SUM(AT34:AU34)</f>
        <v>0</v>
      </c>
      <c r="AW34" s="70">
        <f t="shared" si="31"/>
        <v>0</v>
      </c>
      <c r="AY34" s="172">
        <f t="shared" si="24"/>
        <v>15</v>
      </c>
      <c r="AZ34" s="173"/>
      <c r="BA34" s="20">
        <f>-'Cost-Agricultural intensificati'!AK35</f>
        <v>0</v>
      </c>
      <c r="BB34" s="21">
        <f>'Benefit-Agricultural intensific'!AK35</f>
        <v>0</v>
      </c>
      <c r="BC34" s="22">
        <f t="shared" si="9"/>
        <v>0</v>
      </c>
      <c r="BD34" s="59"/>
      <c r="BE34" s="218"/>
      <c r="BF34" s="219"/>
      <c r="BG34" s="28">
        <f>AY34-BF17</f>
        <v>15</v>
      </c>
      <c r="BH34" s="75">
        <f>1/((1+BE17)^BG34)</f>
        <v>1</v>
      </c>
      <c r="BI34" s="59"/>
      <c r="BJ34" s="68">
        <f t="shared" si="10"/>
        <v>0</v>
      </c>
      <c r="BK34" s="69">
        <f t="shared" si="25"/>
        <v>0</v>
      </c>
      <c r="BL34" s="69">
        <f t="shared" ref="BL34:BL48" si="37">SUM(BJ34:BK34)</f>
        <v>0</v>
      </c>
      <c r="BM34" s="70">
        <f t="shared" si="32"/>
        <v>0</v>
      </c>
      <c r="BO34" s="172">
        <f t="shared" si="27"/>
        <v>15</v>
      </c>
      <c r="BP34" s="173"/>
      <c r="BQ34" s="20">
        <f>-'Cost-Agricultural intensificati'!AT35</f>
        <v>0</v>
      </c>
      <c r="BR34" s="21">
        <f>'Benefit-Agricultural intensific'!AT35</f>
        <v>0</v>
      </c>
      <c r="BS34" s="22">
        <f t="shared" si="12"/>
        <v>0</v>
      </c>
      <c r="BT34" s="59"/>
      <c r="BU34" s="218"/>
      <c r="BV34" s="219"/>
      <c r="BW34" s="28">
        <f>BO34-BV17</f>
        <v>15</v>
      </c>
      <c r="BX34" s="75">
        <f>1/((1+BU17)^BW34)</f>
        <v>1</v>
      </c>
      <c r="BY34" s="59"/>
      <c r="BZ34" s="68">
        <f t="shared" si="13"/>
        <v>0</v>
      </c>
      <c r="CA34" s="69">
        <f t="shared" si="28"/>
        <v>0</v>
      </c>
      <c r="CB34" s="69">
        <f t="shared" ref="CB34:CB48" si="38">SUM(BZ34:CA34)</f>
        <v>0</v>
      </c>
      <c r="CC34" s="70">
        <f t="shared" si="33"/>
        <v>0</v>
      </c>
    </row>
    <row r="35" spans="3:81">
      <c r="C35" s="172">
        <f t="shared" si="15"/>
        <v>2027</v>
      </c>
      <c r="D35" s="173"/>
      <c r="E35" s="20">
        <f>-'Cost-Agricultural intensificati'!J36</f>
        <v>0</v>
      </c>
      <c r="F35" s="21">
        <f>'Benefit-Agricultural intensific'!J36</f>
        <v>0</v>
      </c>
      <c r="G35" s="22">
        <f t="shared" si="0"/>
        <v>0</v>
      </c>
      <c r="H35" s="59"/>
      <c r="I35" s="218"/>
      <c r="J35" s="219"/>
      <c r="K35" s="28">
        <f>C35-J17</f>
        <v>16</v>
      </c>
      <c r="L35" s="75">
        <f>1/((1+I17)^K35)</f>
        <v>1</v>
      </c>
      <c r="M35" s="59"/>
      <c r="N35" s="68">
        <f t="shared" si="1"/>
        <v>0</v>
      </c>
      <c r="O35" s="69">
        <f t="shared" si="16"/>
        <v>0</v>
      </c>
      <c r="P35" s="69">
        <f t="shared" si="34"/>
        <v>0</v>
      </c>
      <c r="Q35" s="70">
        <f t="shared" si="2"/>
        <v>0</v>
      </c>
      <c r="S35" s="172">
        <f t="shared" si="18"/>
        <v>16</v>
      </c>
      <c r="T35" s="173"/>
      <c r="U35" s="20">
        <f>-'Cost-Agricultural intensificati'!S36</f>
        <v>0</v>
      </c>
      <c r="V35" s="21">
        <f>'Benefit-Agricultural intensific'!S36</f>
        <v>0</v>
      </c>
      <c r="W35" s="22">
        <f t="shared" si="3"/>
        <v>0</v>
      </c>
      <c r="X35" s="59"/>
      <c r="Y35" s="218"/>
      <c r="Z35" s="219"/>
      <c r="AA35" s="28">
        <f>S35-Z17</f>
        <v>16</v>
      </c>
      <c r="AB35" s="75">
        <f>1/((1+Y17)^AA35)</f>
        <v>1</v>
      </c>
      <c r="AC35" s="59"/>
      <c r="AD35" s="68">
        <f t="shared" si="4"/>
        <v>0</v>
      </c>
      <c r="AE35" s="69">
        <f t="shared" si="19"/>
        <v>0</v>
      </c>
      <c r="AF35" s="69">
        <f t="shared" si="35"/>
        <v>0</v>
      </c>
      <c r="AG35" s="70">
        <f t="shared" si="30"/>
        <v>0</v>
      </c>
      <c r="AI35" s="172">
        <f t="shared" si="21"/>
        <v>16</v>
      </c>
      <c r="AJ35" s="173"/>
      <c r="AK35" s="20">
        <f>-'Cost-Agricultural intensificati'!AB36</f>
        <v>0</v>
      </c>
      <c r="AL35" s="21">
        <f>'Benefit-Agricultural intensific'!AB36</f>
        <v>0</v>
      </c>
      <c r="AM35" s="22">
        <f t="shared" si="6"/>
        <v>0</v>
      </c>
      <c r="AN35" s="59"/>
      <c r="AO35" s="218"/>
      <c r="AP35" s="219"/>
      <c r="AQ35" s="28">
        <f>AI35-AP17</f>
        <v>16</v>
      </c>
      <c r="AR35" s="75">
        <f>1/((1+AO17)^AQ35)</f>
        <v>1</v>
      </c>
      <c r="AS35" s="59"/>
      <c r="AT35" s="68">
        <f t="shared" si="7"/>
        <v>0</v>
      </c>
      <c r="AU35" s="69">
        <f t="shared" si="22"/>
        <v>0</v>
      </c>
      <c r="AV35" s="69">
        <f t="shared" si="36"/>
        <v>0</v>
      </c>
      <c r="AW35" s="70">
        <f t="shared" si="31"/>
        <v>0</v>
      </c>
      <c r="AY35" s="172">
        <f t="shared" si="24"/>
        <v>16</v>
      </c>
      <c r="AZ35" s="173"/>
      <c r="BA35" s="20">
        <f>-'Cost-Agricultural intensificati'!AK36</f>
        <v>0</v>
      </c>
      <c r="BB35" s="21">
        <f>'Benefit-Agricultural intensific'!AK36</f>
        <v>0</v>
      </c>
      <c r="BC35" s="22">
        <f t="shared" si="9"/>
        <v>0</v>
      </c>
      <c r="BD35" s="59"/>
      <c r="BE35" s="218"/>
      <c r="BF35" s="219"/>
      <c r="BG35" s="28">
        <f>AY35-BF17</f>
        <v>16</v>
      </c>
      <c r="BH35" s="75">
        <f>1/((1+BE17)^BG35)</f>
        <v>1</v>
      </c>
      <c r="BI35" s="59"/>
      <c r="BJ35" s="68">
        <f t="shared" si="10"/>
        <v>0</v>
      </c>
      <c r="BK35" s="69">
        <f t="shared" si="25"/>
        <v>0</v>
      </c>
      <c r="BL35" s="69">
        <f t="shared" si="37"/>
        <v>0</v>
      </c>
      <c r="BM35" s="70">
        <f t="shared" si="32"/>
        <v>0</v>
      </c>
      <c r="BO35" s="172">
        <f t="shared" si="27"/>
        <v>16</v>
      </c>
      <c r="BP35" s="173"/>
      <c r="BQ35" s="20">
        <f>-'Cost-Agricultural intensificati'!AT36</f>
        <v>0</v>
      </c>
      <c r="BR35" s="21">
        <f>'Benefit-Agricultural intensific'!AT36</f>
        <v>0</v>
      </c>
      <c r="BS35" s="22">
        <f t="shared" si="12"/>
        <v>0</v>
      </c>
      <c r="BT35" s="59"/>
      <c r="BU35" s="218"/>
      <c r="BV35" s="219"/>
      <c r="BW35" s="28">
        <f>BO35-BV17</f>
        <v>16</v>
      </c>
      <c r="BX35" s="75">
        <f>1/((1+BU17)^BW35)</f>
        <v>1</v>
      </c>
      <c r="BY35" s="59"/>
      <c r="BZ35" s="68">
        <f t="shared" si="13"/>
        <v>0</v>
      </c>
      <c r="CA35" s="69">
        <f t="shared" si="28"/>
        <v>0</v>
      </c>
      <c r="CB35" s="69">
        <f t="shared" si="38"/>
        <v>0</v>
      </c>
      <c r="CC35" s="70">
        <f t="shared" si="33"/>
        <v>0</v>
      </c>
    </row>
    <row r="36" spans="3:81">
      <c r="C36" s="172">
        <f t="shared" si="15"/>
        <v>2028</v>
      </c>
      <c r="D36" s="173"/>
      <c r="E36" s="20">
        <f>-'Cost-Agricultural intensificati'!J37</f>
        <v>0</v>
      </c>
      <c r="F36" s="21">
        <f>'Benefit-Agricultural intensific'!J37</f>
        <v>0</v>
      </c>
      <c r="G36" s="22">
        <f t="shared" si="0"/>
        <v>0</v>
      </c>
      <c r="H36" s="59"/>
      <c r="I36" s="218"/>
      <c r="J36" s="219"/>
      <c r="K36" s="28">
        <f>C36-J17</f>
        <v>17</v>
      </c>
      <c r="L36" s="75">
        <f>1/((1+I17)^K36)</f>
        <v>1</v>
      </c>
      <c r="M36" s="59"/>
      <c r="N36" s="68">
        <f t="shared" si="1"/>
        <v>0</v>
      </c>
      <c r="O36" s="69">
        <f t="shared" si="16"/>
        <v>0</v>
      </c>
      <c r="P36" s="69">
        <f t="shared" si="34"/>
        <v>0</v>
      </c>
      <c r="Q36" s="70">
        <f t="shared" si="2"/>
        <v>0</v>
      </c>
      <c r="S36" s="172">
        <f t="shared" si="18"/>
        <v>17</v>
      </c>
      <c r="T36" s="173"/>
      <c r="U36" s="20">
        <f>-'Cost-Agricultural intensificati'!S37</f>
        <v>0</v>
      </c>
      <c r="V36" s="21">
        <f>'Benefit-Agricultural intensific'!S37</f>
        <v>0</v>
      </c>
      <c r="W36" s="22">
        <f t="shared" si="3"/>
        <v>0</v>
      </c>
      <c r="X36" s="59"/>
      <c r="Y36" s="218"/>
      <c r="Z36" s="219"/>
      <c r="AA36" s="28">
        <f>S36-Z17</f>
        <v>17</v>
      </c>
      <c r="AB36" s="75">
        <f>1/((1+Y17)^AA36)</f>
        <v>1</v>
      </c>
      <c r="AC36" s="59"/>
      <c r="AD36" s="68">
        <f t="shared" si="4"/>
        <v>0</v>
      </c>
      <c r="AE36" s="69">
        <f t="shared" si="19"/>
        <v>0</v>
      </c>
      <c r="AF36" s="69">
        <f t="shared" si="35"/>
        <v>0</v>
      </c>
      <c r="AG36" s="70">
        <f t="shared" si="30"/>
        <v>0</v>
      </c>
      <c r="AI36" s="172">
        <f t="shared" si="21"/>
        <v>17</v>
      </c>
      <c r="AJ36" s="173"/>
      <c r="AK36" s="20">
        <f>-'Cost-Agricultural intensificati'!AB37</f>
        <v>0</v>
      </c>
      <c r="AL36" s="21">
        <f>'Benefit-Agricultural intensific'!AB37</f>
        <v>0</v>
      </c>
      <c r="AM36" s="22">
        <f t="shared" si="6"/>
        <v>0</v>
      </c>
      <c r="AN36" s="59"/>
      <c r="AO36" s="218"/>
      <c r="AP36" s="219"/>
      <c r="AQ36" s="28">
        <f>AI36-AP17</f>
        <v>17</v>
      </c>
      <c r="AR36" s="75">
        <f>1/((1+AO17)^AQ36)</f>
        <v>1</v>
      </c>
      <c r="AS36" s="59"/>
      <c r="AT36" s="68">
        <f t="shared" si="7"/>
        <v>0</v>
      </c>
      <c r="AU36" s="69">
        <f t="shared" si="22"/>
        <v>0</v>
      </c>
      <c r="AV36" s="69">
        <f t="shared" si="36"/>
        <v>0</v>
      </c>
      <c r="AW36" s="70">
        <f t="shared" si="31"/>
        <v>0</v>
      </c>
      <c r="AY36" s="172">
        <f t="shared" si="24"/>
        <v>17</v>
      </c>
      <c r="AZ36" s="173"/>
      <c r="BA36" s="20">
        <f>-'Cost-Agricultural intensificati'!AK37</f>
        <v>0</v>
      </c>
      <c r="BB36" s="21">
        <f>'Benefit-Agricultural intensific'!AK37</f>
        <v>0</v>
      </c>
      <c r="BC36" s="22">
        <f t="shared" si="9"/>
        <v>0</v>
      </c>
      <c r="BD36" s="59"/>
      <c r="BE36" s="218"/>
      <c r="BF36" s="219"/>
      <c r="BG36" s="28">
        <f>AY36-BF17</f>
        <v>17</v>
      </c>
      <c r="BH36" s="75">
        <f>1/((1+BE17)^BG36)</f>
        <v>1</v>
      </c>
      <c r="BI36" s="59"/>
      <c r="BJ36" s="68">
        <f t="shared" si="10"/>
        <v>0</v>
      </c>
      <c r="BK36" s="69">
        <f t="shared" si="25"/>
        <v>0</v>
      </c>
      <c r="BL36" s="69">
        <f t="shared" si="37"/>
        <v>0</v>
      </c>
      <c r="BM36" s="70">
        <f t="shared" si="32"/>
        <v>0</v>
      </c>
      <c r="BO36" s="172">
        <f t="shared" si="27"/>
        <v>17</v>
      </c>
      <c r="BP36" s="173"/>
      <c r="BQ36" s="20">
        <f>-'Cost-Agricultural intensificati'!AT37</f>
        <v>0</v>
      </c>
      <c r="BR36" s="21">
        <f>'Benefit-Agricultural intensific'!AT37</f>
        <v>0</v>
      </c>
      <c r="BS36" s="22">
        <f t="shared" si="12"/>
        <v>0</v>
      </c>
      <c r="BT36" s="59"/>
      <c r="BU36" s="218"/>
      <c r="BV36" s="219"/>
      <c r="BW36" s="28">
        <f>BO36-BV17</f>
        <v>17</v>
      </c>
      <c r="BX36" s="75">
        <f>1/((1+BU17)^BW36)</f>
        <v>1</v>
      </c>
      <c r="BY36" s="59"/>
      <c r="BZ36" s="68">
        <f t="shared" si="13"/>
        <v>0</v>
      </c>
      <c r="CA36" s="69">
        <f t="shared" si="28"/>
        <v>0</v>
      </c>
      <c r="CB36" s="69">
        <f t="shared" si="38"/>
        <v>0</v>
      </c>
      <c r="CC36" s="70">
        <f t="shared" si="33"/>
        <v>0</v>
      </c>
    </row>
    <row r="37" spans="3:81">
      <c r="C37" s="172">
        <f t="shared" si="15"/>
        <v>2029</v>
      </c>
      <c r="D37" s="173"/>
      <c r="E37" s="20">
        <f>-'Cost-Agricultural intensificati'!J38</f>
        <v>0</v>
      </c>
      <c r="F37" s="21">
        <f>'Benefit-Agricultural intensific'!J38</f>
        <v>0</v>
      </c>
      <c r="G37" s="22">
        <f t="shared" si="0"/>
        <v>0</v>
      </c>
      <c r="H37" s="59"/>
      <c r="I37" s="218"/>
      <c r="J37" s="219"/>
      <c r="K37" s="28">
        <f>C37-J17</f>
        <v>18</v>
      </c>
      <c r="L37" s="75">
        <f>1/((1+I17)^K37)</f>
        <v>1</v>
      </c>
      <c r="M37" s="59"/>
      <c r="N37" s="68">
        <f t="shared" si="1"/>
        <v>0</v>
      </c>
      <c r="O37" s="69">
        <f t="shared" si="16"/>
        <v>0</v>
      </c>
      <c r="P37" s="69">
        <f t="shared" si="34"/>
        <v>0</v>
      </c>
      <c r="Q37" s="70">
        <f t="shared" si="2"/>
        <v>0</v>
      </c>
      <c r="S37" s="172">
        <f t="shared" si="18"/>
        <v>18</v>
      </c>
      <c r="T37" s="173"/>
      <c r="U37" s="20">
        <f>-'Cost-Agricultural intensificati'!S38</f>
        <v>0</v>
      </c>
      <c r="V37" s="21">
        <f>'Benefit-Agricultural intensific'!S38</f>
        <v>0</v>
      </c>
      <c r="W37" s="22">
        <f t="shared" si="3"/>
        <v>0</v>
      </c>
      <c r="X37" s="59"/>
      <c r="Y37" s="218"/>
      <c r="Z37" s="219"/>
      <c r="AA37" s="28">
        <f>S37-Z17</f>
        <v>18</v>
      </c>
      <c r="AB37" s="75">
        <f>1/((1+Y17)^AA37)</f>
        <v>1</v>
      </c>
      <c r="AC37" s="59"/>
      <c r="AD37" s="68">
        <f t="shared" si="4"/>
        <v>0</v>
      </c>
      <c r="AE37" s="69">
        <f t="shared" si="19"/>
        <v>0</v>
      </c>
      <c r="AF37" s="69">
        <f t="shared" si="35"/>
        <v>0</v>
      </c>
      <c r="AG37" s="70">
        <f t="shared" si="30"/>
        <v>0</v>
      </c>
      <c r="AI37" s="172">
        <f t="shared" si="21"/>
        <v>18</v>
      </c>
      <c r="AJ37" s="173"/>
      <c r="AK37" s="20">
        <f>-'Cost-Agricultural intensificati'!AB38</f>
        <v>0</v>
      </c>
      <c r="AL37" s="21">
        <f>'Benefit-Agricultural intensific'!AB38</f>
        <v>0</v>
      </c>
      <c r="AM37" s="22">
        <f t="shared" si="6"/>
        <v>0</v>
      </c>
      <c r="AN37" s="59"/>
      <c r="AO37" s="218"/>
      <c r="AP37" s="219"/>
      <c r="AQ37" s="28">
        <f>AI37-AP17</f>
        <v>18</v>
      </c>
      <c r="AR37" s="75">
        <f>1/((1+AO17)^AQ37)</f>
        <v>1</v>
      </c>
      <c r="AS37" s="59"/>
      <c r="AT37" s="68">
        <f t="shared" si="7"/>
        <v>0</v>
      </c>
      <c r="AU37" s="69">
        <f t="shared" si="22"/>
        <v>0</v>
      </c>
      <c r="AV37" s="69">
        <f t="shared" si="36"/>
        <v>0</v>
      </c>
      <c r="AW37" s="70">
        <f t="shared" si="31"/>
        <v>0</v>
      </c>
      <c r="AY37" s="172">
        <f t="shared" si="24"/>
        <v>18</v>
      </c>
      <c r="AZ37" s="173"/>
      <c r="BA37" s="20">
        <f>-'Cost-Agricultural intensificati'!AK38</f>
        <v>0</v>
      </c>
      <c r="BB37" s="21">
        <f>'Benefit-Agricultural intensific'!AK38</f>
        <v>0</v>
      </c>
      <c r="BC37" s="22">
        <f t="shared" si="9"/>
        <v>0</v>
      </c>
      <c r="BD37" s="59"/>
      <c r="BE37" s="218"/>
      <c r="BF37" s="219"/>
      <c r="BG37" s="28">
        <f>AY37-BF17</f>
        <v>18</v>
      </c>
      <c r="BH37" s="75">
        <f>1/((1+BE17)^BG37)</f>
        <v>1</v>
      </c>
      <c r="BI37" s="59"/>
      <c r="BJ37" s="68">
        <f t="shared" si="10"/>
        <v>0</v>
      </c>
      <c r="BK37" s="69">
        <f t="shared" si="25"/>
        <v>0</v>
      </c>
      <c r="BL37" s="69">
        <f t="shared" si="37"/>
        <v>0</v>
      </c>
      <c r="BM37" s="70">
        <f t="shared" si="32"/>
        <v>0</v>
      </c>
      <c r="BO37" s="172">
        <f t="shared" si="27"/>
        <v>18</v>
      </c>
      <c r="BP37" s="173"/>
      <c r="BQ37" s="20">
        <f>-'Cost-Agricultural intensificati'!AT38</f>
        <v>0</v>
      </c>
      <c r="BR37" s="21">
        <f>'Benefit-Agricultural intensific'!AT38</f>
        <v>0</v>
      </c>
      <c r="BS37" s="22">
        <f t="shared" si="12"/>
        <v>0</v>
      </c>
      <c r="BT37" s="59"/>
      <c r="BU37" s="218"/>
      <c r="BV37" s="219"/>
      <c r="BW37" s="28">
        <f>BO37-BV17</f>
        <v>18</v>
      </c>
      <c r="BX37" s="75">
        <f>1/((1+BU17)^BW37)</f>
        <v>1</v>
      </c>
      <c r="BY37" s="59"/>
      <c r="BZ37" s="68">
        <f t="shared" si="13"/>
        <v>0</v>
      </c>
      <c r="CA37" s="69">
        <f t="shared" si="28"/>
        <v>0</v>
      </c>
      <c r="CB37" s="69">
        <f t="shared" si="38"/>
        <v>0</v>
      </c>
      <c r="CC37" s="70">
        <f t="shared" si="33"/>
        <v>0</v>
      </c>
    </row>
    <row r="38" spans="3:81">
      <c r="C38" s="172">
        <f t="shared" si="15"/>
        <v>2030</v>
      </c>
      <c r="D38" s="173"/>
      <c r="E38" s="20">
        <f>-'Cost-Agricultural intensificati'!J39</f>
        <v>0</v>
      </c>
      <c r="F38" s="21">
        <f>'Benefit-Agricultural intensific'!J39</f>
        <v>0</v>
      </c>
      <c r="G38" s="22">
        <f t="shared" si="0"/>
        <v>0</v>
      </c>
      <c r="H38" s="59"/>
      <c r="I38" s="218"/>
      <c r="J38" s="219"/>
      <c r="K38" s="28">
        <f>C38-J17</f>
        <v>19</v>
      </c>
      <c r="L38" s="75">
        <f>1/((1+I17)^K38)</f>
        <v>1</v>
      </c>
      <c r="M38" s="59"/>
      <c r="N38" s="68">
        <f t="shared" si="1"/>
        <v>0</v>
      </c>
      <c r="O38" s="69">
        <f t="shared" si="16"/>
        <v>0</v>
      </c>
      <c r="P38" s="69">
        <f t="shared" si="34"/>
        <v>0</v>
      </c>
      <c r="Q38" s="70">
        <f t="shared" si="2"/>
        <v>0</v>
      </c>
      <c r="S38" s="172">
        <f t="shared" si="18"/>
        <v>19</v>
      </c>
      <c r="T38" s="173"/>
      <c r="U38" s="20">
        <f>-'Cost-Agricultural intensificati'!S39</f>
        <v>0</v>
      </c>
      <c r="V38" s="21">
        <f>'Benefit-Agricultural intensific'!S39</f>
        <v>0</v>
      </c>
      <c r="W38" s="22">
        <f t="shared" si="3"/>
        <v>0</v>
      </c>
      <c r="X38" s="59"/>
      <c r="Y38" s="218"/>
      <c r="Z38" s="219"/>
      <c r="AA38" s="28">
        <f>S38-Z17</f>
        <v>19</v>
      </c>
      <c r="AB38" s="75">
        <f>1/((1+Y17)^AA38)</f>
        <v>1</v>
      </c>
      <c r="AC38" s="59"/>
      <c r="AD38" s="68">
        <f t="shared" si="4"/>
        <v>0</v>
      </c>
      <c r="AE38" s="69">
        <f t="shared" si="19"/>
        <v>0</v>
      </c>
      <c r="AF38" s="69">
        <f t="shared" si="35"/>
        <v>0</v>
      </c>
      <c r="AG38" s="70">
        <f t="shared" si="30"/>
        <v>0</v>
      </c>
      <c r="AI38" s="172">
        <f t="shared" si="21"/>
        <v>19</v>
      </c>
      <c r="AJ38" s="173"/>
      <c r="AK38" s="20">
        <f>-'Cost-Agricultural intensificati'!AB39</f>
        <v>0</v>
      </c>
      <c r="AL38" s="21">
        <f>'Benefit-Agricultural intensific'!AB39</f>
        <v>0</v>
      </c>
      <c r="AM38" s="22">
        <f t="shared" si="6"/>
        <v>0</v>
      </c>
      <c r="AN38" s="59"/>
      <c r="AO38" s="218"/>
      <c r="AP38" s="219"/>
      <c r="AQ38" s="28">
        <f>AI38-AP17</f>
        <v>19</v>
      </c>
      <c r="AR38" s="75">
        <f>1/((1+AO17)^AQ38)</f>
        <v>1</v>
      </c>
      <c r="AS38" s="59"/>
      <c r="AT38" s="68">
        <f t="shared" si="7"/>
        <v>0</v>
      </c>
      <c r="AU38" s="69">
        <f t="shared" si="22"/>
        <v>0</v>
      </c>
      <c r="AV38" s="69">
        <f t="shared" si="36"/>
        <v>0</v>
      </c>
      <c r="AW38" s="70">
        <f t="shared" si="31"/>
        <v>0</v>
      </c>
      <c r="AY38" s="172">
        <f t="shared" si="24"/>
        <v>19</v>
      </c>
      <c r="AZ38" s="173"/>
      <c r="BA38" s="20">
        <f>-'Cost-Agricultural intensificati'!AK39</f>
        <v>0</v>
      </c>
      <c r="BB38" s="21">
        <f>'Benefit-Agricultural intensific'!AK39</f>
        <v>0</v>
      </c>
      <c r="BC38" s="22">
        <f t="shared" si="9"/>
        <v>0</v>
      </c>
      <c r="BD38" s="59"/>
      <c r="BE38" s="218"/>
      <c r="BF38" s="219"/>
      <c r="BG38" s="28">
        <f>AY38-BF17</f>
        <v>19</v>
      </c>
      <c r="BH38" s="75">
        <f>1/((1+BE17)^BG38)</f>
        <v>1</v>
      </c>
      <c r="BI38" s="59"/>
      <c r="BJ38" s="68">
        <f t="shared" si="10"/>
        <v>0</v>
      </c>
      <c r="BK38" s="69">
        <f t="shared" si="25"/>
        <v>0</v>
      </c>
      <c r="BL38" s="69">
        <f t="shared" si="37"/>
        <v>0</v>
      </c>
      <c r="BM38" s="70">
        <f t="shared" si="32"/>
        <v>0</v>
      </c>
      <c r="BO38" s="172">
        <f t="shared" si="27"/>
        <v>19</v>
      </c>
      <c r="BP38" s="173"/>
      <c r="BQ38" s="20">
        <f>-'Cost-Agricultural intensificati'!AT39</f>
        <v>0</v>
      </c>
      <c r="BR38" s="21">
        <f>'Benefit-Agricultural intensific'!AT39</f>
        <v>0</v>
      </c>
      <c r="BS38" s="22">
        <f t="shared" si="12"/>
        <v>0</v>
      </c>
      <c r="BT38" s="59"/>
      <c r="BU38" s="218"/>
      <c r="BV38" s="219"/>
      <c r="BW38" s="28">
        <f>BO38-BV17</f>
        <v>19</v>
      </c>
      <c r="BX38" s="75">
        <f>1/((1+BU17)^BW38)</f>
        <v>1</v>
      </c>
      <c r="BY38" s="59"/>
      <c r="BZ38" s="68">
        <f t="shared" si="13"/>
        <v>0</v>
      </c>
      <c r="CA38" s="69">
        <f t="shared" si="28"/>
        <v>0</v>
      </c>
      <c r="CB38" s="69">
        <f t="shared" si="38"/>
        <v>0</v>
      </c>
      <c r="CC38" s="70">
        <f t="shared" si="33"/>
        <v>0</v>
      </c>
    </row>
    <row r="39" spans="3:81">
      <c r="C39" s="172">
        <f t="shared" si="15"/>
        <v>2031</v>
      </c>
      <c r="D39" s="173"/>
      <c r="E39" s="20">
        <f>-'Cost-Agricultural intensificati'!J40</f>
        <v>0</v>
      </c>
      <c r="F39" s="21">
        <f>'Benefit-Agricultural intensific'!J40</f>
        <v>0</v>
      </c>
      <c r="G39" s="22">
        <f t="shared" si="0"/>
        <v>0</v>
      </c>
      <c r="H39" s="59"/>
      <c r="I39" s="218"/>
      <c r="J39" s="219"/>
      <c r="K39" s="28">
        <f>C39-J17</f>
        <v>20</v>
      </c>
      <c r="L39" s="75">
        <f>1/((1+I17)^K39)</f>
        <v>1</v>
      </c>
      <c r="M39" s="59"/>
      <c r="N39" s="68">
        <f t="shared" si="1"/>
        <v>0</v>
      </c>
      <c r="O39" s="69">
        <f t="shared" si="16"/>
        <v>0</v>
      </c>
      <c r="P39" s="69">
        <f t="shared" si="34"/>
        <v>0</v>
      </c>
      <c r="Q39" s="70">
        <f t="shared" si="2"/>
        <v>0</v>
      </c>
      <c r="S39" s="172">
        <f t="shared" si="18"/>
        <v>20</v>
      </c>
      <c r="T39" s="173"/>
      <c r="U39" s="20">
        <f>-'Cost-Agricultural intensificati'!S40</f>
        <v>0</v>
      </c>
      <c r="V39" s="21">
        <f>'Benefit-Agricultural intensific'!S40</f>
        <v>0</v>
      </c>
      <c r="W39" s="22">
        <f t="shared" si="3"/>
        <v>0</v>
      </c>
      <c r="X39" s="59"/>
      <c r="Y39" s="218"/>
      <c r="Z39" s="219"/>
      <c r="AA39" s="28">
        <f>S39-Z17</f>
        <v>20</v>
      </c>
      <c r="AB39" s="75">
        <f>1/((1+Y17)^AA39)</f>
        <v>1</v>
      </c>
      <c r="AC39" s="59"/>
      <c r="AD39" s="68">
        <f t="shared" si="4"/>
        <v>0</v>
      </c>
      <c r="AE39" s="69">
        <f t="shared" si="19"/>
        <v>0</v>
      </c>
      <c r="AF39" s="69">
        <f t="shared" si="35"/>
        <v>0</v>
      </c>
      <c r="AG39" s="70">
        <f t="shared" si="30"/>
        <v>0</v>
      </c>
      <c r="AI39" s="172">
        <f t="shared" si="21"/>
        <v>20</v>
      </c>
      <c r="AJ39" s="173"/>
      <c r="AK39" s="20">
        <f>-'Cost-Agricultural intensificati'!AB40</f>
        <v>0</v>
      </c>
      <c r="AL39" s="21">
        <f>'Benefit-Agricultural intensific'!AB40</f>
        <v>0</v>
      </c>
      <c r="AM39" s="22">
        <f t="shared" si="6"/>
        <v>0</v>
      </c>
      <c r="AN39" s="59"/>
      <c r="AO39" s="218"/>
      <c r="AP39" s="219"/>
      <c r="AQ39" s="28">
        <f>AI39-AP17</f>
        <v>20</v>
      </c>
      <c r="AR39" s="75">
        <f>1/((1+AO17)^AQ39)</f>
        <v>1</v>
      </c>
      <c r="AS39" s="59"/>
      <c r="AT39" s="68">
        <f t="shared" si="7"/>
        <v>0</v>
      </c>
      <c r="AU39" s="69">
        <f t="shared" si="22"/>
        <v>0</v>
      </c>
      <c r="AV39" s="69">
        <f t="shared" si="36"/>
        <v>0</v>
      </c>
      <c r="AW39" s="70">
        <f t="shared" si="31"/>
        <v>0</v>
      </c>
      <c r="AY39" s="172">
        <f t="shared" si="24"/>
        <v>20</v>
      </c>
      <c r="AZ39" s="173"/>
      <c r="BA39" s="20">
        <f>-'Cost-Agricultural intensificati'!AK40</f>
        <v>0</v>
      </c>
      <c r="BB39" s="21">
        <f>'Benefit-Agricultural intensific'!AK40</f>
        <v>0</v>
      </c>
      <c r="BC39" s="22">
        <f t="shared" si="9"/>
        <v>0</v>
      </c>
      <c r="BD39" s="59"/>
      <c r="BE39" s="218"/>
      <c r="BF39" s="219"/>
      <c r="BG39" s="28">
        <f>AY39-BF17</f>
        <v>20</v>
      </c>
      <c r="BH39" s="75">
        <f>1/((1+BE17)^BG39)</f>
        <v>1</v>
      </c>
      <c r="BI39" s="59"/>
      <c r="BJ39" s="68">
        <f t="shared" si="10"/>
        <v>0</v>
      </c>
      <c r="BK39" s="69">
        <f t="shared" si="25"/>
        <v>0</v>
      </c>
      <c r="BL39" s="69">
        <f t="shared" si="37"/>
        <v>0</v>
      </c>
      <c r="BM39" s="70">
        <f t="shared" si="32"/>
        <v>0</v>
      </c>
      <c r="BO39" s="172">
        <f t="shared" si="27"/>
        <v>20</v>
      </c>
      <c r="BP39" s="173"/>
      <c r="BQ39" s="20">
        <f>-'Cost-Agricultural intensificati'!AT40</f>
        <v>0</v>
      </c>
      <c r="BR39" s="21">
        <f>'Benefit-Agricultural intensific'!AT40</f>
        <v>0</v>
      </c>
      <c r="BS39" s="22">
        <f t="shared" si="12"/>
        <v>0</v>
      </c>
      <c r="BT39" s="59"/>
      <c r="BU39" s="218"/>
      <c r="BV39" s="219"/>
      <c r="BW39" s="28">
        <f>BO39-BV17</f>
        <v>20</v>
      </c>
      <c r="BX39" s="75">
        <f>1/((1+BU17)^BW39)</f>
        <v>1</v>
      </c>
      <c r="BY39" s="59"/>
      <c r="BZ39" s="68">
        <f t="shared" si="13"/>
        <v>0</v>
      </c>
      <c r="CA39" s="69">
        <f t="shared" si="28"/>
        <v>0</v>
      </c>
      <c r="CB39" s="69">
        <f t="shared" si="38"/>
        <v>0</v>
      </c>
      <c r="CC39" s="70">
        <f t="shared" si="33"/>
        <v>0</v>
      </c>
    </row>
    <row r="40" spans="3:81">
      <c r="C40" s="172">
        <f t="shared" si="15"/>
        <v>2032</v>
      </c>
      <c r="D40" s="173"/>
      <c r="E40" s="20">
        <f>-'Cost-Agricultural intensificati'!J41</f>
        <v>0</v>
      </c>
      <c r="F40" s="21">
        <f>'Benefit-Agricultural intensific'!J41</f>
        <v>0</v>
      </c>
      <c r="G40" s="22">
        <f t="shared" si="0"/>
        <v>0</v>
      </c>
      <c r="H40" s="59"/>
      <c r="I40" s="218"/>
      <c r="J40" s="219"/>
      <c r="K40" s="28">
        <f>C40-J17</f>
        <v>21</v>
      </c>
      <c r="L40" s="75">
        <f>1/((1+I17)^K40)</f>
        <v>1</v>
      </c>
      <c r="M40" s="59"/>
      <c r="N40" s="68">
        <f t="shared" si="1"/>
        <v>0</v>
      </c>
      <c r="O40" s="69">
        <f t="shared" si="16"/>
        <v>0</v>
      </c>
      <c r="P40" s="69">
        <f t="shared" si="34"/>
        <v>0</v>
      </c>
      <c r="Q40" s="70">
        <f t="shared" si="2"/>
        <v>0</v>
      </c>
      <c r="S40" s="172">
        <f t="shared" si="18"/>
        <v>21</v>
      </c>
      <c r="T40" s="173"/>
      <c r="U40" s="20">
        <f>-'Cost-Agricultural intensificati'!S41</f>
        <v>0</v>
      </c>
      <c r="V40" s="21">
        <f>'Benefit-Agricultural intensific'!S41</f>
        <v>0</v>
      </c>
      <c r="W40" s="22">
        <f t="shared" si="3"/>
        <v>0</v>
      </c>
      <c r="X40" s="59"/>
      <c r="Y40" s="218"/>
      <c r="Z40" s="219"/>
      <c r="AA40" s="28">
        <f>S40-Z17</f>
        <v>21</v>
      </c>
      <c r="AB40" s="75">
        <f>1/((1+Y17)^AA40)</f>
        <v>1</v>
      </c>
      <c r="AC40" s="59"/>
      <c r="AD40" s="68">
        <f t="shared" si="4"/>
        <v>0</v>
      </c>
      <c r="AE40" s="69">
        <f t="shared" si="19"/>
        <v>0</v>
      </c>
      <c r="AF40" s="69">
        <f t="shared" si="35"/>
        <v>0</v>
      </c>
      <c r="AG40" s="70">
        <f t="shared" si="30"/>
        <v>0</v>
      </c>
      <c r="AI40" s="172">
        <f t="shared" si="21"/>
        <v>21</v>
      </c>
      <c r="AJ40" s="173"/>
      <c r="AK40" s="20">
        <f>-'Cost-Agricultural intensificati'!AB41</f>
        <v>0</v>
      </c>
      <c r="AL40" s="21">
        <f>'Benefit-Agricultural intensific'!AB41</f>
        <v>0</v>
      </c>
      <c r="AM40" s="22">
        <f t="shared" si="6"/>
        <v>0</v>
      </c>
      <c r="AN40" s="59"/>
      <c r="AO40" s="218"/>
      <c r="AP40" s="219"/>
      <c r="AQ40" s="28">
        <f>AI40-AP17</f>
        <v>21</v>
      </c>
      <c r="AR40" s="75">
        <f>1/((1+AO17)^AQ40)</f>
        <v>1</v>
      </c>
      <c r="AS40" s="59"/>
      <c r="AT40" s="68">
        <f t="shared" si="7"/>
        <v>0</v>
      </c>
      <c r="AU40" s="69">
        <f t="shared" si="22"/>
        <v>0</v>
      </c>
      <c r="AV40" s="69">
        <f t="shared" si="36"/>
        <v>0</v>
      </c>
      <c r="AW40" s="70">
        <f t="shared" si="31"/>
        <v>0</v>
      </c>
      <c r="AY40" s="172">
        <f t="shared" si="24"/>
        <v>21</v>
      </c>
      <c r="AZ40" s="173"/>
      <c r="BA40" s="20">
        <f>-'Cost-Agricultural intensificati'!AK41</f>
        <v>0</v>
      </c>
      <c r="BB40" s="21">
        <f>'Benefit-Agricultural intensific'!AK41</f>
        <v>0</v>
      </c>
      <c r="BC40" s="22">
        <f t="shared" si="9"/>
        <v>0</v>
      </c>
      <c r="BD40" s="59"/>
      <c r="BE40" s="218"/>
      <c r="BF40" s="219"/>
      <c r="BG40" s="28">
        <f>AY40-BF17</f>
        <v>21</v>
      </c>
      <c r="BH40" s="75">
        <f>1/((1+BE17)^BG40)</f>
        <v>1</v>
      </c>
      <c r="BI40" s="59"/>
      <c r="BJ40" s="68">
        <f t="shared" si="10"/>
        <v>0</v>
      </c>
      <c r="BK40" s="69">
        <f t="shared" si="25"/>
        <v>0</v>
      </c>
      <c r="BL40" s="69">
        <f t="shared" si="37"/>
        <v>0</v>
      </c>
      <c r="BM40" s="70">
        <f t="shared" si="32"/>
        <v>0</v>
      </c>
      <c r="BO40" s="172">
        <f t="shared" si="27"/>
        <v>21</v>
      </c>
      <c r="BP40" s="173"/>
      <c r="BQ40" s="20">
        <f>-'Cost-Agricultural intensificati'!AT41</f>
        <v>0</v>
      </c>
      <c r="BR40" s="21">
        <f>'Benefit-Agricultural intensific'!AT41</f>
        <v>0</v>
      </c>
      <c r="BS40" s="22">
        <f t="shared" si="12"/>
        <v>0</v>
      </c>
      <c r="BT40" s="59"/>
      <c r="BU40" s="218"/>
      <c r="BV40" s="219"/>
      <c r="BW40" s="28">
        <f>BO40-BV17</f>
        <v>21</v>
      </c>
      <c r="BX40" s="75">
        <f>1/((1+BU17)^BW40)</f>
        <v>1</v>
      </c>
      <c r="BY40" s="59"/>
      <c r="BZ40" s="68">
        <f t="shared" si="13"/>
        <v>0</v>
      </c>
      <c r="CA40" s="69">
        <f t="shared" si="28"/>
        <v>0</v>
      </c>
      <c r="CB40" s="69">
        <f t="shared" si="38"/>
        <v>0</v>
      </c>
      <c r="CC40" s="70">
        <f t="shared" si="33"/>
        <v>0</v>
      </c>
    </row>
    <row r="41" spans="3:81">
      <c r="C41" s="172">
        <f t="shared" si="15"/>
        <v>2033</v>
      </c>
      <c r="D41" s="173"/>
      <c r="E41" s="20">
        <f>-'Cost-Agricultural intensificati'!J42</f>
        <v>0</v>
      </c>
      <c r="F41" s="21">
        <f>'Benefit-Agricultural intensific'!J42</f>
        <v>0</v>
      </c>
      <c r="G41" s="22">
        <f t="shared" si="0"/>
        <v>0</v>
      </c>
      <c r="H41" s="59"/>
      <c r="I41" s="218"/>
      <c r="J41" s="219"/>
      <c r="K41" s="28">
        <f>C41-J17</f>
        <v>22</v>
      </c>
      <c r="L41" s="75">
        <f>1/((1+I17)^K41)</f>
        <v>1</v>
      </c>
      <c r="M41" s="59"/>
      <c r="N41" s="68">
        <f t="shared" si="1"/>
        <v>0</v>
      </c>
      <c r="O41" s="69">
        <f t="shared" si="16"/>
        <v>0</v>
      </c>
      <c r="P41" s="69">
        <f t="shared" si="34"/>
        <v>0</v>
      </c>
      <c r="Q41" s="70">
        <f t="shared" si="2"/>
        <v>0</v>
      </c>
      <c r="S41" s="172">
        <f t="shared" si="18"/>
        <v>22</v>
      </c>
      <c r="T41" s="173"/>
      <c r="U41" s="20">
        <f>-'Cost-Agricultural intensificati'!S42</f>
        <v>0</v>
      </c>
      <c r="V41" s="21">
        <f>'Benefit-Agricultural intensific'!S42</f>
        <v>0</v>
      </c>
      <c r="W41" s="22">
        <f t="shared" si="3"/>
        <v>0</v>
      </c>
      <c r="X41" s="59"/>
      <c r="Y41" s="218"/>
      <c r="Z41" s="219"/>
      <c r="AA41" s="28">
        <f>S41-Z17</f>
        <v>22</v>
      </c>
      <c r="AB41" s="75">
        <f>1/((1+Y17)^AA41)</f>
        <v>1</v>
      </c>
      <c r="AC41" s="59"/>
      <c r="AD41" s="68">
        <f t="shared" si="4"/>
        <v>0</v>
      </c>
      <c r="AE41" s="69">
        <f t="shared" si="19"/>
        <v>0</v>
      </c>
      <c r="AF41" s="69">
        <f t="shared" si="35"/>
        <v>0</v>
      </c>
      <c r="AG41" s="70">
        <f t="shared" si="30"/>
        <v>0</v>
      </c>
      <c r="AI41" s="172">
        <f t="shared" si="21"/>
        <v>22</v>
      </c>
      <c r="AJ41" s="173"/>
      <c r="AK41" s="20">
        <f>-'Cost-Agricultural intensificati'!AB42</f>
        <v>0</v>
      </c>
      <c r="AL41" s="21">
        <f>'Benefit-Agricultural intensific'!AB42</f>
        <v>0</v>
      </c>
      <c r="AM41" s="22">
        <f t="shared" si="6"/>
        <v>0</v>
      </c>
      <c r="AN41" s="59"/>
      <c r="AO41" s="218"/>
      <c r="AP41" s="219"/>
      <c r="AQ41" s="28">
        <f>AI41-AP17</f>
        <v>22</v>
      </c>
      <c r="AR41" s="75">
        <f>1/((1+AO17)^AQ41)</f>
        <v>1</v>
      </c>
      <c r="AS41" s="59"/>
      <c r="AT41" s="68">
        <f t="shared" si="7"/>
        <v>0</v>
      </c>
      <c r="AU41" s="69">
        <f t="shared" si="22"/>
        <v>0</v>
      </c>
      <c r="AV41" s="69">
        <f t="shared" si="36"/>
        <v>0</v>
      </c>
      <c r="AW41" s="70">
        <f t="shared" si="31"/>
        <v>0</v>
      </c>
      <c r="AY41" s="172">
        <f t="shared" si="24"/>
        <v>22</v>
      </c>
      <c r="AZ41" s="173"/>
      <c r="BA41" s="20">
        <f>-'Cost-Agricultural intensificati'!AK42</f>
        <v>0</v>
      </c>
      <c r="BB41" s="21">
        <f>'Benefit-Agricultural intensific'!AK42</f>
        <v>0</v>
      </c>
      <c r="BC41" s="22">
        <f t="shared" si="9"/>
        <v>0</v>
      </c>
      <c r="BD41" s="59"/>
      <c r="BE41" s="218"/>
      <c r="BF41" s="219"/>
      <c r="BG41" s="28">
        <f>AY41-BF17</f>
        <v>22</v>
      </c>
      <c r="BH41" s="75">
        <f>1/((1+BE17)^BG41)</f>
        <v>1</v>
      </c>
      <c r="BI41" s="59"/>
      <c r="BJ41" s="68">
        <f t="shared" si="10"/>
        <v>0</v>
      </c>
      <c r="BK41" s="69">
        <f t="shared" si="25"/>
        <v>0</v>
      </c>
      <c r="BL41" s="69">
        <f t="shared" si="37"/>
        <v>0</v>
      </c>
      <c r="BM41" s="70">
        <f t="shared" si="32"/>
        <v>0</v>
      </c>
      <c r="BO41" s="172">
        <f t="shared" si="27"/>
        <v>22</v>
      </c>
      <c r="BP41" s="173"/>
      <c r="BQ41" s="20">
        <f>-'Cost-Agricultural intensificati'!AT42</f>
        <v>0</v>
      </c>
      <c r="BR41" s="21">
        <f>'Benefit-Agricultural intensific'!AT42</f>
        <v>0</v>
      </c>
      <c r="BS41" s="22">
        <f t="shared" si="12"/>
        <v>0</v>
      </c>
      <c r="BT41" s="59"/>
      <c r="BU41" s="218"/>
      <c r="BV41" s="219"/>
      <c r="BW41" s="28">
        <f>BO41-BV17</f>
        <v>22</v>
      </c>
      <c r="BX41" s="75">
        <f>1/((1+BU17)^BW41)</f>
        <v>1</v>
      </c>
      <c r="BY41" s="59"/>
      <c r="BZ41" s="68">
        <f t="shared" si="13"/>
        <v>0</v>
      </c>
      <c r="CA41" s="69">
        <f t="shared" si="28"/>
        <v>0</v>
      </c>
      <c r="CB41" s="69">
        <f t="shared" si="38"/>
        <v>0</v>
      </c>
      <c r="CC41" s="70">
        <f t="shared" si="33"/>
        <v>0</v>
      </c>
    </row>
    <row r="42" spans="3:81">
      <c r="C42" s="172">
        <f t="shared" si="15"/>
        <v>2034</v>
      </c>
      <c r="D42" s="173"/>
      <c r="E42" s="20">
        <f>-'Cost-Agricultural intensificati'!J43</f>
        <v>0</v>
      </c>
      <c r="F42" s="21">
        <f>'Benefit-Agricultural intensific'!J43</f>
        <v>0</v>
      </c>
      <c r="G42" s="22">
        <f t="shared" si="0"/>
        <v>0</v>
      </c>
      <c r="H42" s="59"/>
      <c r="I42" s="218"/>
      <c r="J42" s="219"/>
      <c r="K42" s="28">
        <f>C42-J17</f>
        <v>23</v>
      </c>
      <c r="L42" s="75">
        <f>1/((1+I17)^K42)</f>
        <v>1</v>
      </c>
      <c r="M42" s="59"/>
      <c r="N42" s="68">
        <f t="shared" si="1"/>
        <v>0</v>
      </c>
      <c r="O42" s="69">
        <f t="shared" si="16"/>
        <v>0</v>
      </c>
      <c r="P42" s="69">
        <f t="shared" si="34"/>
        <v>0</v>
      </c>
      <c r="Q42" s="70">
        <f t="shared" si="2"/>
        <v>0</v>
      </c>
      <c r="S42" s="172">
        <f t="shared" si="18"/>
        <v>23</v>
      </c>
      <c r="T42" s="173"/>
      <c r="U42" s="20">
        <f>-'Cost-Agricultural intensificati'!S43</f>
        <v>0</v>
      </c>
      <c r="V42" s="21">
        <f>'Benefit-Agricultural intensific'!S43</f>
        <v>0</v>
      </c>
      <c r="W42" s="22">
        <f t="shared" si="3"/>
        <v>0</v>
      </c>
      <c r="X42" s="59"/>
      <c r="Y42" s="218"/>
      <c r="Z42" s="219"/>
      <c r="AA42" s="28">
        <f>S42-Z17</f>
        <v>23</v>
      </c>
      <c r="AB42" s="75">
        <f>1/((1+Y17)^AA42)</f>
        <v>1</v>
      </c>
      <c r="AC42" s="59"/>
      <c r="AD42" s="68">
        <f t="shared" si="4"/>
        <v>0</v>
      </c>
      <c r="AE42" s="69">
        <f t="shared" si="19"/>
        <v>0</v>
      </c>
      <c r="AF42" s="69">
        <f t="shared" si="35"/>
        <v>0</v>
      </c>
      <c r="AG42" s="70">
        <f t="shared" si="30"/>
        <v>0</v>
      </c>
      <c r="AI42" s="172">
        <f t="shared" si="21"/>
        <v>23</v>
      </c>
      <c r="AJ42" s="173"/>
      <c r="AK42" s="20">
        <f>-'Cost-Agricultural intensificati'!AB43</f>
        <v>0</v>
      </c>
      <c r="AL42" s="21">
        <f>'Benefit-Agricultural intensific'!AB43</f>
        <v>0</v>
      </c>
      <c r="AM42" s="22">
        <f t="shared" si="6"/>
        <v>0</v>
      </c>
      <c r="AN42" s="59"/>
      <c r="AO42" s="218"/>
      <c r="AP42" s="219"/>
      <c r="AQ42" s="28">
        <f>AI42-AP17</f>
        <v>23</v>
      </c>
      <c r="AR42" s="75">
        <f>1/((1+AO17)^AQ42)</f>
        <v>1</v>
      </c>
      <c r="AS42" s="59"/>
      <c r="AT42" s="68">
        <f t="shared" si="7"/>
        <v>0</v>
      </c>
      <c r="AU42" s="69">
        <f t="shared" si="22"/>
        <v>0</v>
      </c>
      <c r="AV42" s="69">
        <f t="shared" si="36"/>
        <v>0</v>
      </c>
      <c r="AW42" s="70">
        <f t="shared" si="31"/>
        <v>0</v>
      </c>
      <c r="AY42" s="172">
        <f t="shared" si="24"/>
        <v>23</v>
      </c>
      <c r="AZ42" s="173"/>
      <c r="BA42" s="20">
        <f>-'Cost-Agricultural intensificati'!AK43</f>
        <v>0</v>
      </c>
      <c r="BB42" s="21">
        <f>'Benefit-Agricultural intensific'!AK43</f>
        <v>0</v>
      </c>
      <c r="BC42" s="22">
        <f t="shared" si="9"/>
        <v>0</v>
      </c>
      <c r="BD42" s="59"/>
      <c r="BE42" s="218"/>
      <c r="BF42" s="219"/>
      <c r="BG42" s="28">
        <f>AY42-BF17</f>
        <v>23</v>
      </c>
      <c r="BH42" s="75">
        <f>1/((1+BE17)^BG42)</f>
        <v>1</v>
      </c>
      <c r="BI42" s="59"/>
      <c r="BJ42" s="68">
        <f t="shared" si="10"/>
        <v>0</v>
      </c>
      <c r="BK42" s="69">
        <f t="shared" si="25"/>
        <v>0</v>
      </c>
      <c r="BL42" s="69">
        <f t="shared" si="37"/>
        <v>0</v>
      </c>
      <c r="BM42" s="70">
        <f t="shared" si="32"/>
        <v>0</v>
      </c>
      <c r="BO42" s="172">
        <f t="shared" si="27"/>
        <v>23</v>
      </c>
      <c r="BP42" s="173"/>
      <c r="BQ42" s="20">
        <f>-'Cost-Agricultural intensificati'!AT43</f>
        <v>0</v>
      </c>
      <c r="BR42" s="21">
        <f>'Benefit-Agricultural intensific'!AT43</f>
        <v>0</v>
      </c>
      <c r="BS42" s="22">
        <f t="shared" si="12"/>
        <v>0</v>
      </c>
      <c r="BT42" s="59"/>
      <c r="BU42" s="218"/>
      <c r="BV42" s="219"/>
      <c r="BW42" s="28">
        <f>BO42-BV17</f>
        <v>23</v>
      </c>
      <c r="BX42" s="75">
        <f>1/((1+BU17)^BW42)</f>
        <v>1</v>
      </c>
      <c r="BY42" s="59"/>
      <c r="BZ42" s="68">
        <f t="shared" si="13"/>
        <v>0</v>
      </c>
      <c r="CA42" s="69">
        <f t="shared" si="28"/>
        <v>0</v>
      </c>
      <c r="CB42" s="69">
        <f t="shared" si="38"/>
        <v>0</v>
      </c>
      <c r="CC42" s="70">
        <f t="shared" si="33"/>
        <v>0</v>
      </c>
    </row>
    <row r="43" spans="3:81">
      <c r="C43" s="172">
        <f t="shared" si="15"/>
        <v>2035</v>
      </c>
      <c r="D43" s="173"/>
      <c r="E43" s="20">
        <f>-'Cost-Agricultural intensificati'!J44</f>
        <v>0</v>
      </c>
      <c r="F43" s="21">
        <f>'Benefit-Agricultural intensific'!J44</f>
        <v>0</v>
      </c>
      <c r="G43" s="22">
        <f t="shared" si="0"/>
        <v>0</v>
      </c>
      <c r="H43" s="59"/>
      <c r="I43" s="218"/>
      <c r="J43" s="219"/>
      <c r="K43" s="28">
        <f>C43-J17</f>
        <v>24</v>
      </c>
      <c r="L43" s="75">
        <f>1/((1+I17)^K43)</f>
        <v>1</v>
      </c>
      <c r="M43" s="59"/>
      <c r="N43" s="68">
        <f t="shared" si="1"/>
        <v>0</v>
      </c>
      <c r="O43" s="69">
        <f t="shared" si="16"/>
        <v>0</v>
      </c>
      <c r="P43" s="69">
        <f t="shared" si="34"/>
        <v>0</v>
      </c>
      <c r="Q43" s="70">
        <f t="shared" si="2"/>
        <v>0</v>
      </c>
      <c r="S43" s="172">
        <f t="shared" si="18"/>
        <v>24</v>
      </c>
      <c r="T43" s="173"/>
      <c r="U43" s="20">
        <f>-'Cost-Agricultural intensificati'!S44</f>
        <v>0</v>
      </c>
      <c r="V43" s="21">
        <f>'Benefit-Agricultural intensific'!S44</f>
        <v>0</v>
      </c>
      <c r="W43" s="22">
        <f t="shared" si="3"/>
        <v>0</v>
      </c>
      <c r="X43" s="59"/>
      <c r="Y43" s="218"/>
      <c r="Z43" s="219"/>
      <c r="AA43" s="28">
        <f>S43-Z17</f>
        <v>24</v>
      </c>
      <c r="AB43" s="75">
        <f>1/((1+Y17)^AA43)</f>
        <v>1</v>
      </c>
      <c r="AC43" s="59"/>
      <c r="AD43" s="68">
        <f t="shared" si="4"/>
        <v>0</v>
      </c>
      <c r="AE43" s="69">
        <f t="shared" si="19"/>
        <v>0</v>
      </c>
      <c r="AF43" s="69">
        <f t="shared" si="35"/>
        <v>0</v>
      </c>
      <c r="AG43" s="70">
        <f t="shared" si="30"/>
        <v>0</v>
      </c>
      <c r="AI43" s="172">
        <f t="shared" si="21"/>
        <v>24</v>
      </c>
      <c r="AJ43" s="173"/>
      <c r="AK43" s="20">
        <f>-'Cost-Agricultural intensificati'!AB44</f>
        <v>0</v>
      </c>
      <c r="AL43" s="21">
        <f>'Benefit-Agricultural intensific'!AB44</f>
        <v>0</v>
      </c>
      <c r="AM43" s="22">
        <f t="shared" si="6"/>
        <v>0</v>
      </c>
      <c r="AN43" s="59"/>
      <c r="AO43" s="218"/>
      <c r="AP43" s="219"/>
      <c r="AQ43" s="28">
        <f>AI43-AP17</f>
        <v>24</v>
      </c>
      <c r="AR43" s="75">
        <f>1/((1+AO17)^AQ43)</f>
        <v>1</v>
      </c>
      <c r="AS43" s="59"/>
      <c r="AT43" s="68">
        <f t="shared" si="7"/>
        <v>0</v>
      </c>
      <c r="AU43" s="69">
        <f t="shared" si="22"/>
        <v>0</v>
      </c>
      <c r="AV43" s="69">
        <f t="shared" si="36"/>
        <v>0</v>
      </c>
      <c r="AW43" s="70">
        <f t="shared" si="31"/>
        <v>0</v>
      </c>
      <c r="AY43" s="172">
        <f t="shared" si="24"/>
        <v>24</v>
      </c>
      <c r="AZ43" s="173"/>
      <c r="BA43" s="20">
        <f>-'Cost-Agricultural intensificati'!AK44</f>
        <v>0</v>
      </c>
      <c r="BB43" s="21">
        <f>'Benefit-Agricultural intensific'!AK44</f>
        <v>0</v>
      </c>
      <c r="BC43" s="22">
        <f t="shared" si="9"/>
        <v>0</v>
      </c>
      <c r="BD43" s="59"/>
      <c r="BE43" s="218"/>
      <c r="BF43" s="219"/>
      <c r="BG43" s="28">
        <f>AY43-BF17</f>
        <v>24</v>
      </c>
      <c r="BH43" s="75">
        <f>1/((1+BE17)^BG43)</f>
        <v>1</v>
      </c>
      <c r="BI43" s="59"/>
      <c r="BJ43" s="68">
        <f t="shared" si="10"/>
        <v>0</v>
      </c>
      <c r="BK43" s="69">
        <f t="shared" si="25"/>
        <v>0</v>
      </c>
      <c r="BL43" s="69">
        <f t="shared" si="37"/>
        <v>0</v>
      </c>
      <c r="BM43" s="70">
        <f t="shared" si="32"/>
        <v>0</v>
      </c>
      <c r="BO43" s="172">
        <f t="shared" si="27"/>
        <v>24</v>
      </c>
      <c r="BP43" s="173"/>
      <c r="BQ43" s="20">
        <f>-'Cost-Agricultural intensificati'!AT44</f>
        <v>0</v>
      </c>
      <c r="BR43" s="21">
        <f>'Benefit-Agricultural intensific'!AT44</f>
        <v>0</v>
      </c>
      <c r="BS43" s="22">
        <f t="shared" si="12"/>
        <v>0</v>
      </c>
      <c r="BT43" s="59"/>
      <c r="BU43" s="218"/>
      <c r="BV43" s="219"/>
      <c r="BW43" s="28">
        <f>BO43-BV17</f>
        <v>24</v>
      </c>
      <c r="BX43" s="75">
        <f>1/((1+BU17)^BW43)</f>
        <v>1</v>
      </c>
      <c r="BY43" s="59"/>
      <c r="BZ43" s="68">
        <f t="shared" si="13"/>
        <v>0</v>
      </c>
      <c r="CA43" s="69">
        <f t="shared" si="28"/>
        <v>0</v>
      </c>
      <c r="CB43" s="69">
        <f t="shared" si="38"/>
        <v>0</v>
      </c>
      <c r="CC43" s="70">
        <f t="shared" si="33"/>
        <v>0</v>
      </c>
    </row>
    <row r="44" spans="3:81">
      <c r="C44" s="172">
        <f t="shared" si="15"/>
        <v>2036</v>
      </c>
      <c r="D44" s="173"/>
      <c r="E44" s="20">
        <f>-'Cost-Agricultural intensificati'!J45</f>
        <v>0</v>
      </c>
      <c r="F44" s="21">
        <f>'Benefit-Agricultural intensific'!J45</f>
        <v>0</v>
      </c>
      <c r="G44" s="22">
        <f t="shared" si="0"/>
        <v>0</v>
      </c>
      <c r="H44" s="59"/>
      <c r="I44" s="218"/>
      <c r="J44" s="219"/>
      <c r="K44" s="28">
        <f>C44-J17</f>
        <v>25</v>
      </c>
      <c r="L44" s="75">
        <f>1/((1+I17)^K44)</f>
        <v>1</v>
      </c>
      <c r="M44" s="59"/>
      <c r="N44" s="68">
        <f t="shared" si="1"/>
        <v>0</v>
      </c>
      <c r="O44" s="69">
        <f t="shared" si="16"/>
        <v>0</v>
      </c>
      <c r="P44" s="69">
        <f t="shared" si="34"/>
        <v>0</v>
      </c>
      <c r="Q44" s="70">
        <f t="shared" si="2"/>
        <v>0</v>
      </c>
      <c r="S44" s="172">
        <f t="shared" si="18"/>
        <v>25</v>
      </c>
      <c r="T44" s="173"/>
      <c r="U44" s="20">
        <f>-'Cost-Agricultural intensificati'!S45</f>
        <v>0</v>
      </c>
      <c r="V44" s="21">
        <f>'Benefit-Agricultural intensific'!S45</f>
        <v>0</v>
      </c>
      <c r="W44" s="22">
        <f t="shared" si="3"/>
        <v>0</v>
      </c>
      <c r="X44" s="59"/>
      <c r="Y44" s="218"/>
      <c r="Z44" s="219"/>
      <c r="AA44" s="28">
        <f>S44-Z17</f>
        <v>25</v>
      </c>
      <c r="AB44" s="75">
        <f>1/((1+Y17)^AA44)</f>
        <v>1</v>
      </c>
      <c r="AC44" s="59"/>
      <c r="AD44" s="68">
        <f t="shared" si="4"/>
        <v>0</v>
      </c>
      <c r="AE44" s="69">
        <f t="shared" si="19"/>
        <v>0</v>
      </c>
      <c r="AF44" s="69">
        <f t="shared" si="35"/>
        <v>0</v>
      </c>
      <c r="AG44" s="70">
        <f t="shared" si="30"/>
        <v>0</v>
      </c>
      <c r="AI44" s="172">
        <f t="shared" si="21"/>
        <v>25</v>
      </c>
      <c r="AJ44" s="173"/>
      <c r="AK44" s="20">
        <f>-'Cost-Agricultural intensificati'!AB45</f>
        <v>0</v>
      </c>
      <c r="AL44" s="21">
        <f>'Benefit-Agricultural intensific'!AB45</f>
        <v>0</v>
      </c>
      <c r="AM44" s="22">
        <f t="shared" si="6"/>
        <v>0</v>
      </c>
      <c r="AN44" s="59"/>
      <c r="AO44" s="218"/>
      <c r="AP44" s="219"/>
      <c r="AQ44" s="28">
        <f>AI44-AP17</f>
        <v>25</v>
      </c>
      <c r="AR44" s="75">
        <f>1/((1+AO17)^AQ44)</f>
        <v>1</v>
      </c>
      <c r="AS44" s="59"/>
      <c r="AT44" s="68">
        <f t="shared" si="7"/>
        <v>0</v>
      </c>
      <c r="AU44" s="69">
        <f t="shared" si="22"/>
        <v>0</v>
      </c>
      <c r="AV44" s="69">
        <f t="shared" si="36"/>
        <v>0</v>
      </c>
      <c r="AW44" s="70">
        <f t="shared" si="31"/>
        <v>0</v>
      </c>
      <c r="AY44" s="172">
        <f t="shared" si="24"/>
        <v>25</v>
      </c>
      <c r="AZ44" s="173"/>
      <c r="BA44" s="20">
        <f>-'Cost-Agricultural intensificati'!AK45</f>
        <v>0</v>
      </c>
      <c r="BB44" s="21">
        <f>'Benefit-Agricultural intensific'!AK45</f>
        <v>0</v>
      </c>
      <c r="BC44" s="22">
        <f t="shared" si="9"/>
        <v>0</v>
      </c>
      <c r="BD44" s="59"/>
      <c r="BE44" s="218"/>
      <c r="BF44" s="219"/>
      <c r="BG44" s="28">
        <f>AY44-BF17</f>
        <v>25</v>
      </c>
      <c r="BH44" s="75">
        <f>1/((1+BE17)^BG44)</f>
        <v>1</v>
      </c>
      <c r="BI44" s="59"/>
      <c r="BJ44" s="68">
        <f t="shared" si="10"/>
        <v>0</v>
      </c>
      <c r="BK44" s="69">
        <f t="shared" si="25"/>
        <v>0</v>
      </c>
      <c r="BL44" s="69">
        <f t="shared" si="37"/>
        <v>0</v>
      </c>
      <c r="BM44" s="70">
        <f t="shared" si="32"/>
        <v>0</v>
      </c>
      <c r="BO44" s="172">
        <f t="shared" si="27"/>
        <v>25</v>
      </c>
      <c r="BP44" s="173"/>
      <c r="BQ44" s="20">
        <f>-'Cost-Agricultural intensificati'!AT45</f>
        <v>0</v>
      </c>
      <c r="BR44" s="21">
        <f>'Benefit-Agricultural intensific'!AT45</f>
        <v>0</v>
      </c>
      <c r="BS44" s="22">
        <f t="shared" si="12"/>
        <v>0</v>
      </c>
      <c r="BT44" s="59"/>
      <c r="BU44" s="218"/>
      <c r="BV44" s="219"/>
      <c r="BW44" s="28">
        <f>BO44-BV17</f>
        <v>25</v>
      </c>
      <c r="BX44" s="75">
        <f>1/((1+BU17)^BW44)</f>
        <v>1</v>
      </c>
      <c r="BY44" s="59"/>
      <c r="BZ44" s="68">
        <f t="shared" si="13"/>
        <v>0</v>
      </c>
      <c r="CA44" s="69">
        <f t="shared" si="28"/>
        <v>0</v>
      </c>
      <c r="CB44" s="69">
        <f t="shared" si="38"/>
        <v>0</v>
      </c>
      <c r="CC44" s="70">
        <f t="shared" si="33"/>
        <v>0</v>
      </c>
    </row>
    <row r="45" spans="3:81">
      <c r="C45" s="172">
        <f t="shared" si="15"/>
        <v>2037</v>
      </c>
      <c r="D45" s="173"/>
      <c r="E45" s="20">
        <f>-'Cost-Agricultural intensificati'!J46</f>
        <v>0</v>
      </c>
      <c r="F45" s="21">
        <f>'Benefit-Agricultural intensific'!J46</f>
        <v>0</v>
      </c>
      <c r="G45" s="22">
        <f t="shared" si="0"/>
        <v>0</v>
      </c>
      <c r="H45" s="59"/>
      <c r="I45" s="218"/>
      <c r="J45" s="219"/>
      <c r="K45" s="28">
        <f>C45-J17</f>
        <v>26</v>
      </c>
      <c r="L45" s="75">
        <f>1/((1+I17)^K45)</f>
        <v>1</v>
      </c>
      <c r="M45" s="59"/>
      <c r="N45" s="68">
        <f t="shared" si="1"/>
        <v>0</v>
      </c>
      <c r="O45" s="69">
        <f t="shared" si="16"/>
        <v>0</v>
      </c>
      <c r="P45" s="69">
        <f t="shared" si="34"/>
        <v>0</v>
      </c>
      <c r="Q45" s="70">
        <f t="shared" si="2"/>
        <v>0</v>
      </c>
      <c r="S45" s="172">
        <f t="shared" si="18"/>
        <v>26</v>
      </c>
      <c r="T45" s="173"/>
      <c r="U45" s="20">
        <f>-'Cost-Agricultural intensificati'!S46</f>
        <v>0</v>
      </c>
      <c r="V45" s="21">
        <f>'Benefit-Agricultural intensific'!S46</f>
        <v>0</v>
      </c>
      <c r="W45" s="22">
        <f t="shared" si="3"/>
        <v>0</v>
      </c>
      <c r="X45" s="59"/>
      <c r="Y45" s="218"/>
      <c r="Z45" s="219"/>
      <c r="AA45" s="28">
        <f>S45-Z17</f>
        <v>26</v>
      </c>
      <c r="AB45" s="75">
        <f>1/((1+Y17)^AA45)</f>
        <v>1</v>
      </c>
      <c r="AC45" s="59"/>
      <c r="AD45" s="68">
        <f t="shared" si="4"/>
        <v>0</v>
      </c>
      <c r="AE45" s="69">
        <f t="shared" si="19"/>
        <v>0</v>
      </c>
      <c r="AF45" s="69">
        <f t="shared" si="35"/>
        <v>0</v>
      </c>
      <c r="AG45" s="70">
        <f t="shared" si="30"/>
        <v>0</v>
      </c>
      <c r="AI45" s="172">
        <f t="shared" si="21"/>
        <v>26</v>
      </c>
      <c r="AJ45" s="173"/>
      <c r="AK45" s="20">
        <f>-'Cost-Agricultural intensificati'!AB46</f>
        <v>0</v>
      </c>
      <c r="AL45" s="21">
        <f>'Benefit-Agricultural intensific'!AB46</f>
        <v>0</v>
      </c>
      <c r="AM45" s="22">
        <f t="shared" si="6"/>
        <v>0</v>
      </c>
      <c r="AN45" s="59"/>
      <c r="AO45" s="218"/>
      <c r="AP45" s="219"/>
      <c r="AQ45" s="28">
        <f>AI45-AP17</f>
        <v>26</v>
      </c>
      <c r="AR45" s="75">
        <f>1/((1+AO17)^AQ45)</f>
        <v>1</v>
      </c>
      <c r="AS45" s="59"/>
      <c r="AT45" s="68">
        <f t="shared" si="7"/>
        <v>0</v>
      </c>
      <c r="AU45" s="69">
        <f t="shared" si="22"/>
        <v>0</v>
      </c>
      <c r="AV45" s="69">
        <f t="shared" si="36"/>
        <v>0</v>
      </c>
      <c r="AW45" s="70">
        <f t="shared" si="31"/>
        <v>0</v>
      </c>
      <c r="AY45" s="172">
        <f t="shared" si="24"/>
        <v>26</v>
      </c>
      <c r="AZ45" s="173"/>
      <c r="BA45" s="20">
        <f>-'Cost-Agricultural intensificati'!AK46</f>
        <v>0</v>
      </c>
      <c r="BB45" s="21">
        <f>'Benefit-Agricultural intensific'!AK46</f>
        <v>0</v>
      </c>
      <c r="BC45" s="22">
        <f t="shared" si="9"/>
        <v>0</v>
      </c>
      <c r="BD45" s="59"/>
      <c r="BE45" s="218"/>
      <c r="BF45" s="219"/>
      <c r="BG45" s="28">
        <f>AY45-BF17</f>
        <v>26</v>
      </c>
      <c r="BH45" s="75">
        <f>1/((1+BE17)^BG45)</f>
        <v>1</v>
      </c>
      <c r="BI45" s="59"/>
      <c r="BJ45" s="68">
        <f t="shared" si="10"/>
        <v>0</v>
      </c>
      <c r="BK45" s="69">
        <f t="shared" si="25"/>
        <v>0</v>
      </c>
      <c r="BL45" s="69">
        <f t="shared" si="37"/>
        <v>0</v>
      </c>
      <c r="BM45" s="70">
        <f t="shared" si="32"/>
        <v>0</v>
      </c>
      <c r="BO45" s="172">
        <f t="shared" si="27"/>
        <v>26</v>
      </c>
      <c r="BP45" s="173"/>
      <c r="BQ45" s="20">
        <f>-'Cost-Agricultural intensificati'!AT46</f>
        <v>0</v>
      </c>
      <c r="BR45" s="21">
        <f>'Benefit-Agricultural intensific'!AT46</f>
        <v>0</v>
      </c>
      <c r="BS45" s="22">
        <f t="shared" si="12"/>
        <v>0</v>
      </c>
      <c r="BT45" s="59"/>
      <c r="BU45" s="218"/>
      <c r="BV45" s="219"/>
      <c r="BW45" s="28">
        <f>BO45-BV17</f>
        <v>26</v>
      </c>
      <c r="BX45" s="75">
        <f>1/((1+BU17)^BW45)</f>
        <v>1</v>
      </c>
      <c r="BY45" s="59"/>
      <c r="BZ45" s="68">
        <f t="shared" si="13"/>
        <v>0</v>
      </c>
      <c r="CA45" s="69">
        <f t="shared" si="28"/>
        <v>0</v>
      </c>
      <c r="CB45" s="69">
        <f t="shared" si="38"/>
        <v>0</v>
      </c>
      <c r="CC45" s="70">
        <f t="shared" si="33"/>
        <v>0</v>
      </c>
    </row>
    <row r="46" spans="3:81">
      <c r="C46" s="172">
        <f t="shared" si="15"/>
        <v>2038</v>
      </c>
      <c r="D46" s="173"/>
      <c r="E46" s="20">
        <f>-'Cost-Agricultural intensificati'!J47</f>
        <v>0</v>
      </c>
      <c r="F46" s="21">
        <f>'Benefit-Agricultural intensific'!J47</f>
        <v>0</v>
      </c>
      <c r="G46" s="22">
        <f t="shared" si="0"/>
        <v>0</v>
      </c>
      <c r="H46" s="59"/>
      <c r="I46" s="218"/>
      <c r="J46" s="219"/>
      <c r="K46" s="28">
        <f>C46-J17</f>
        <v>27</v>
      </c>
      <c r="L46" s="75">
        <f>1/((1+I17)^K46)</f>
        <v>1</v>
      </c>
      <c r="M46" s="59"/>
      <c r="N46" s="68">
        <f t="shared" si="1"/>
        <v>0</v>
      </c>
      <c r="O46" s="69">
        <f t="shared" si="16"/>
        <v>0</v>
      </c>
      <c r="P46" s="69">
        <f t="shared" si="34"/>
        <v>0</v>
      </c>
      <c r="Q46" s="70">
        <f t="shared" si="2"/>
        <v>0</v>
      </c>
      <c r="S46" s="172">
        <f t="shared" si="18"/>
        <v>27</v>
      </c>
      <c r="T46" s="173"/>
      <c r="U46" s="20">
        <f>-'Cost-Agricultural intensificati'!S47</f>
        <v>0</v>
      </c>
      <c r="V46" s="21">
        <f>'Benefit-Agricultural intensific'!S47</f>
        <v>0</v>
      </c>
      <c r="W46" s="22">
        <f t="shared" si="3"/>
        <v>0</v>
      </c>
      <c r="X46" s="59"/>
      <c r="Y46" s="218"/>
      <c r="Z46" s="219"/>
      <c r="AA46" s="28">
        <f>S46-Z17</f>
        <v>27</v>
      </c>
      <c r="AB46" s="75">
        <f>1/((1+Y17)^AA46)</f>
        <v>1</v>
      </c>
      <c r="AC46" s="59"/>
      <c r="AD46" s="68">
        <f t="shared" si="4"/>
        <v>0</v>
      </c>
      <c r="AE46" s="69">
        <f t="shared" si="19"/>
        <v>0</v>
      </c>
      <c r="AF46" s="69">
        <f t="shared" si="35"/>
        <v>0</v>
      </c>
      <c r="AG46" s="70">
        <f t="shared" si="30"/>
        <v>0</v>
      </c>
      <c r="AI46" s="172">
        <f t="shared" si="21"/>
        <v>27</v>
      </c>
      <c r="AJ46" s="173"/>
      <c r="AK46" s="20">
        <f>-'Cost-Agricultural intensificati'!AB47</f>
        <v>0</v>
      </c>
      <c r="AL46" s="21">
        <f>'Benefit-Agricultural intensific'!AB47</f>
        <v>0</v>
      </c>
      <c r="AM46" s="22">
        <f t="shared" si="6"/>
        <v>0</v>
      </c>
      <c r="AN46" s="59"/>
      <c r="AO46" s="218"/>
      <c r="AP46" s="219"/>
      <c r="AQ46" s="28">
        <f>AI46-AP17</f>
        <v>27</v>
      </c>
      <c r="AR46" s="75">
        <f>1/((1+AO17)^AQ46)</f>
        <v>1</v>
      </c>
      <c r="AS46" s="59"/>
      <c r="AT46" s="68">
        <f t="shared" si="7"/>
        <v>0</v>
      </c>
      <c r="AU46" s="69">
        <f t="shared" si="22"/>
        <v>0</v>
      </c>
      <c r="AV46" s="69">
        <f t="shared" si="36"/>
        <v>0</v>
      </c>
      <c r="AW46" s="70">
        <f t="shared" si="31"/>
        <v>0</v>
      </c>
      <c r="AY46" s="172">
        <f t="shared" si="24"/>
        <v>27</v>
      </c>
      <c r="AZ46" s="173"/>
      <c r="BA46" s="20">
        <f>-'Cost-Agricultural intensificati'!AK47</f>
        <v>0</v>
      </c>
      <c r="BB46" s="21">
        <f>'Benefit-Agricultural intensific'!AK47</f>
        <v>0</v>
      </c>
      <c r="BC46" s="22">
        <f t="shared" si="9"/>
        <v>0</v>
      </c>
      <c r="BD46" s="59"/>
      <c r="BE46" s="218"/>
      <c r="BF46" s="219"/>
      <c r="BG46" s="28">
        <f>AY46-BF17</f>
        <v>27</v>
      </c>
      <c r="BH46" s="75">
        <f>1/((1+BE17)^BG46)</f>
        <v>1</v>
      </c>
      <c r="BI46" s="59"/>
      <c r="BJ46" s="68">
        <f t="shared" si="10"/>
        <v>0</v>
      </c>
      <c r="BK46" s="69">
        <f t="shared" si="25"/>
        <v>0</v>
      </c>
      <c r="BL46" s="69">
        <f t="shared" si="37"/>
        <v>0</v>
      </c>
      <c r="BM46" s="70">
        <f t="shared" si="32"/>
        <v>0</v>
      </c>
      <c r="BO46" s="172">
        <f t="shared" si="27"/>
        <v>27</v>
      </c>
      <c r="BP46" s="173"/>
      <c r="BQ46" s="20">
        <f>-'Cost-Agricultural intensificati'!AT47</f>
        <v>0</v>
      </c>
      <c r="BR46" s="21">
        <f>'Benefit-Agricultural intensific'!AT47</f>
        <v>0</v>
      </c>
      <c r="BS46" s="22">
        <f t="shared" si="12"/>
        <v>0</v>
      </c>
      <c r="BT46" s="59"/>
      <c r="BU46" s="218"/>
      <c r="BV46" s="219"/>
      <c r="BW46" s="28">
        <f>BO46-BV17</f>
        <v>27</v>
      </c>
      <c r="BX46" s="75">
        <f>1/((1+BU17)^BW46)</f>
        <v>1</v>
      </c>
      <c r="BY46" s="59"/>
      <c r="BZ46" s="68">
        <f t="shared" si="13"/>
        <v>0</v>
      </c>
      <c r="CA46" s="69">
        <f t="shared" si="28"/>
        <v>0</v>
      </c>
      <c r="CB46" s="69">
        <f t="shared" si="38"/>
        <v>0</v>
      </c>
      <c r="CC46" s="70">
        <f t="shared" si="33"/>
        <v>0</v>
      </c>
    </row>
    <row r="47" spans="3:81">
      <c r="C47" s="172">
        <f t="shared" si="15"/>
        <v>2039</v>
      </c>
      <c r="D47" s="173"/>
      <c r="E47" s="20">
        <f>-'Cost-Agricultural intensificati'!J48</f>
        <v>0</v>
      </c>
      <c r="F47" s="21">
        <f>'Benefit-Agricultural intensific'!J48</f>
        <v>0</v>
      </c>
      <c r="G47" s="22">
        <f t="shared" si="0"/>
        <v>0</v>
      </c>
      <c r="H47" s="59"/>
      <c r="I47" s="218"/>
      <c r="J47" s="219"/>
      <c r="K47" s="28">
        <f>C47-J17</f>
        <v>28</v>
      </c>
      <c r="L47" s="75">
        <f>1/((1+I17)^K47)</f>
        <v>1</v>
      </c>
      <c r="M47" s="59"/>
      <c r="N47" s="68">
        <f t="shared" si="1"/>
        <v>0</v>
      </c>
      <c r="O47" s="69">
        <f t="shared" si="16"/>
        <v>0</v>
      </c>
      <c r="P47" s="69">
        <f t="shared" si="34"/>
        <v>0</v>
      </c>
      <c r="Q47" s="70">
        <f t="shared" si="2"/>
        <v>0</v>
      </c>
      <c r="S47" s="172">
        <f t="shared" si="18"/>
        <v>28</v>
      </c>
      <c r="T47" s="173"/>
      <c r="U47" s="20">
        <f>-'Cost-Agricultural intensificati'!S48</f>
        <v>0</v>
      </c>
      <c r="V47" s="21">
        <f>'Benefit-Agricultural intensific'!S48</f>
        <v>0</v>
      </c>
      <c r="W47" s="22">
        <f t="shared" si="3"/>
        <v>0</v>
      </c>
      <c r="X47" s="59"/>
      <c r="Y47" s="218"/>
      <c r="Z47" s="219"/>
      <c r="AA47" s="28">
        <f>S47-Z17</f>
        <v>28</v>
      </c>
      <c r="AB47" s="75">
        <f>1/((1+Y17)^AA47)</f>
        <v>1</v>
      </c>
      <c r="AC47" s="59"/>
      <c r="AD47" s="68">
        <f t="shared" si="4"/>
        <v>0</v>
      </c>
      <c r="AE47" s="69">
        <f t="shared" si="19"/>
        <v>0</v>
      </c>
      <c r="AF47" s="69">
        <f t="shared" si="35"/>
        <v>0</v>
      </c>
      <c r="AG47" s="70">
        <f t="shared" si="30"/>
        <v>0</v>
      </c>
      <c r="AI47" s="172">
        <f t="shared" si="21"/>
        <v>28</v>
      </c>
      <c r="AJ47" s="173"/>
      <c r="AK47" s="20">
        <f>-'Cost-Agricultural intensificati'!AB48</f>
        <v>0</v>
      </c>
      <c r="AL47" s="21">
        <f>'Benefit-Agricultural intensific'!AB48</f>
        <v>0</v>
      </c>
      <c r="AM47" s="22">
        <f t="shared" si="6"/>
        <v>0</v>
      </c>
      <c r="AN47" s="59"/>
      <c r="AO47" s="218"/>
      <c r="AP47" s="219"/>
      <c r="AQ47" s="28">
        <f>AI47-AP17</f>
        <v>28</v>
      </c>
      <c r="AR47" s="75">
        <f>1/((1+AO17)^AQ47)</f>
        <v>1</v>
      </c>
      <c r="AS47" s="59"/>
      <c r="AT47" s="68">
        <f t="shared" si="7"/>
        <v>0</v>
      </c>
      <c r="AU47" s="69">
        <f t="shared" si="22"/>
        <v>0</v>
      </c>
      <c r="AV47" s="69">
        <f t="shared" si="36"/>
        <v>0</v>
      </c>
      <c r="AW47" s="70">
        <f t="shared" si="31"/>
        <v>0</v>
      </c>
      <c r="AY47" s="172">
        <f t="shared" si="24"/>
        <v>28</v>
      </c>
      <c r="AZ47" s="173"/>
      <c r="BA47" s="20">
        <f>-'Cost-Agricultural intensificati'!AK48</f>
        <v>0</v>
      </c>
      <c r="BB47" s="21">
        <f>'Benefit-Agricultural intensific'!AK48</f>
        <v>0</v>
      </c>
      <c r="BC47" s="22">
        <f t="shared" si="9"/>
        <v>0</v>
      </c>
      <c r="BD47" s="59"/>
      <c r="BE47" s="218"/>
      <c r="BF47" s="219"/>
      <c r="BG47" s="28">
        <f>AY47-BF17</f>
        <v>28</v>
      </c>
      <c r="BH47" s="75">
        <f>1/((1+BE17)^BG47)</f>
        <v>1</v>
      </c>
      <c r="BI47" s="59"/>
      <c r="BJ47" s="68">
        <f t="shared" si="10"/>
        <v>0</v>
      </c>
      <c r="BK47" s="69">
        <f t="shared" si="25"/>
        <v>0</v>
      </c>
      <c r="BL47" s="69">
        <f t="shared" si="37"/>
        <v>0</v>
      </c>
      <c r="BM47" s="70">
        <f t="shared" si="32"/>
        <v>0</v>
      </c>
      <c r="BO47" s="172">
        <f t="shared" si="27"/>
        <v>28</v>
      </c>
      <c r="BP47" s="173"/>
      <c r="BQ47" s="20">
        <f>-'Cost-Agricultural intensificati'!AT48</f>
        <v>0</v>
      </c>
      <c r="BR47" s="21">
        <f>'Benefit-Agricultural intensific'!AT48</f>
        <v>0</v>
      </c>
      <c r="BS47" s="22">
        <f t="shared" si="12"/>
        <v>0</v>
      </c>
      <c r="BT47" s="59"/>
      <c r="BU47" s="218"/>
      <c r="BV47" s="219"/>
      <c r="BW47" s="28">
        <f>BO47-BV17</f>
        <v>28</v>
      </c>
      <c r="BX47" s="75">
        <f>1/((1+BU17)^BW47)</f>
        <v>1</v>
      </c>
      <c r="BY47" s="59"/>
      <c r="BZ47" s="68">
        <f t="shared" si="13"/>
        <v>0</v>
      </c>
      <c r="CA47" s="69">
        <f t="shared" si="28"/>
        <v>0</v>
      </c>
      <c r="CB47" s="69">
        <f t="shared" si="38"/>
        <v>0</v>
      </c>
      <c r="CC47" s="70">
        <f t="shared" si="33"/>
        <v>0</v>
      </c>
    </row>
    <row r="48" spans="3:81" ht="15" thickBot="1">
      <c r="C48" s="174">
        <f t="shared" si="15"/>
        <v>2040</v>
      </c>
      <c r="D48" s="175"/>
      <c r="E48" s="23">
        <f>-'Cost-Agricultural intensificati'!J49</f>
        <v>0</v>
      </c>
      <c r="F48" s="24">
        <f>'Benefit-Agricultural intensific'!J49</f>
        <v>0</v>
      </c>
      <c r="G48" s="25">
        <f t="shared" si="0"/>
        <v>0</v>
      </c>
      <c r="H48" s="60"/>
      <c r="I48" s="202"/>
      <c r="J48" s="203"/>
      <c r="K48" s="29">
        <f>C48-J17</f>
        <v>29</v>
      </c>
      <c r="L48" s="76">
        <f>1/((1+I17)^K48)</f>
        <v>1</v>
      </c>
      <c r="M48" s="60"/>
      <c r="N48" s="71">
        <f t="shared" si="1"/>
        <v>0</v>
      </c>
      <c r="O48" s="72">
        <f t="shared" si="16"/>
        <v>0</v>
      </c>
      <c r="P48" s="72">
        <f t="shared" si="34"/>
        <v>0</v>
      </c>
      <c r="Q48" s="73">
        <f t="shared" si="2"/>
        <v>0</v>
      </c>
      <c r="S48" s="174">
        <f t="shared" si="18"/>
        <v>29</v>
      </c>
      <c r="T48" s="175"/>
      <c r="U48" s="23">
        <f>-'Cost-Agricultural intensificati'!S49</f>
        <v>0</v>
      </c>
      <c r="V48" s="24">
        <f>'Benefit-Agricultural intensific'!S49</f>
        <v>0</v>
      </c>
      <c r="W48" s="25">
        <f t="shared" si="3"/>
        <v>0</v>
      </c>
      <c r="X48" s="60"/>
      <c r="Y48" s="202"/>
      <c r="Z48" s="203"/>
      <c r="AA48" s="29">
        <f>S48-Z17</f>
        <v>29</v>
      </c>
      <c r="AB48" s="76">
        <f>1/((1+Y17)^AA48)</f>
        <v>1</v>
      </c>
      <c r="AC48" s="60"/>
      <c r="AD48" s="71">
        <f t="shared" si="4"/>
        <v>0</v>
      </c>
      <c r="AE48" s="72">
        <f t="shared" si="19"/>
        <v>0</v>
      </c>
      <c r="AF48" s="72">
        <f t="shared" si="35"/>
        <v>0</v>
      </c>
      <c r="AG48" s="73">
        <f t="shared" si="30"/>
        <v>0</v>
      </c>
      <c r="AI48" s="174">
        <f t="shared" si="21"/>
        <v>29</v>
      </c>
      <c r="AJ48" s="175"/>
      <c r="AK48" s="23">
        <f>-'Cost-Agricultural intensificati'!AB49</f>
        <v>0</v>
      </c>
      <c r="AL48" s="24">
        <f>'Benefit-Agricultural intensific'!AB49</f>
        <v>0</v>
      </c>
      <c r="AM48" s="25">
        <f t="shared" si="6"/>
        <v>0</v>
      </c>
      <c r="AN48" s="60"/>
      <c r="AO48" s="202"/>
      <c r="AP48" s="203"/>
      <c r="AQ48" s="29">
        <f>AI48-AP17</f>
        <v>29</v>
      </c>
      <c r="AR48" s="76">
        <f>1/((1+AO17)^AQ48)</f>
        <v>1</v>
      </c>
      <c r="AS48" s="60"/>
      <c r="AT48" s="71">
        <f t="shared" si="7"/>
        <v>0</v>
      </c>
      <c r="AU48" s="72">
        <f t="shared" si="22"/>
        <v>0</v>
      </c>
      <c r="AV48" s="72">
        <f t="shared" si="36"/>
        <v>0</v>
      </c>
      <c r="AW48" s="73">
        <f t="shared" si="31"/>
        <v>0</v>
      </c>
      <c r="AY48" s="174">
        <f t="shared" si="24"/>
        <v>29</v>
      </c>
      <c r="AZ48" s="175"/>
      <c r="BA48" s="23">
        <f>-'Cost-Agricultural intensificati'!AK49</f>
        <v>0</v>
      </c>
      <c r="BB48" s="24">
        <f>'Benefit-Agricultural intensific'!AK49</f>
        <v>0</v>
      </c>
      <c r="BC48" s="25">
        <f t="shared" si="9"/>
        <v>0</v>
      </c>
      <c r="BD48" s="60"/>
      <c r="BE48" s="202"/>
      <c r="BF48" s="203"/>
      <c r="BG48" s="29">
        <f>AY48-BF17</f>
        <v>29</v>
      </c>
      <c r="BH48" s="76">
        <f>1/((1+BE17)^BG48)</f>
        <v>1</v>
      </c>
      <c r="BI48" s="60"/>
      <c r="BJ48" s="71">
        <f t="shared" si="10"/>
        <v>0</v>
      </c>
      <c r="BK48" s="72">
        <f t="shared" si="25"/>
        <v>0</v>
      </c>
      <c r="BL48" s="72">
        <f t="shared" si="37"/>
        <v>0</v>
      </c>
      <c r="BM48" s="73">
        <f t="shared" si="32"/>
        <v>0</v>
      </c>
      <c r="BO48" s="174">
        <f t="shared" si="27"/>
        <v>29</v>
      </c>
      <c r="BP48" s="175"/>
      <c r="BQ48" s="23">
        <f>-'Cost-Agricultural intensificati'!AT49</f>
        <v>0</v>
      </c>
      <c r="BR48" s="24">
        <f>'Benefit-Agricultural intensific'!AT49</f>
        <v>0</v>
      </c>
      <c r="BS48" s="25">
        <f t="shared" si="12"/>
        <v>0</v>
      </c>
      <c r="BT48" s="60"/>
      <c r="BU48" s="202"/>
      <c r="BV48" s="203"/>
      <c r="BW48" s="29">
        <f>BO48-BV17</f>
        <v>29</v>
      </c>
      <c r="BX48" s="76">
        <f>1/((1+BU17)^BW48)</f>
        <v>1</v>
      </c>
      <c r="BY48" s="60"/>
      <c r="BZ48" s="71">
        <f t="shared" si="13"/>
        <v>0</v>
      </c>
      <c r="CA48" s="72">
        <f t="shared" si="28"/>
        <v>0</v>
      </c>
      <c r="CB48" s="72">
        <f t="shared" si="38"/>
        <v>0</v>
      </c>
      <c r="CC48" s="73">
        <f t="shared" si="33"/>
        <v>0</v>
      </c>
    </row>
  </sheetData>
  <mergeCells count="359">
    <mergeCell ref="C42:D42"/>
    <mergeCell ref="I42:J42"/>
    <mergeCell ref="C43:D43"/>
    <mergeCell ref="I43:J43"/>
    <mergeCell ref="C47:D47"/>
    <mergeCell ref="I47:J47"/>
    <mergeCell ref="C48:D48"/>
    <mergeCell ref="I48:J48"/>
    <mergeCell ref="C44:D44"/>
    <mergeCell ref="I44:J44"/>
    <mergeCell ref="C45:D45"/>
    <mergeCell ref="I45:J45"/>
    <mergeCell ref="C46:D46"/>
    <mergeCell ref="I46:J46"/>
    <mergeCell ref="C37:D37"/>
    <mergeCell ref="I37:J37"/>
    <mergeCell ref="C38:D38"/>
    <mergeCell ref="I38:J38"/>
    <mergeCell ref="C39:D39"/>
    <mergeCell ref="I39:J39"/>
    <mergeCell ref="C40:D40"/>
    <mergeCell ref="I40:J40"/>
    <mergeCell ref="C41:D41"/>
    <mergeCell ref="I41:J41"/>
    <mergeCell ref="C32:D32"/>
    <mergeCell ref="I32:J32"/>
    <mergeCell ref="C33:D33"/>
    <mergeCell ref="I33:J33"/>
    <mergeCell ref="C34:D34"/>
    <mergeCell ref="I34:J34"/>
    <mergeCell ref="C35:D35"/>
    <mergeCell ref="I35:J35"/>
    <mergeCell ref="C36:D36"/>
    <mergeCell ref="I36:J36"/>
    <mergeCell ref="C27:D27"/>
    <mergeCell ref="I27:J27"/>
    <mergeCell ref="C28:D28"/>
    <mergeCell ref="I28:J28"/>
    <mergeCell ref="C29:D29"/>
    <mergeCell ref="I29:J29"/>
    <mergeCell ref="C30:D30"/>
    <mergeCell ref="I30:J30"/>
    <mergeCell ref="C31:D31"/>
    <mergeCell ref="I31:J31"/>
    <mergeCell ref="C22:D22"/>
    <mergeCell ref="I22:J22"/>
    <mergeCell ref="C23:D23"/>
    <mergeCell ref="I23:J23"/>
    <mergeCell ref="C24:D24"/>
    <mergeCell ref="I24:J24"/>
    <mergeCell ref="C25:D25"/>
    <mergeCell ref="I25:J25"/>
    <mergeCell ref="C26:D26"/>
    <mergeCell ref="I26:J26"/>
    <mergeCell ref="C16:D16"/>
    <mergeCell ref="C17:D17"/>
    <mergeCell ref="C18:D18"/>
    <mergeCell ref="E18:Q18"/>
    <mergeCell ref="C19:D19"/>
    <mergeCell ref="I19:J19"/>
    <mergeCell ref="C20:D20"/>
    <mergeCell ref="I20:J20"/>
    <mergeCell ref="C21:D21"/>
    <mergeCell ref="I21:J21"/>
    <mergeCell ref="C15:G15"/>
    <mergeCell ref="I15:L15"/>
    <mergeCell ref="N15:Q15"/>
    <mergeCell ref="B2:E2"/>
    <mergeCell ref="D4:O4"/>
    <mergeCell ref="D5:O5"/>
    <mergeCell ref="D6:O6"/>
    <mergeCell ref="D7:O7"/>
    <mergeCell ref="D8:O8"/>
    <mergeCell ref="D9:O9"/>
    <mergeCell ref="D10:O10"/>
    <mergeCell ref="D11:O11"/>
    <mergeCell ref="I13:K13"/>
    <mergeCell ref="N13:P13"/>
    <mergeCell ref="C13:D13"/>
    <mergeCell ref="BU13:BW13"/>
    <mergeCell ref="BZ13:CB13"/>
    <mergeCell ref="S15:W15"/>
    <mergeCell ref="Y15:AB15"/>
    <mergeCell ref="AD15:AG15"/>
    <mergeCell ref="AI15:AM15"/>
    <mergeCell ref="AO15:AR15"/>
    <mergeCell ref="AT15:AW15"/>
    <mergeCell ref="AY15:BC15"/>
    <mergeCell ref="BE15:BH15"/>
    <mergeCell ref="BJ15:BM15"/>
    <mergeCell ref="BO15:BS15"/>
    <mergeCell ref="BU15:BX15"/>
    <mergeCell ref="BZ15:CC15"/>
    <mergeCell ref="Y13:AA13"/>
    <mergeCell ref="AD13:AF13"/>
    <mergeCell ref="AO13:AQ13"/>
    <mergeCell ref="AT13:AV13"/>
    <mergeCell ref="BE13:BG13"/>
    <mergeCell ref="BQ13:BR13"/>
    <mergeCell ref="BA13:BB13"/>
    <mergeCell ref="AK13:AL13"/>
    <mergeCell ref="U13:V13"/>
    <mergeCell ref="S16:T16"/>
    <mergeCell ref="AI16:AJ16"/>
    <mergeCell ref="AY16:AZ16"/>
    <mergeCell ref="BO16:BP16"/>
    <mergeCell ref="S17:T17"/>
    <mergeCell ref="AI17:AJ17"/>
    <mergeCell ref="AY17:AZ17"/>
    <mergeCell ref="BO17:BP17"/>
    <mergeCell ref="BJ13:BL13"/>
    <mergeCell ref="BA18:BM18"/>
    <mergeCell ref="BO18:BP18"/>
    <mergeCell ref="BQ18:CC18"/>
    <mergeCell ref="S19:T19"/>
    <mergeCell ref="Y19:Z19"/>
    <mergeCell ref="AI19:AJ19"/>
    <mergeCell ref="AO19:AP19"/>
    <mergeCell ref="AY19:AZ19"/>
    <mergeCell ref="BE19:BF19"/>
    <mergeCell ref="BO19:BP19"/>
    <mergeCell ref="BU19:BV19"/>
    <mergeCell ref="S18:T18"/>
    <mergeCell ref="U18:AG18"/>
    <mergeCell ref="AI18:AJ18"/>
    <mergeCell ref="AK18:AW18"/>
    <mergeCell ref="AY18:AZ18"/>
    <mergeCell ref="BE20:BF20"/>
    <mergeCell ref="BO20:BP20"/>
    <mergeCell ref="BU20:BV20"/>
    <mergeCell ref="S21:T21"/>
    <mergeCell ref="Y21:Z21"/>
    <mergeCell ref="AI21:AJ21"/>
    <mergeCell ref="AO21:AP21"/>
    <mergeCell ref="AY21:AZ21"/>
    <mergeCell ref="BE21:BF21"/>
    <mergeCell ref="BO21:BP21"/>
    <mergeCell ref="BU21:BV21"/>
    <mergeCell ref="S20:T20"/>
    <mergeCell ref="Y20:Z20"/>
    <mergeCell ref="AI20:AJ20"/>
    <mergeCell ref="AO20:AP20"/>
    <mergeCell ref="AY20:AZ20"/>
    <mergeCell ref="BE22:BF22"/>
    <mergeCell ref="BO22:BP22"/>
    <mergeCell ref="BU22:BV22"/>
    <mergeCell ref="S23:T23"/>
    <mergeCell ref="Y23:Z23"/>
    <mergeCell ref="AI23:AJ23"/>
    <mergeCell ref="AO23:AP23"/>
    <mergeCell ref="AY23:AZ23"/>
    <mergeCell ref="BE23:BF23"/>
    <mergeCell ref="BO23:BP23"/>
    <mergeCell ref="BU23:BV23"/>
    <mergeCell ref="S22:T22"/>
    <mergeCell ref="Y22:Z22"/>
    <mergeCell ref="AI22:AJ22"/>
    <mergeCell ref="AO22:AP22"/>
    <mergeCell ref="AY22:AZ22"/>
    <mergeCell ref="BE24:BF24"/>
    <mergeCell ref="BO24:BP24"/>
    <mergeCell ref="BU24:BV24"/>
    <mergeCell ref="S25:T25"/>
    <mergeCell ref="Y25:Z25"/>
    <mergeCell ref="AI25:AJ25"/>
    <mergeCell ref="AO25:AP25"/>
    <mergeCell ref="AY25:AZ25"/>
    <mergeCell ref="BE25:BF25"/>
    <mergeCell ref="BO25:BP25"/>
    <mergeCell ref="BU25:BV25"/>
    <mergeCell ref="S24:T24"/>
    <mergeCell ref="Y24:Z24"/>
    <mergeCell ref="AI24:AJ24"/>
    <mergeCell ref="AO24:AP24"/>
    <mergeCell ref="AY24:AZ24"/>
    <mergeCell ref="BE26:BF26"/>
    <mergeCell ref="BO26:BP26"/>
    <mergeCell ref="BU26:BV26"/>
    <mergeCell ref="S27:T27"/>
    <mergeCell ref="Y27:Z27"/>
    <mergeCell ref="AI27:AJ27"/>
    <mergeCell ref="AO27:AP27"/>
    <mergeCell ref="AY27:AZ27"/>
    <mergeCell ref="BE27:BF27"/>
    <mergeCell ref="BO27:BP27"/>
    <mergeCell ref="BU27:BV27"/>
    <mergeCell ref="S26:T26"/>
    <mergeCell ref="Y26:Z26"/>
    <mergeCell ref="AI26:AJ26"/>
    <mergeCell ref="AO26:AP26"/>
    <mergeCell ref="AY26:AZ26"/>
    <mergeCell ref="BE28:BF28"/>
    <mergeCell ref="BO28:BP28"/>
    <mergeCell ref="BU28:BV28"/>
    <mergeCell ref="S29:T29"/>
    <mergeCell ref="Y29:Z29"/>
    <mergeCell ref="AI29:AJ29"/>
    <mergeCell ref="AO29:AP29"/>
    <mergeCell ref="AY29:AZ29"/>
    <mergeCell ref="BE29:BF29"/>
    <mergeCell ref="BO29:BP29"/>
    <mergeCell ref="BU29:BV29"/>
    <mergeCell ref="S28:T28"/>
    <mergeCell ref="Y28:Z28"/>
    <mergeCell ref="AI28:AJ28"/>
    <mergeCell ref="AO28:AP28"/>
    <mergeCell ref="AY28:AZ28"/>
    <mergeCell ref="BE30:BF30"/>
    <mergeCell ref="BO30:BP30"/>
    <mergeCell ref="BU30:BV30"/>
    <mergeCell ref="S31:T31"/>
    <mergeCell ref="Y31:Z31"/>
    <mergeCell ref="AI31:AJ31"/>
    <mergeCell ref="AO31:AP31"/>
    <mergeCell ref="AY31:AZ31"/>
    <mergeCell ref="BE31:BF31"/>
    <mergeCell ref="BO31:BP31"/>
    <mergeCell ref="BU31:BV31"/>
    <mergeCell ref="S30:T30"/>
    <mergeCell ref="Y30:Z30"/>
    <mergeCell ref="AI30:AJ30"/>
    <mergeCell ref="AO30:AP30"/>
    <mergeCell ref="AY30:AZ30"/>
    <mergeCell ref="BE32:BF32"/>
    <mergeCell ref="BO32:BP32"/>
    <mergeCell ref="BU32:BV32"/>
    <mergeCell ref="S33:T33"/>
    <mergeCell ref="Y33:Z33"/>
    <mergeCell ref="AI33:AJ33"/>
    <mergeCell ref="AO33:AP33"/>
    <mergeCell ref="AY33:AZ33"/>
    <mergeCell ref="BE33:BF33"/>
    <mergeCell ref="BO33:BP33"/>
    <mergeCell ref="BU33:BV33"/>
    <mergeCell ref="S32:T32"/>
    <mergeCell ref="Y32:Z32"/>
    <mergeCell ref="AI32:AJ32"/>
    <mergeCell ref="AO32:AP32"/>
    <mergeCell ref="AY32:AZ32"/>
    <mergeCell ref="BE34:BF34"/>
    <mergeCell ref="BO34:BP34"/>
    <mergeCell ref="BU34:BV34"/>
    <mergeCell ref="S35:T35"/>
    <mergeCell ref="Y35:Z35"/>
    <mergeCell ref="AI35:AJ35"/>
    <mergeCell ref="AO35:AP35"/>
    <mergeCell ref="AY35:AZ35"/>
    <mergeCell ref="BE35:BF35"/>
    <mergeCell ref="BO35:BP35"/>
    <mergeCell ref="BU35:BV35"/>
    <mergeCell ref="S34:T34"/>
    <mergeCell ref="Y34:Z34"/>
    <mergeCell ref="AI34:AJ34"/>
    <mergeCell ref="AO34:AP34"/>
    <mergeCell ref="AY34:AZ34"/>
    <mergeCell ref="BE36:BF36"/>
    <mergeCell ref="BO36:BP36"/>
    <mergeCell ref="BU36:BV36"/>
    <mergeCell ref="S37:T37"/>
    <mergeCell ref="Y37:Z37"/>
    <mergeCell ref="AI37:AJ37"/>
    <mergeCell ref="AO37:AP37"/>
    <mergeCell ref="AY37:AZ37"/>
    <mergeCell ref="BE37:BF37"/>
    <mergeCell ref="BO37:BP37"/>
    <mergeCell ref="BU37:BV37"/>
    <mergeCell ref="S36:T36"/>
    <mergeCell ref="Y36:Z36"/>
    <mergeCell ref="AI36:AJ36"/>
    <mergeCell ref="AO36:AP36"/>
    <mergeCell ref="AY36:AZ36"/>
    <mergeCell ref="BE38:BF38"/>
    <mergeCell ref="BO38:BP38"/>
    <mergeCell ref="BU38:BV38"/>
    <mergeCell ref="S39:T39"/>
    <mergeCell ref="Y39:Z39"/>
    <mergeCell ref="AI39:AJ39"/>
    <mergeCell ref="AO39:AP39"/>
    <mergeCell ref="AY39:AZ39"/>
    <mergeCell ref="BE39:BF39"/>
    <mergeCell ref="BO39:BP39"/>
    <mergeCell ref="BU39:BV39"/>
    <mergeCell ref="S38:T38"/>
    <mergeCell ref="Y38:Z38"/>
    <mergeCell ref="AI38:AJ38"/>
    <mergeCell ref="AO38:AP38"/>
    <mergeCell ref="AY38:AZ38"/>
    <mergeCell ref="BE40:BF40"/>
    <mergeCell ref="BO40:BP40"/>
    <mergeCell ref="BU40:BV40"/>
    <mergeCell ref="S41:T41"/>
    <mergeCell ref="Y41:Z41"/>
    <mergeCell ref="AI41:AJ41"/>
    <mergeCell ref="AO41:AP41"/>
    <mergeCell ref="AY41:AZ41"/>
    <mergeCell ref="BE41:BF41"/>
    <mergeCell ref="BO41:BP41"/>
    <mergeCell ref="BU41:BV41"/>
    <mergeCell ref="S40:T40"/>
    <mergeCell ref="Y40:Z40"/>
    <mergeCell ref="AI40:AJ40"/>
    <mergeCell ref="AO40:AP40"/>
    <mergeCell ref="AY40:AZ40"/>
    <mergeCell ref="BE42:BF42"/>
    <mergeCell ref="BO42:BP42"/>
    <mergeCell ref="BU42:BV42"/>
    <mergeCell ref="S43:T43"/>
    <mergeCell ref="Y43:Z43"/>
    <mergeCell ref="AI43:AJ43"/>
    <mergeCell ref="AO43:AP43"/>
    <mergeCell ref="AY43:AZ43"/>
    <mergeCell ref="BE43:BF43"/>
    <mergeCell ref="BO43:BP43"/>
    <mergeCell ref="BU43:BV43"/>
    <mergeCell ref="S42:T42"/>
    <mergeCell ref="Y42:Z42"/>
    <mergeCell ref="AI42:AJ42"/>
    <mergeCell ref="AO42:AP42"/>
    <mergeCell ref="AY42:AZ42"/>
    <mergeCell ref="BE44:BF44"/>
    <mergeCell ref="BO44:BP44"/>
    <mergeCell ref="BU44:BV44"/>
    <mergeCell ref="S45:T45"/>
    <mergeCell ref="Y45:Z45"/>
    <mergeCell ref="AI45:AJ45"/>
    <mergeCell ref="AO45:AP45"/>
    <mergeCell ref="AY45:AZ45"/>
    <mergeCell ref="BE45:BF45"/>
    <mergeCell ref="BO45:BP45"/>
    <mergeCell ref="BU45:BV45"/>
    <mergeCell ref="S44:T44"/>
    <mergeCell ref="Y44:Z44"/>
    <mergeCell ref="AI44:AJ44"/>
    <mergeCell ref="AO44:AP44"/>
    <mergeCell ref="AY44:AZ44"/>
    <mergeCell ref="BE48:BF48"/>
    <mergeCell ref="BO48:BP48"/>
    <mergeCell ref="BU48:BV48"/>
    <mergeCell ref="S48:T48"/>
    <mergeCell ref="Y48:Z48"/>
    <mergeCell ref="AI48:AJ48"/>
    <mergeCell ref="AO48:AP48"/>
    <mergeCell ref="AY48:AZ48"/>
    <mergeCell ref="BE46:BF46"/>
    <mergeCell ref="BO46:BP46"/>
    <mergeCell ref="BU46:BV46"/>
    <mergeCell ref="S47:T47"/>
    <mergeCell ref="Y47:Z47"/>
    <mergeCell ref="AI47:AJ47"/>
    <mergeCell ref="AO47:AP47"/>
    <mergeCell ref="AY47:AZ47"/>
    <mergeCell ref="BE47:BF47"/>
    <mergeCell ref="BO47:BP47"/>
    <mergeCell ref="BU47:BV47"/>
    <mergeCell ref="S46:T46"/>
    <mergeCell ref="Y46:Z46"/>
    <mergeCell ref="AI46:AJ46"/>
    <mergeCell ref="AO46:AP46"/>
    <mergeCell ref="AY46:AZ46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A1:AT49"/>
  <sheetViews>
    <sheetView workbookViewId="0">
      <selection activeCell="S19" sqref="S19"/>
    </sheetView>
  </sheetViews>
  <sheetFormatPr defaultColWidth="11.44140625" defaultRowHeight="14.4"/>
  <cols>
    <col min="1" max="1" width="1.33203125" style="38" customWidth="1"/>
    <col min="2" max="2" width="1.88671875" style="38" customWidth="1"/>
    <col min="3" max="3" width="9.6640625" style="38" customWidth="1"/>
    <col min="4" max="4" width="10" style="38" customWidth="1"/>
    <col min="5" max="9" width="11.44140625" style="38"/>
    <col min="10" max="10" width="16.44140625" style="38" bestFit="1" customWidth="1"/>
    <col min="11" max="18" width="11.44140625" style="38"/>
    <col min="19" max="19" width="16.44140625" style="38" bestFit="1" customWidth="1"/>
    <col min="20" max="27" width="11.44140625" style="38"/>
    <col min="28" max="28" width="16.44140625" style="38" bestFit="1" customWidth="1"/>
    <col min="29" max="36" width="11.44140625" style="38"/>
    <col min="37" max="37" width="16.44140625" style="38" bestFit="1" customWidth="1"/>
    <col min="38" max="45" width="11.44140625" style="38"/>
    <col min="46" max="46" width="16.44140625" style="38" bestFit="1" customWidth="1"/>
    <col min="47" max="16384" width="11.44140625" style="38"/>
  </cols>
  <sheetData>
    <row r="1" spans="2:46" ht="15" thickBot="1"/>
    <row r="2" spans="2:46" ht="18.600000000000001" thickBot="1">
      <c r="B2" s="178" t="s">
        <v>13</v>
      </c>
      <c r="C2" s="179"/>
      <c r="D2" s="179"/>
      <c r="E2" s="180"/>
    </row>
    <row r="3" spans="2:46" ht="15" thickBot="1">
      <c r="J3" s="85"/>
    </row>
    <row r="4" spans="2:46" ht="18">
      <c r="D4" s="87" t="s">
        <v>16</v>
      </c>
      <c r="E4" s="64"/>
      <c r="F4" s="64"/>
      <c r="G4" s="64"/>
      <c r="H4" s="64"/>
      <c r="I4" s="64"/>
      <c r="J4" s="83"/>
      <c r="K4" s="86"/>
    </row>
    <row r="5" spans="2:46">
      <c r="D5" s="111" t="s">
        <v>51</v>
      </c>
      <c r="E5" s="62"/>
      <c r="F5" s="62"/>
      <c r="G5" s="62"/>
      <c r="H5" s="62"/>
      <c r="I5" s="62"/>
      <c r="J5" s="62"/>
      <c r="K5" s="86"/>
    </row>
    <row r="6" spans="2:46">
      <c r="D6" s="111" t="s">
        <v>66</v>
      </c>
      <c r="E6" s="62"/>
      <c r="F6" s="62"/>
      <c r="G6" s="62"/>
      <c r="H6" s="62"/>
      <c r="I6" s="62"/>
      <c r="J6" s="62"/>
      <c r="K6" s="86"/>
    </row>
    <row r="7" spans="2:46">
      <c r="D7" s="111" t="s">
        <v>67</v>
      </c>
      <c r="E7" s="62"/>
      <c r="F7" s="62"/>
      <c r="G7" s="62"/>
      <c r="H7" s="62"/>
      <c r="I7" s="62"/>
      <c r="J7" s="62"/>
      <c r="K7" s="86"/>
    </row>
    <row r="8" spans="2:46">
      <c r="D8" s="111" t="s">
        <v>68</v>
      </c>
      <c r="E8" s="62"/>
      <c r="F8" s="62"/>
      <c r="G8" s="62"/>
      <c r="H8" s="62"/>
      <c r="I8" s="62"/>
      <c r="J8" s="62"/>
      <c r="K8" s="86"/>
    </row>
    <row r="9" spans="2:46">
      <c r="D9" s="111" t="s">
        <v>61</v>
      </c>
      <c r="E9" s="62"/>
      <c r="F9" s="62"/>
      <c r="G9" s="62"/>
      <c r="H9" s="62"/>
      <c r="I9" s="62"/>
      <c r="J9" s="62"/>
      <c r="K9" s="86"/>
    </row>
    <row r="10" spans="2:46">
      <c r="D10" s="111" t="s">
        <v>52</v>
      </c>
      <c r="E10" s="62"/>
      <c r="F10" s="62"/>
      <c r="G10" s="62"/>
      <c r="H10" s="62"/>
      <c r="I10" s="62"/>
      <c r="J10" s="62"/>
      <c r="K10" s="86"/>
    </row>
    <row r="11" spans="2:46">
      <c r="D11" s="111" t="s">
        <v>62</v>
      </c>
      <c r="E11" s="62"/>
      <c r="F11" s="62"/>
      <c r="G11" s="62"/>
      <c r="H11" s="62"/>
      <c r="I11" s="62"/>
      <c r="J11" s="63"/>
    </row>
    <row r="12" spans="2:46">
      <c r="D12" s="111" t="s">
        <v>69</v>
      </c>
      <c r="E12" s="62"/>
      <c r="F12" s="62"/>
      <c r="G12" s="62"/>
      <c r="H12" s="62"/>
      <c r="I12" s="62"/>
      <c r="J12" s="62"/>
      <c r="K12" s="86"/>
    </row>
    <row r="13" spans="2:46" ht="15" thickBot="1">
      <c r="D13" s="112" t="s">
        <v>64</v>
      </c>
      <c r="E13" s="61"/>
      <c r="F13" s="61"/>
      <c r="G13" s="61"/>
      <c r="H13" s="61"/>
      <c r="I13" s="61"/>
      <c r="J13" s="62"/>
      <c r="K13" s="86"/>
    </row>
    <row r="14" spans="2:46" ht="15" thickBot="1">
      <c r="J14" s="84"/>
    </row>
    <row r="15" spans="2:46" ht="18.600000000000001" thickBot="1">
      <c r="C15" s="187" t="s">
        <v>97</v>
      </c>
      <c r="D15" s="188"/>
      <c r="F15" s="170" t="s">
        <v>134</v>
      </c>
      <c r="G15" s="171"/>
      <c r="H15" s="171"/>
      <c r="I15" s="140" t="str">
        <f>J18</f>
        <v>$</v>
      </c>
      <c r="J15" s="136">
        <f>SUM(J20:J49)</f>
        <v>0</v>
      </c>
      <c r="L15" s="187" t="s">
        <v>96</v>
      </c>
      <c r="M15" s="188"/>
      <c r="O15" s="170" t="s">
        <v>134</v>
      </c>
      <c r="P15" s="171"/>
      <c r="Q15" s="171"/>
      <c r="R15" s="140" t="str">
        <f>S18</f>
        <v>$</v>
      </c>
      <c r="S15" s="136">
        <f>SUM(S20:S49)</f>
        <v>0</v>
      </c>
      <c r="U15" s="187" t="s">
        <v>95</v>
      </c>
      <c r="V15" s="188"/>
      <c r="X15" s="170" t="s">
        <v>134</v>
      </c>
      <c r="Y15" s="171"/>
      <c r="Z15" s="171"/>
      <c r="AA15" s="140" t="str">
        <f>AB18</f>
        <v>$</v>
      </c>
      <c r="AB15" s="136">
        <f>SUM(AB20:AB49)</f>
        <v>0</v>
      </c>
      <c r="AD15" s="187" t="s">
        <v>94</v>
      </c>
      <c r="AE15" s="188"/>
      <c r="AG15" s="170" t="s">
        <v>134</v>
      </c>
      <c r="AH15" s="171"/>
      <c r="AI15" s="171"/>
      <c r="AJ15" s="140" t="str">
        <f>AK18</f>
        <v>$</v>
      </c>
      <c r="AK15" s="136">
        <f>SUM(AK20:AK49)</f>
        <v>0</v>
      </c>
      <c r="AM15" s="187" t="s">
        <v>78</v>
      </c>
      <c r="AN15" s="188"/>
      <c r="AP15" s="170" t="s">
        <v>134</v>
      </c>
      <c r="AQ15" s="171"/>
      <c r="AR15" s="171"/>
      <c r="AS15" s="140" t="str">
        <f>AT18</f>
        <v>$</v>
      </c>
      <c r="AT15" s="136">
        <f>SUM(AT20:AT49)</f>
        <v>0</v>
      </c>
    </row>
    <row r="16" spans="2:46" ht="15" thickBot="1"/>
    <row r="17" spans="1:46">
      <c r="A17" s="191"/>
      <c r="C17" s="181" t="s">
        <v>4</v>
      </c>
      <c r="D17" s="182"/>
      <c r="E17" s="7" t="s">
        <v>5</v>
      </c>
      <c r="F17" s="7" t="s">
        <v>6</v>
      </c>
      <c r="G17" s="7" t="s">
        <v>7</v>
      </c>
      <c r="H17" s="7" t="s">
        <v>8</v>
      </c>
      <c r="I17" s="7" t="s">
        <v>9</v>
      </c>
      <c r="J17" s="39" t="s">
        <v>11</v>
      </c>
      <c r="L17" s="181" t="s">
        <v>4</v>
      </c>
      <c r="M17" s="182"/>
      <c r="N17" s="7" t="s">
        <v>5</v>
      </c>
      <c r="O17" s="7" t="s">
        <v>6</v>
      </c>
      <c r="P17" s="7" t="s">
        <v>7</v>
      </c>
      <c r="Q17" s="7" t="s">
        <v>8</v>
      </c>
      <c r="R17" s="7" t="s">
        <v>9</v>
      </c>
      <c r="S17" s="39" t="s">
        <v>11</v>
      </c>
      <c r="U17" s="181" t="s">
        <v>4</v>
      </c>
      <c r="V17" s="182"/>
      <c r="W17" s="7" t="s">
        <v>5</v>
      </c>
      <c r="X17" s="7" t="s">
        <v>6</v>
      </c>
      <c r="Y17" s="7" t="s">
        <v>7</v>
      </c>
      <c r="Z17" s="7" t="s">
        <v>8</v>
      </c>
      <c r="AA17" s="7" t="s">
        <v>9</v>
      </c>
      <c r="AB17" s="39" t="s">
        <v>11</v>
      </c>
      <c r="AD17" s="181" t="s">
        <v>4</v>
      </c>
      <c r="AE17" s="182"/>
      <c r="AF17" s="7" t="s">
        <v>5</v>
      </c>
      <c r="AG17" s="7" t="s">
        <v>6</v>
      </c>
      <c r="AH17" s="7" t="s">
        <v>7</v>
      </c>
      <c r="AI17" s="7" t="s">
        <v>8</v>
      </c>
      <c r="AJ17" s="7" t="s">
        <v>9</v>
      </c>
      <c r="AK17" s="39" t="s">
        <v>11</v>
      </c>
      <c r="AM17" s="181" t="s">
        <v>4</v>
      </c>
      <c r="AN17" s="182"/>
      <c r="AO17" s="7" t="s">
        <v>5</v>
      </c>
      <c r="AP17" s="7" t="s">
        <v>6</v>
      </c>
      <c r="AQ17" s="7" t="s">
        <v>7</v>
      </c>
      <c r="AR17" s="7" t="s">
        <v>8</v>
      </c>
      <c r="AS17" s="7" t="s">
        <v>9</v>
      </c>
      <c r="AT17" s="39" t="s">
        <v>11</v>
      </c>
    </row>
    <row r="18" spans="1:46" ht="15" thickBot="1">
      <c r="A18" s="191"/>
      <c r="C18" s="183" t="s">
        <v>15</v>
      </c>
      <c r="D18" s="184" t="s">
        <v>10</v>
      </c>
      <c r="E18" s="8"/>
      <c r="F18" s="8"/>
      <c r="G18" s="8"/>
      <c r="H18" s="8"/>
      <c r="I18" s="8"/>
      <c r="J18" s="26" t="s">
        <v>36</v>
      </c>
      <c r="L18" s="183" t="s">
        <v>15</v>
      </c>
      <c r="M18" s="184" t="s">
        <v>10</v>
      </c>
      <c r="N18" s="8"/>
      <c r="O18" s="8"/>
      <c r="P18" s="8"/>
      <c r="Q18" s="8"/>
      <c r="R18" s="8"/>
      <c r="S18" s="26" t="s">
        <v>36</v>
      </c>
      <c r="U18" s="183" t="s">
        <v>15</v>
      </c>
      <c r="V18" s="184" t="s">
        <v>10</v>
      </c>
      <c r="W18" s="8"/>
      <c r="X18" s="8"/>
      <c r="Y18" s="8"/>
      <c r="Z18" s="8"/>
      <c r="AA18" s="8"/>
      <c r="AB18" s="26" t="s">
        <v>36</v>
      </c>
      <c r="AD18" s="183" t="s">
        <v>15</v>
      </c>
      <c r="AE18" s="184" t="s">
        <v>10</v>
      </c>
      <c r="AF18" s="8"/>
      <c r="AG18" s="8"/>
      <c r="AH18" s="8"/>
      <c r="AI18" s="8"/>
      <c r="AJ18" s="8"/>
      <c r="AK18" s="26" t="s">
        <v>36</v>
      </c>
      <c r="AM18" s="183" t="s">
        <v>15</v>
      </c>
      <c r="AN18" s="184" t="s">
        <v>10</v>
      </c>
      <c r="AO18" s="8"/>
      <c r="AP18" s="8"/>
      <c r="AQ18" s="8"/>
      <c r="AR18" s="8"/>
      <c r="AS18" s="8"/>
      <c r="AT18" s="26" t="s">
        <v>36</v>
      </c>
    </row>
    <row r="19" spans="1:46" ht="15" thickBot="1">
      <c r="A19" s="191"/>
      <c r="C19" s="176" t="s">
        <v>3</v>
      </c>
      <c r="D19" s="177"/>
      <c r="E19" s="189"/>
      <c r="F19" s="190"/>
      <c r="G19" s="190"/>
      <c r="H19" s="190"/>
      <c r="I19" s="190"/>
      <c r="J19" s="39"/>
      <c r="L19" s="176" t="s">
        <v>3</v>
      </c>
      <c r="M19" s="177"/>
      <c r="N19" s="189"/>
      <c r="O19" s="190"/>
      <c r="P19" s="190"/>
      <c r="Q19" s="190"/>
      <c r="R19" s="190"/>
      <c r="S19" s="39"/>
      <c r="U19" s="176" t="s">
        <v>3</v>
      </c>
      <c r="V19" s="177"/>
      <c r="W19" s="189"/>
      <c r="X19" s="190"/>
      <c r="Y19" s="190"/>
      <c r="Z19" s="190"/>
      <c r="AA19" s="190"/>
      <c r="AB19" s="39"/>
      <c r="AD19" s="176" t="s">
        <v>3</v>
      </c>
      <c r="AE19" s="177"/>
      <c r="AF19" s="189"/>
      <c r="AG19" s="190"/>
      <c r="AH19" s="190"/>
      <c r="AI19" s="190"/>
      <c r="AJ19" s="190"/>
      <c r="AK19" s="39"/>
      <c r="AM19" s="176" t="s">
        <v>3</v>
      </c>
      <c r="AN19" s="177"/>
      <c r="AO19" s="189"/>
      <c r="AP19" s="190"/>
      <c r="AQ19" s="190"/>
      <c r="AR19" s="190"/>
      <c r="AS19" s="190"/>
      <c r="AT19" s="39"/>
    </row>
    <row r="20" spans="1:46">
      <c r="A20" s="191"/>
      <c r="C20" s="185">
        <v>2011</v>
      </c>
      <c r="D20" s="186"/>
      <c r="E20" s="30"/>
      <c r="F20" s="31"/>
      <c r="G20" s="31"/>
      <c r="H20" s="31"/>
      <c r="I20" s="31"/>
      <c r="J20" s="126">
        <f>SUM(E20:I20)</f>
        <v>0</v>
      </c>
      <c r="L20" s="185">
        <v>2011</v>
      </c>
      <c r="M20" s="186"/>
      <c r="N20" s="30"/>
      <c r="O20" s="31"/>
      <c r="P20" s="31"/>
      <c r="Q20" s="31"/>
      <c r="R20" s="31"/>
      <c r="S20" s="126">
        <f>SUM(N20:R20)</f>
        <v>0</v>
      </c>
      <c r="U20" s="185">
        <v>2011</v>
      </c>
      <c r="V20" s="186"/>
      <c r="W20" s="30"/>
      <c r="X20" s="31"/>
      <c r="Y20" s="31"/>
      <c r="Z20" s="31"/>
      <c r="AA20" s="31"/>
      <c r="AB20" s="126">
        <f>SUM(W20:AA20)</f>
        <v>0</v>
      </c>
      <c r="AD20" s="185">
        <v>2011</v>
      </c>
      <c r="AE20" s="186"/>
      <c r="AF20" s="30"/>
      <c r="AG20" s="31"/>
      <c r="AH20" s="31"/>
      <c r="AI20" s="31"/>
      <c r="AJ20" s="31"/>
      <c r="AK20" s="126">
        <f>SUM(AF20:AJ20)</f>
        <v>0</v>
      </c>
      <c r="AM20" s="185">
        <v>2011</v>
      </c>
      <c r="AN20" s="186"/>
      <c r="AO20" s="30"/>
      <c r="AP20" s="31"/>
      <c r="AQ20" s="31"/>
      <c r="AR20" s="31"/>
      <c r="AS20" s="31"/>
      <c r="AT20" s="126">
        <f>SUM(AO20:AS20)</f>
        <v>0</v>
      </c>
    </row>
    <row r="21" spans="1:46">
      <c r="A21" s="191"/>
      <c r="C21" s="172">
        <f>C20+1</f>
        <v>2012</v>
      </c>
      <c r="D21" s="173"/>
      <c r="E21" s="30"/>
      <c r="F21" s="31"/>
      <c r="G21" s="31"/>
      <c r="H21" s="31"/>
      <c r="I21" s="31"/>
      <c r="J21" s="126">
        <f t="shared" ref="J21:J49" si="0">SUM(E21:I21)</f>
        <v>0</v>
      </c>
      <c r="L21" s="172">
        <f>L20+1</f>
        <v>2012</v>
      </c>
      <c r="M21" s="173"/>
      <c r="N21" s="30"/>
      <c r="O21" s="31"/>
      <c r="P21" s="31"/>
      <c r="Q21" s="31"/>
      <c r="R21" s="31"/>
      <c r="S21" s="126">
        <f t="shared" ref="S21:S49" si="1">SUM(N21:R21)</f>
        <v>0</v>
      </c>
      <c r="U21" s="172">
        <f>U20+1</f>
        <v>2012</v>
      </c>
      <c r="V21" s="173"/>
      <c r="W21" s="30"/>
      <c r="X21" s="31"/>
      <c r="Y21" s="31"/>
      <c r="Z21" s="31"/>
      <c r="AA21" s="31"/>
      <c r="AB21" s="126">
        <f t="shared" ref="AB21:AB49" si="2">SUM(W21:AA21)</f>
        <v>0</v>
      </c>
      <c r="AD21" s="172">
        <f>AD20+1</f>
        <v>2012</v>
      </c>
      <c r="AE21" s="173"/>
      <c r="AF21" s="30"/>
      <c r="AG21" s="31"/>
      <c r="AH21" s="31"/>
      <c r="AI21" s="31"/>
      <c r="AJ21" s="31"/>
      <c r="AK21" s="126">
        <f t="shared" ref="AK21:AK49" si="3">SUM(AF21:AJ21)</f>
        <v>0</v>
      </c>
      <c r="AM21" s="172">
        <f>AM20+1</f>
        <v>2012</v>
      </c>
      <c r="AN21" s="173"/>
      <c r="AO21" s="30"/>
      <c r="AP21" s="31"/>
      <c r="AQ21" s="31"/>
      <c r="AR21" s="31"/>
      <c r="AS21" s="31"/>
      <c r="AT21" s="126">
        <f t="shared" ref="AT21:AT49" si="4">SUM(AO21:AS21)</f>
        <v>0</v>
      </c>
    </row>
    <row r="22" spans="1:46">
      <c r="C22" s="172">
        <f>C21+1</f>
        <v>2013</v>
      </c>
      <c r="D22" s="173"/>
      <c r="E22" s="30"/>
      <c r="F22" s="31"/>
      <c r="G22" s="31"/>
      <c r="H22" s="31"/>
      <c r="I22" s="31"/>
      <c r="J22" s="126">
        <f t="shared" si="0"/>
        <v>0</v>
      </c>
      <c r="L22" s="172">
        <f>L21+1</f>
        <v>2013</v>
      </c>
      <c r="M22" s="173"/>
      <c r="N22" s="30"/>
      <c r="O22" s="31"/>
      <c r="P22" s="31"/>
      <c r="Q22" s="31"/>
      <c r="R22" s="31"/>
      <c r="S22" s="126">
        <f t="shared" si="1"/>
        <v>0</v>
      </c>
      <c r="U22" s="172">
        <f>U21+1</f>
        <v>2013</v>
      </c>
      <c r="V22" s="173"/>
      <c r="W22" s="30"/>
      <c r="X22" s="31"/>
      <c r="Y22" s="31"/>
      <c r="Z22" s="31"/>
      <c r="AA22" s="31"/>
      <c r="AB22" s="126">
        <f t="shared" si="2"/>
        <v>0</v>
      </c>
      <c r="AD22" s="172">
        <f>AD21+1</f>
        <v>2013</v>
      </c>
      <c r="AE22" s="173"/>
      <c r="AF22" s="30"/>
      <c r="AG22" s="31"/>
      <c r="AH22" s="31"/>
      <c r="AI22" s="31"/>
      <c r="AJ22" s="31"/>
      <c r="AK22" s="126">
        <f t="shared" si="3"/>
        <v>0</v>
      </c>
      <c r="AM22" s="172">
        <f>AM21+1</f>
        <v>2013</v>
      </c>
      <c r="AN22" s="173"/>
      <c r="AO22" s="30"/>
      <c r="AP22" s="31"/>
      <c r="AQ22" s="31"/>
      <c r="AR22" s="31"/>
      <c r="AS22" s="31"/>
      <c r="AT22" s="126">
        <f t="shared" si="4"/>
        <v>0</v>
      </c>
    </row>
    <row r="23" spans="1:46">
      <c r="C23" s="172">
        <f t="shared" ref="C23:C47" si="5">C22+1</f>
        <v>2014</v>
      </c>
      <c r="D23" s="173"/>
      <c r="E23" s="30"/>
      <c r="F23" s="31"/>
      <c r="G23" s="31"/>
      <c r="H23" s="31"/>
      <c r="I23" s="31"/>
      <c r="J23" s="126">
        <f t="shared" si="0"/>
        <v>0</v>
      </c>
      <c r="L23" s="172">
        <f t="shared" ref="L23:L47" si="6">L22+1</f>
        <v>2014</v>
      </c>
      <c r="M23" s="173"/>
      <c r="N23" s="30"/>
      <c r="O23" s="31"/>
      <c r="P23" s="31"/>
      <c r="Q23" s="31"/>
      <c r="R23" s="31"/>
      <c r="S23" s="126">
        <f t="shared" si="1"/>
        <v>0</v>
      </c>
      <c r="U23" s="172">
        <f t="shared" ref="U23:U47" si="7">U22+1</f>
        <v>2014</v>
      </c>
      <c r="V23" s="173"/>
      <c r="W23" s="30"/>
      <c r="X23" s="31"/>
      <c r="Y23" s="31"/>
      <c r="Z23" s="31"/>
      <c r="AA23" s="31"/>
      <c r="AB23" s="126">
        <f t="shared" si="2"/>
        <v>0</v>
      </c>
      <c r="AD23" s="172">
        <f t="shared" ref="AD23:AD47" si="8">AD22+1</f>
        <v>2014</v>
      </c>
      <c r="AE23" s="173"/>
      <c r="AF23" s="30"/>
      <c r="AG23" s="31"/>
      <c r="AH23" s="31"/>
      <c r="AI23" s="31"/>
      <c r="AJ23" s="31"/>
      <c r="AK23" s="126">
        <f t="shared" si="3"/>
        <v>0</v>
      </c>
      <c r="AM23" s="172">
        <f t="shared" ref="AM23:AM47" si="9">AM22+1</f>
        <v>2014</v>
      </c>
      <c r="AN23" s="173"/>
      <c r="AO23" s="30"/>
      <c r="AP23" s="31"/>
      <c r="AQ23" s="31"/>
      <c r="AR23" s="31"/>
      <c r="AS23" s="31"/>
      <c r="AT23" s="126">
        <f t="shared" si="4"/>
        <v>0</v>
      </c>
    </row>
    <row r="24" spans="1:46">
      <c r="C24" s="172">
        <f t="shared" si="5"/>
        <v>2015</v>
      </c>
      <c r="D24" s="173"/>
      <c r="E24" s="30"/>
      <c r="F24" s="31"/>
      <c r="G24" s="31"/>
      <c r="H24" s="31"/>
      <c r="I24" s="31"/>
      <c r="J24" s="126">
        <f t="shared" si="0"/>
        <v>0</v>
      </c>
      <c r="L24" s="172">
        <f t="shared" si="6"/>
        <v>2015</v>
      </c>
      <c r="M24" s="173"/>
      <c r="N24" s="30"/>
      <c r="O24" s="31"/>
      <c r="P24" s="31"/>
      <c r="Q24" s="31"/>
      <c r="R24" s="31"/>
      <c r="S24" s="126">
        <f t="shared" si="1"/>
        <v>0</v>
      </c>
      <c r="U24" s="172">
        <f t="shared" si="7"/>
        <v>2015</v>
      </c>
      <c r="V24" s="173"/>
      <c r="W24" s="30"/>
      <c r="X24" s="31"/>
      <c r="Y24" s="31"/>
      <c r="Z24" s="31"/>
      <c r="AA24" s="31"/>
      <c r="AB24" s="126">
        <f t="shared" si="2"/>
        <v>0</v>
      </c>
      <c r="AD24" s="172">
        <f t="shared" si="8"/>
        <v>2015</v>
      </c>
      <c r="AE24" s="173"/>
      <c r="AF24" s="30"/>
      <c r="AG24" s="31"/>
      <c r="AH24" s="31"/>
      <c r="AI24" s="31"/>
      <c r="AJ24" s="31"/>
      <c r="AK24" s="126">
        <f t="shared" si="3"/>
        <v>0</v>
      </c>
      <c r="AM24" s="172">
        <f t="shared" si="9"/>
        <v>2015</v>
      </c>
      <c r="AN24" s="173"/>
      <c r="AO24" s="30"/>
      <c r="AP24" s="31"/>
      <c r="AQ24" s="31"/>
      <c r="AR24" s="31"/>
      <c r="AS24" s="31"/>
      <c r="AT24" s="126">
        <f t="shared" si="4"/>
        <v>0</v>
      </c>
    </row>
    <row r="25" spans="1:46">
      <c r="C25" s="172">
        <f t="shared" si="5"/>
        <v>2016</v>
      </c>
      <c r="D25" s="173"/>
      <c r="E25" s="30"/>
      <c r="F25" s="31"/>
      <c r="G25" s="31"/>
      <c r="H25" s="31"/>
      <c r="I25" s="31"/>
      <c r="J25" s="126">
        <f t="shared" si="0"/>
        <v>0</v>
      </c>
      <c r="L25" s="172">
        <f t="shared" si="6"/>
        <v>2016</v>
      </c>
      <c r="M25" s="173"/>
      <c r="N25" s="30"/>
      <c r="O25" s="31"/>
      <c r="P25" s="31"/>
      <c r="Q25" s="31"/>
      <c r="R25" s="31"/>
      <c r="S25" s="126">
        <f t="shared" si="1"/>
        <v>0</v>
      </c>
      <c r="U25" s="172">
        <f t="shared" si="7"/>
        <v>2016</v>
      </c>
      <c r="V25" s="173"/>
      <c r="W25" s="30"/>
      <c r="X25" s="31"/>
      <c r="Y25" s="31"/>
      <c r="Z25" s="31"/>
      <c r="AA25" s="31"/>
      <c r="AB25" s="126">
        <f t="shared" si="2"/>
        <v>0</v>
      </c>
      <c r="AD25" s="172">
        <f t="shared" si="8"/>
        <v>2016</v>
      </c>
      <c r="AE25" s="173"/>
      <c r="AF25" s="30"/>
      <c r="AG25" s="31"/>
      <c r="AH25" s="31"/>
      <c r="AI25" s="31"/>
      <c r="AJ25" s="31"/>
      <c r="AK25" s="126">
        <f t="shared" si="3"/>
        <v>0</v>
      </c>
      <c r="AM25" s="172">
        <f t="shared" si="9"/>
        <v>2016</v>
      </c>
      <c r="AN25" s="173"/>
      <c r="AO25" s="30"/>
      <c r="AP25" s="31"/>
      <c r="AQ25" s="31"/>
      <c r="AR25" s="31"/>
      <c r="AS25" s="31"/>
      <c r="AT25" s="126">
        <f t="shared" si="4"/>
        <v>0</v>
      </c>
    </row>
    <row r="26" spans="1:46">
      <c r="C26" s="172">
        <f t="shared" si="5"/>
        <v>2017</v>
      </c>
      <c r="D26" s="173"/>
      <c r="E26" s="30"/>
      <c r="F26" s="31"/>
      <c r="G26" s="31"/>
      <c r="H26" s="31"/>
      <c r="I26" s="31"/>
      <c r="J26" s="126">
        <f t="shared" si="0"/>
        <v>0</v>
      </c>
      <c r="L26" s="172">
        <f t="shared" si="6"/>
        <v>2017</v>
      </c>
      <c r="M26" s="173"/>
      <c r="N26" s="30"/>
      <c r="O26" s="31"/>
      <c r="P26" s="31"/>
      <c r="Q26" s="31"/>
      <c r="R26" s="31"/>
      <c r="S26" s="126">
        <f t="shared" si="1"/>
        <v>0</v>
      </c>
      <c r="U26" s="172">
        <f t="shared" si="7"/>
        <v>2017</v>
      </c>
      <c r="V26" s="173"/>
      <c r="W26" s="30"/>
      <c r="X26" s="31"/>
      <c r="Y26" s="31"/>
      <c r="Z26" s="31"/>
      <c r="AA26" s="31"/>
      <c r="AB26" s="126">
        <f t="shared" si="2"/>
        <v>0</v>
      </c>
      <c r="AD26" s="172">
        <f t="shared" si="8"/>
        <v>2017</v>
      </c>
      <c r="AE26" s="173"/>
      <c r="AF26" s="30"/>
      <c r="AG26" s="31"/>
      <c r="AH26" s="31"/>
      <c r="AI26" s="31"/>
      <c r="AJ26" s="31"/>
      <c r="AK26" s="126">
        <f t="shared" si="3"/>
        <v>0</v>
      </c>
      <c r="AM26" s="172">
        <f t="shared" si="9"/>
        <v>2017</v>
      </c>
      <c r="AN26" s="173"/>
      <c r="AO26" s="30"/>
      <c r="AP26" s="31"/>
      <c r="AQ26" s="31"/>
      <c r="AR26" s="31"/>
      <c r="AS26" s="31"/>
      <c r="AT26" s="126">
        <f t="shared" si="4"/>
        <v>0</v>
      </c>
    </row>
    <row r="27" spans="1:46">
      <c r="C27" s="172">
        <f t="shared" si="5"/>
        <v>2018</v>
      </c>
      <c r="D27" s="173"/>
      <c r="E27" s="30"/>
      <c r="F27" s="31"/>
      <c r="G27" s="31"/>
      <c r="H27" s="31"/>
      <c r="I27" s="31"/>
      <c r="J27" s="126">
        <f t="shared" si="0"/>
        <v>0</v>
      </c>
      <c r="L27" s="172">
        <f t="shared" si="6"/>
        <v>2018</v>
      </c>
      <c r="M27" s="173"/>
      <c r="N27" s="30"/>
      <c r="O27" s="31"/>
      <c r="P27" s="31"/>
      <c r="Q27" s="31"/>
      <c r="R27" s="31"/>
      <c r="S27" s="126">
        <f t="shared" si="1"/>
        <v>0</v>
      </c>
      <c r="U27" s="172">
        <f t="shared" si="7"/>
        <v>2018</v>
      </c>
      <c r="V27" s="173"/>
      <c r="W27" s="30"/>
      <c r="X27" s="31"/>
      <c r="Y27" s="31"/>
      <c r="Z27" s="31"/>
      <c r="AA27" s="31"/>
      <c r="AB27" s="126">
        <f t="shared" si="2"/>
        <v>0</v>
      </c>
      <c r="AD27" s="172">
        <f t="shared" si="8"/>
        <v>2018</v>
      </c>
      <c r="AE27" s="173"/>
      <c r="AF27" s="30"/>
      <c r="AG27" s="31"/>
      <c r="AH27" s="31"/>
      <c r="AI27" s="31"/>
      <c r="AJ27" s="31"/>
      <c r="AK27" s="126">
        <f t="shared" si="3"/>
        <v>0</v>
      </c>
      <c r="AM27" s="172">
        <f t="shared" si="9"/>
        <v>2018</v>
      </c>
      <c r="AN27" s="173"/>
      <c r="AO27" s="30"/>
      <c r="AP27" s="31"/>
      <c r="AQ27" s="31"/>
      <c r="AR27" s="31"/>
      <c r="AS27" s="31"/>
      <c r="AT27" s="126">
        <f t="shared" si="4"/>
        <v>0</v>
      </c>
    </row>
    <row r="28" spans="1:46">
      <c r="C28" s="172">
        <f t="shared" si="5"/>
        <v>2019</v>
      </c>
      <c r="D28" s="173"/>
      <c r="E28" s="30"/>
      <c r="F28" s="31"/>
      <c r="G28" s="31"/>
      <c r="H28" s="31"/>
      <c r="I28" s="31"/>
      <c r="J28" s="126">
        <f t="shared" si="0"/>
        <v>0</v>
      </c>
      <c r="L28" s="172">
        <f t="shared" si="6"/>
        <v>2019</v>
      </c>
      <c r="M28" s="173"/>
      <c r="N28" s="30"/>
      <c r="O28" s="31"/>
      <c r="P28" s="31"/>
      <c r="Q28" s="31"/>
      <c r="R28" s="31"/>
      <c r="S28" s="126">
        <f t="shared" si="1"/>
        <v>0</v>
      </c>
      <c r="U28" s="172">
        <f t="shared" si="7"/>
        <v>2019</v>
      </c>
      <c r="V28" s="173"/>
      <c r="W28" s="30"/>
      <c r="X28" s="31"/>
      <c r="Y28" s="31"/>
      <c r="Z28" s="31"/>
      <c r="AA28" s="31"/>
      <c r="AB28" s="126">
        <f t="shared" si="2"/>
        <v>0</v>
      </c>
      <c r="AD28" s="172">
        <f t="shared" si="8"/>
        <v>2019</v>
      </c>
      <c r="AE28" s="173"/>
      <c r="AF28" s="30"/>
      <c r="AG28" s="31"/>
      <c r="AH28" s="31"/>
      <c r="AI28" s="31"/>
      <c r="AJ28" s="31"/>
      <c r="AK28" s="126">
        <f t="shared" si="3"/>
        <v>0</v>
      </c>
      <c r="AM28" s="172">
        <f t="shared" si="9"/>
        <v>2019</v>
      </c>
      <c r="AN28" s="173"/>
      <c r="AO28" s="30"/>
      <c r="AP28" s="31"/>
      <c r="AQ28" s="31"/>
      <c r="AR28" s="31"/>
      <c r="AS28" s="31"/>
      <c r="AT28" s="126">
        <f t="shared" si="4"/>
        <v>0</v>
      </c>
    </row>
    <row r="29" spans="1:46">
      <c r="C29" s="172">
        <f t="shared" si="5"/>
        <v>2020</v>
      </c>
      <c r="D29" s="173"/>
      <c r="E29" s="30"/>
      <c r="F29" s="31"/>
      <c r="G29" s="31"/>
      <c r="H29" s="31"/>
      <c r="I29" s="31"/>
      <c r="J29" s="126">
        <f t="shared" si="0"/>
        <v>0</v>
      </c>
      <c r="L29" s="172">
        <f t="shared" si="6"/>
        <v>2020</v>
      </c>
      <c r="M29" s="173"/>
      <c r="N29" s="30"/>
      <c r="O29" s="31"/>
      <c r="P29" s="31"/>
      <c r="Q29" s="31"/>
      <c r="R29" s="31"/>
      <c r="S29" s="126">
        <f t="shared" si="1"/>
        <v>0</v>
      </c>
      <c r="U29" s="172">
        <f t="shared" si="7"/>
        <v>2020</v>
      </c>
      <c r="V29" s="173"/>
      <c r="W29" s="30"/>
      <c r="X29" s="31"/>
      <c r="Y29" s="31"/>
      <c r="Z29" s="31"/>
      <c r="AA29" s="31"/>
      <c r="AB29" s="126">
        <f t="shared" si="2"/>
        <v>0</v>
      </c>
      <c r="AD29" s="172">
        <f t="shared" si="8"/>
        <v>2020</v>
      </c>
      <c r="AE29" s="173"/>
      <c r="AF29" s="30"/>
      <c r="AG29" s="31"/>
      <c r="AH29" s="31"/>
      <c r="AI29" s="31"/>
      <c r="AJ29" s="31"/>
      <c r="AK29" s="126">
        <f t="shared" si="3"/>
        <v>0</v>
      </c>
      <c r="AM29" s="172">
        <f t="shared" si="9"/>
        <v>2020</v>
      </c>
      <c r="AN29" s="173"/>
      <c r="AO29" s="30"/>
      <c r="AP29" s="31"/>
      <c r="AQ29" s="31"/>
      <c r="AR29" s="31"/>
      <c r="AS29" s="31"/>
      <c r="AT29" s="126">
        <f t="shared" si="4"/>
        <v>0</v>
      </c>
    </row>
    <row r="30" spans="1:46">
      <c r="C30" s="172">
        <f t="shared" si="5"/>
        <v>2021</v>
      </c>
      <c r="D30" s="173"/>
      <c r="E30" s="30"/>
      <c r="F30" s="31"/>
      <c r="G30" s="31"/>
      <c r="H30" s="31"/>
      <c r="I30" s="31"/>
      <c r="J30" s="126">
        <f t="shared" si="0"/>
        <v>0</v>
      </c>
      <c r="L30" s="172">
        <f t="shared" si="6"/>
        <v>2021</v>
      </c>
      <c r="M30" s="173"/>
      <c r="N30" s="30"/>
      <c r="O30" s="31"/>
      <c r="P30" s="31"/>
      <c r="Q30" s="31"/>
      <c r="R30" s="31"/>
      <c r="S30" s="126">
        <f t="shared" si="1"/>
        <v>0</v>
      </c>
      <c r="U30" s="172">
        <f t="shared" si="7"/>
        <v>2021</v>
      </c>
      <c r="V30" s="173"/>
      <c r="W30" s="30"/>
      <c r="X30" s="31"/>
      <c r="Y30" s="31"/>
      <c r="Z30" s="31"/>
      <c r="AA30" s="31"/>
      <c r="AB30" s="126">
        <f t="shared" si="2"/>
        <v>0</v>
      </c>
      <c r="AD30" s="172">
        <f t="shared" si="8"/>
        <v>2021</v>
      </c>
      <c r="AE30" s="173"/>
      <c r="AF30" s="30"/>
      <c r="AG30" s="31"/>
      <c r="AH30" s="31"/>
      <c r="AI30" s="31"/>
      <c r="AJ30" s="31"/>
      <c r="AK30" s="126">
        <f t="shared" si="3"/>
        <v>0</v>
      </c>
      <c r="AM30" s="172">
        <f t="shared" si="9"/>
        <v>2021</v>
      </c>
      <c r="AN30" s="173"/>
      <c r="AO30" s="30"/>
      <c r="AP30" s="31"/>
      <c r="AQ30" s="31"/>
      <c r="AR30" s="31"/>
      <c r="AS30" s="31"/>
      <c r="AT30" s="126">
        <f t="shared" si="4"/>
        <v>0</v>
      </c>
    </row>
    <row r="31" spans="1:46">
      <c r="C31" s="172">
        <f t="shared" si="5"/>
        <v>2022</v>
      </c>
      <c r="D31" s="173"/>
      <c r="E31" s="30"/>
      <c r="F31" s="31"/>
      <c r="G31" s="31"/>
      <c r="H31" s="31"/>
      <c r="I31" s="31"/>
      <c r="J31" s="126">
        <f t="shared" si="0"/>
        <v>0</v>
      </c>
      <c r="L31" s="172">
        <f t="shared" si="6"/>
        <v>2022</v>
      </c>
      <c r="M31" s="173"/>
      <c r="N31" s="30"/>
      <c r="O31" s="31"/>
      <c r="P31" s="31"/>
      <c r="Q31" s="31"/>
      <c r="R31" s="31"/>
      <c r="S31" s="126">
        <f t="shared" si="1"/>
        <v>0</v>
      </c>
      <c r="U31" s="172">
        <f t="shared" si="7"/>
        <v>2022</v>
      </c>
      <c r="V31" s="173"/>
      <c r="W31" s="30"/>
      <c r="X31" s="31"/>
      <c r="Y31" s="31"/>
      <c r="Z31" s="31"/>
      <c r="AA31" s="31"/>
      <c r="AB31" s="126">
        <f t="shared" si="2"/>
        <v>0</v>
      </c>
      <c r="AD31" s="172">
        <f t="shared" si="8"/>
        <v>2022</v>
      </c>
      <c r="AE31" s="173"/>
      <c r="AF31" s="30"/>
      <c r="AG31" s="31"/>
      <c r="AH31" s="31"/>
      <c r="AI31" s="31"/>
      <c r="AJ31" s="31"/>
      <c r="AK31" s="126">
        <f t="shared" si="3"/>
        <v>0</v>
      </c>
      <c r="AM31" s="172">
        <f t="shared" si="9"/>
        <v>2022</v>
      </c>
      <c r="AN31" s="173"/>
      <c r="AO31" s="30"/>
      <c r="AP31" s="31"/>
      <c r="AQ31" s="31"/>
      <c r="AR31" s="31"/>
      <c r="AS31" s="31"/>
      <c r="AT31" s="126">
        <f t="shared" si="4"/>
        <v>0</v>
      </c>
    </row>
    <row r="32" spans="1:46">
      <c r="C32" s="172">
        <f t="shared" si="5"/>
        <v>2023</v>
      </c>
      <c r="D32" s="173"/>
      <c r="E32" s="30"/>
      <c r="F32" s="31"/>
      <c r="G32" s="31"/>
      <c r="H32" s="31"/>
      <c r="I32" s="31"/>
      <c r="J32" s="126">
        <f t="shared" si="0"/>
        <v>0</v>
      </c>
      <c r="L32" s="172">
        <f t="shared" si="6"/>
        <v>2023</v>
      </c>
      <c r="M32" s="173"/>
      <c r="N32" s="30"/>
      <c r="O32" s="31"/>
      <c r="P32" s="31"/>
      <c r="Q32" s="31"/>
      <c r="R32" s="31"/>
      <c r="S32" s="126">
        <f t="shared" si="1"/>
        <v>0</v>
      </c>
      <c r="U32" s="172">
        <f t="shared" si="7"/>
        <v>2023</v>
      </c>
      <c r="V32" s="173"/>
      <c r="W32" s="30"/>
      <c r="X32" s="31"/>
      <c r="Y32" s="31"/>
      <c r="Z32" s="31"/>
      <c r="AA32" s="31"/>
      <c r="AB32" s="126">
        <f t="shared" si="2"/>
        <v>0</v>
      </c>
      <c r="AD32" s="172">
        <f t="shared" si="8"/>
        <v>2023</v>
      </c>
      <c r="AE32" s="173"/>
      <c r="AF32" s="30"/>
      <c r="AG32" s="31"/>
      <c r="AH32" s="31"/>
      <c r="AI32" s="31"/>
      <c r="AJ32" s="31"/>
      <c r="AK32" s="126">
        <f t="shared" si="3"/>
        <v>0</v>
      </c>
      <c r="AM32" s="172">
        <f t="shared" si="9"/>
        <v>2023</v>
      </c>
      <c r="AN32" s="173"/>
      <c r="AO32" s="30"/>
      <c r="AP32" s="31"/>
      <c r="AQ32" s="31"/>
      <c r="AR32" s="31"/>
      <c r="AS32" s="31"/>
      <c r="AT32" s="126">
        <f t="shared" si="4"/>
        <v>0</v>
      </c>
    </row>
    <row r="33" spans="3:46">
      <c r="C33" s="172">
        <f t="shared" si="5"/>
        <v>2024</v>
      </c>
      <c r="D33" s="173"/>
      <c r="E33" s="30"/>
      <c r="F33" s="31"/>
      <c r="G33" s="31"/>
      <c r="H33" s="31"/>
      <c r="I33" s="31"/>
      <c r="J33" s="126">
        <f t="shared" si="0"/>
        <v>0</v>
      </c>
      <c r="L33" s="172">
        <f t="shared" si="6"/>
        <v>2024</v>
      </c>
      <c r="M33" s="173"/>
      <c r="N33" s="30"/>
      <c r="O33" s="31"/>
      <c r="P33" s="31"/>
      <c r="Q33" s="31"/>
      <c r="R33" s="31"/>
      <c r="S33" s="126">
        <f t="shared" si="1"/>
        <v>0</v>
      </c>
      <c r="U33" s="172">
        <f t="shared" si="7"/>
        <v>2024</v>
      </c>
      <c r="V33" s="173"/>
      <c r="W33" s="30"/>
      <c r="X33" s="31"/>
      <c r="Y33" s="31"/>
      <c r="Z33" s="31"/>
      <c r="AA33" s="31"/>
      <c r="AB33" s="126">
        <f t="shared" si="2"/>
        <v>0</v>
      </c>
      <c r="AD33" s="172">
        <f t="shared" si="8"/>
        <v>2024</v>
      </c>
      <c r="AE33" s="173"/>
      <c r="AF33" s="30"/>
      <c r="AG33" s="31"/>
      <c r="AH33" s="31"/>
      <c r="AI33" s="31"/>
      <c r="AJ33" s="31"/>
      <c r="AK33" s="126">
        <f t="shared" si="3"/>
        <v>0</v>
      </c>
      <c r="AM33" s="172">
        <f t="shared" si="9"/>
        <v>2024</v>
      </c>
      <c r="AN33" s="173"/>
      <c r="AO33" s="30"/>
      <c r="AP33" s="31"/>
      <c r="AQ33" s="31"/>
      <c r="AR33" s="31"/>
      <c r="AS33" s="31"/>
      <c r="AT33" s="126">
        <f t="shared" si="4"/>
        <v>0</v>
      </c>
    </row>
    <row r="34" spans="3:46">
      <c r="C34" s="172">
        <f t="shared" si="5"/>
        <v>2025</v>
      </c>
      <c r="D34" s="173"/>
      <c r="E34" s="30"/>
      <c r="F34" s="31"/>
      <c r="G34" s="31"/>
      <c r="H34" s="31"/>
      <c r="I34" s="31"/>
      <c r="J34" s="126">
        <f t="shared" si="0"/>
        <v>0</v>
      </c>
      <c r="L34" s="172">
        <f t="shared" si="6"/>
        <v>2025</v>
      </c>
      <c r="M34" s="173"/>
      <c r="N34" s="30"/>
      <c r="O34" s="31"/>
      <c r="P34" s="31"/>
      <c r="Q34" s="31"/>
      <c r="R34" s="31"/>
      <c r="S34" s="126">
        <f t="shared" si="1"/>
        <v>0</v>
      </c>
      <c r="U34" s="172">
        <f t="shared" si="7"/>
        <v>2025</v>
      </c>
      <c r="V34" s="173"/>
      <c r="W34" s="30"/>
      <c r="X34" s="31"/>
      <c r="Y34" s="31"/>
      <c r="Z34" s="31"/>
      <c r="AA34" s="31"/>
      <c r="AB34" s="126">
        <f t="shared" si="2"/>
        <v>0</v>
      </c>
      <c r="AD34" s="172">
        <f t="shared" si="8"/>
        <v>2025</v>
      </c>
      <c r="AE34" s="173"/>
      <c r="AF34" s="30"/>
      <c r="AG34" s="31"/>
      <c r="AH34" s="31"/>
      <c r="AI34" s="31"/>
      <c r="AJ34" s="31"/>
      <c r="AK34" s="126">
        <f t="shared" si="3"/>
        <v>0</v>
      </c>
      <c r="AM34" s="172">
        <f t="shared" si="9"/>
        <v>2025</v>
      </c>
      <c r="AN34" s="173"/>
      <c r="AO34" s="30"/>
      <c r="AP34" s="31"/>
      <c r="AQ34" s="31"/>
      <c r="AR34" s="31"/>
      <c r="AS34" s="31"/>
      <c r="AT34" s="126">
        <f t="shared" si="4"/>
        <v>0</v>
      </c>
    </row>
    <row r="35" spans="3:46">
      <c r="C35" s="172">
        <f t="shared" si="5"/>
        <v>2026</v>
      </c>
      <c r="D35" s="173"/>
      <c r="E35" s="30"/>
      <c r="F35" s="31"/>
      <c r="G35" s="31"/>
      <c r="H35" s="31"/>
      <c r="I35" s="31"/>
      <c r="J35" s="126">
        <f t="shared" si="0"/>
        <v>0</v>
      </c>
      <c r="L35" s="172">
        <f t="shared" si="6"/>
        <v>2026</v>
      </c>
      <c r="M35" s="173"/>
      <c r="N35" s="30"/>
      <c r="O35" s="31"/>
      <c r="P35" s="31"/>
      <c r="Q35" s="31"/>
      <c r="R35" s="31"/>
      <c r="S35" s="126">
        <f t="shared" si="1"/>
        <v>0</v>
      </c>
      <c r="U35" s="172">
        <f t="shared" si="7"/>
        <v>2026</v>
      </c>
      <c r="V35" s="173"/>
      <c r="W35" s="30"/>
      <c r="X35" s="31"/>
      <c r="Y35" s="31"/>
      <c r="Z35" s="31"/>
      <c r="AA35" s="31"/>
      <c r="AB35" s="126">
        <f t="shared" si="2"/>
        <v>0</v>
      </c>
      <c r="AD35" s="172">
        <f t="shared" si="8"/>
        <v>2026</v>
      </c>
      <c r="AE35" s="173"/>
      <c r="AF35" s="30"/>
      <c r="AG35" s="31"/>
      <c r="AH35" s="31"/>
      <c r="AI35" s="31"/>
      <c r="AJ35" s="31"/>
      <c r="AK35" s="126">
        <f t="shared" si="3"/>
        <v>0</v>
      </c>
      <c r="AM35" s="172">
        <f t="shared" si="9"/>
        <v>2026</v>
      </c>
      <c r="AN35" s="173"/>
      <c r="AO35" s="30"/>
      <c r="AP35" s="31"/>
      <c r="AQ35" s="31"/>
      <c r="AR35" s="31"/>
      <c r="AS35" s="31"/>
      <c r="AT35" s="126">
        <f t="shared" si="4"/>
        <v>0</v>
      </c>
    </row>
    <row r="36" spans="3:46">
      <c r="C36" s="172">
        <f t="shared" si="5"/>
        <v>2027</v>
      </c>
      <c r="D36" s="173"/>
      <c r="E36" s="30"/>
      <c r="F36" s="31"/>
      <c r="G36" s="31"/>
      <c r="H36" s="31"/>
      <c r="I36" s="31"/>
      <c r="J36" s="126">
        <f t="shared" si="0"/>
        <v>0</v>
      </c>
      <c r="L36" s="172">
        <f t="shared" si="6"/>
        <v>2027</v>
      </c>
      <c r="M36" s="173"/>
      <c r="N36" s="30"/>
      <c r="O36" s="31"/>
      <c r="P36" s="31"/>
      <c r="Q36" s="31"/>
      <c r="R36" s="31"/>
      <c r="S36" s="126">
        <f t="shared" si="1"/>
        <v>0</v>
      </c>
      <c r="U36" s="172">
        <f t="shared" si="7"/>
        <v>2027</v>
      </c>
      <c r="V36" s="173"/>
      <c r="W36" s="30"/>
      <c r="X36" s="31"/>
      <c r="Y36" s="31"/>
      <c r="Z36" s="31"/>
      <c r="AA36" s="31"/>
      <c r="AB36" s="126">
        <f t="shared" si="2"/>
        <v>0</v>
      </c>
      <c r="AD36" s="172">
        <f t="shared" si="8"/>
        <v>2027</v>
      </c>
      <c r="AE36" s="173"/>
      <c r="AF36" s="30"/>
      <c r="AG36" s="31"/>
      <c r="AH36" s="31"/>
      <c r="AI36" s="31"/>
      <c r="AJ36" s="31"/>
      <c r="AK36" s="126">
        <f t="shared" si="3"/>
        <v>0</v>
      </c>
      <c r="AM36" s="172">
        <f t="shared" si="9"/>
        <v>2027</v>
      </c>
      <c r="AN36" s="173"/>
      <c r="AO36" s="30"/>
      <c r="AP36" s="31"/>
      <c r="AQ36" s="31"/>
      <c r="AR36" s="31"/>
      <c r="AS36" s="31"/>
      <c r="AT36" s="126">
        <f t="shared" si="4"/>
        <v>0</v>
      </c>
    </row>
    <row r="37" spans="3:46">
      <c r="C37" s="172">
        <f t="shared" si="5"/>
        <v>2028</v>
      </c>
      <c r="D37" s="173"/>
      <c r="E37" s="30"/>
      <c r="F37" s="31"/>
      <c r="G37" s="31"/>
      <c r="H37" s="31"/>
      <c r="I37" s="31"/>
      <c r="J37" s="126">
        <f t="shared" si="0"/>
        <v>0</v>
      </c>
      <c r="L37" s="172">
        <f t="shared" si="6"/>
        <v>2028</v>
      </c>
      <c r="M37" s="173"/>
      <c r="N37" s="30"/>
      <c r="O37" s="31"/>
      <c r="P37" s="31"/>
      <c r="Q37" s="31"/>
      <c r="R37" s="31"/>
      <c r="S37" s="126">
        <f t="shared" si="1"/>
        <v>0</v>
      </c>
      <c r="U37" s="172">
        <f t="shared" si="7"/>
        <v>2028</v>
      </c>
      <c r="V37" s="173"/>
      <c r="W37" s="30"/>
      <c r="X37" s="31"/>
      <c r="Y37" s="31"/>
      <c r="Z37" s="31"/>
      <c r="AA37" s="31"/>
      <c r="AB37" s="126">
        <f t="shared" si="2"/>
        <v>0</v>
      </c>
      <c r="AD37" s="172">
        <f t="shared" si="8"/>
        <v>2028</v>
      </c>
      <c r="AE37" s="173"/>
      <c r="AF37" s="30"/>
      <c r="AG37" s="31"/>
      <c r="AH37" s="31"/>
      <c r="AI37" s="31"/>
      <c r="AJ37" s="31"/>
      <c r="AK37" s="126">
        <f t="shared" si="3"/>
        <v>0</v>
      </c>
      <c r="AM37" s="172">
        <f t="shared" si="9"/>
        <v>2028</v>
      </c>
      <c r="AN37" s="173"/>
      <c r="AO37" s="30"/>
      <c r="AP37" s="31"/>
      <c r="AQ37" s="31"/>
      <c r="AR37" s="31"/>
      <c r="AS37" s="31"/>
      <c r="AT37" s="126">
        <f t="shared" si="4"/>
        <v>0</v>
      </c>
    </row>
    <row r="38" spans="3:46">
      <c r="C38" s="172">
        <f t="shared" si="5"/>
        <v>2029</v>
      </c>
      <c r="D38" s="173"/>
      <c r="E38" s="30"/>
      <c r="F38" s="31"/>
      <c r="G38" s="31"/>
      <c r="H38" s="31"/>
      <c r="I38" s="31"/>
      <c r="J38" s="126">
        <f t="shared" si="0"/>
        <v>0</v>
      </c>
      <c r="L38" s="172">
        <f t="shared" si="6"/>
        <v>2029</v>
      </c>
      <c r="M38" s="173"/>
      <c r="N38" s="30"/>
      <c r="O38" s="31"/>
      <c r="P38" s="31"/>
      <c r="Q38" s="31"/>
      <c r="R38" s="31"/>
      <c r="S38" s="126">
        <f t="shared" si="1"/>
        <v>0</v>
      </c>
      <c r="U38" s="172">
        <f t="shared" si="7"/>
        <v>2029</v>
      </c>
      <c r="V38" s="173"/>
      <c r="W38" s="30"/>
      <c r="X38" s="31"/>
      <c r="Y38" s="31"/>
      <c r="Z38" s="31"/>
      <c r="AA38" s="31"/>
      <c r="AB38" s="126">
        <f t="shared" si="2"/>
        <v>0</v>
      </c>
      <c r="AD38" s="172">
        <f t="shared" si="8"/>
        <v>2029</v>
      </c>
      <c r="AE38" s="173"/>
      <c r="AF38" s="30"/>
      <c r="AG38" s="31"/>
      <c r="AH38" s="31"/>
      <c r="AI38" s="31"/>
      <c r="AJ38" s="31"/>
      <c r="AK38" s="126">
        <f t="shared" si="3"/>
        <v>0</v>
      </c>
      <c r="AM38" s="172">
        <f t="shared" si="9"/>
        <v>2029</v>
      </c>
      <c r="AN38" s="173"/>
      <c r="AO38" s="30"/>
      <c r="AP38" s="31"/>
      <c r="AQ38" s="31"/>
      <c r="AR38" s="31"/>
      <c r="AS38" s="31"/>
      <c r="AT38" s="126">
        <f t="shared" si="4"/>
        <v>0</v>
      </c>
    </row>
    <row r="39" spans="3:46">
      <c r="C39" s="172">
        <f t="shared" si="5"/>
        <v>2030</v>
      </c>
      <c r="D39" s="173"/>
      <c r="E39" s="30"/>
      <c r="F39" s="31"/>
      <c r="G39" s="31"/>
      <c r="H39" s="31"/>
      <c r="I39" s="31"/>
      <c r="J39" s="126">
        <f t="shared" si="0"/>
        <v>0</v>
      </c>
      <c r="L39" s="172">
        <f t="shared" si="6"/>
        <v>2030</v>
      </c>
      <c r="M39" s="173"/>
      <c r="N39" s="30"/>
      <c r="O39" s="31"/>
      <c r="P39" s="31"/>
      <c r="Q39" s="31"/>
      <c r="R39" s="31"/>
      <c r="S39" s="126">
        <f t="shared" si="1"/>
        <v>0</v>
      </c>
      <c r="U39" s="172">
        <f t="shared" si="7"/>
        <v>2030</v>
      </c>
      <c r="V39" s="173"/>
      <c r="W39" s="30"/>
      <c r="X39" s="31"/>
      <c r="Y39" s="31"/>
      <c r="Z39" s="31"/>
      <c r="AA39" s="31"/>
      <c r="AB39" s="126">
        <f t="shared" si="2"/>
        <v>0</v>
      </c>
      <c r="AD39" s="172">
        <f t="shared" si="8"/>
        <v>2030</v>
      </c>
      <c r="AE39" s="173"/>
      <c r="AF39" s="30"/>
      <c r="AG39" s="31"/>
      <c r="AH39" s="31"/>
      <c r="AI39" s="31"/>
      <c r="AJ39" s="31"/>
      <c r="AK39" s="126">
        <f t="shared" si="3"/>
        <v>0</v>
      </c>
      <c r="AM39" s="172">
        <f t="shared" si="9"/>
        <v>2030</v>
      </c>
      <c r="AN39" s="173"/>
      <c r="AO39" s="30"/>
      <c r="AP39" s="31"/>
      <c r="AQ39" s="31"/>
      <c r="AR39" s="31"/>
      <c r="AS39" s="31"/>
      <c r="AT39" s="126">
        <f t="shared" si="4"/>
        <v>0</v>
      </c>
    </row>
    <row r="40" spans="3:46">
      <c r="C40" s="172">
        <f t="shared" si="5"/>
        <v>2031</v>
      </c>
      <c r="D40" s="173"/>
      <c r="E40" s="30"/>
      <c r="F40" s="31"/>
      <c r="G40" s="31"/>
      <c r="H40" s="31"/>
      <c r="I40" s="31"/>
      <c r="J40" s="126">
        <f t="shared" si="0"/>
        <v>0</v>
      </c>
      <c r="L40" s="172">
        <f t="shared" si="6"/>
        <v>2031</v>
      </c>
      <c r="M40" s="173"/>
      <c r="N40" s="30"/>
      <c r="O40" s="31"/>
      <c r="P40" s="31"/>
      <c r="Q40" s="31"/>
      <c r="R40" s="31"/>
      <c r="S40" s="126">
        <f t="shared" si="1"/>
        <v>0</v>
      </c>
      <c r="U40" s="172">
        <f t="shared" si="7"/>
        <v>2031</v>
      </c>
      <c r="V40" s="173"/>
      <c r="W40" s="30"/>
      <c r="X40" s="31"/>
      <c r="Y40" s="31"/>
      <c r="Z40" s="31"/>
      <c r="AA40" s="31"/>
      <c r="AB40" s="126">
        <f t="shared" si="2"/>
        <v>0</v>
      </c>
      <c r="AD40" s="172">
        <f t="shared" si="8"/>
        <v>2031</v>
      </c>
      <c r="AE40" s="173"/>
      <c r="AF40" s="30"/>
      <c r="AG40" s="31"/>
      <c r="AH40" s="31"/>
      <c r="AI40" s="31"/>
      <c r="AJ40" s="31"/>
      <c r="AK40" s="126">
        <f t="shared" si="3"/>
        <v>0</v>
      </c>
      <c r="AM40" s="172">
        <f t="shared" si="9"/>
        <v>2031</v>
      </c>
      <c r="AN40" s="173"/>
      <c r="AO40" s="30"/>
      <c r="AP40" s="31"/>
      <c r="AQ40" s="31"/>
      <c r="AR40" s="31"/>
      <c r="AS40" s="31"/>
      <c r="AT40" s="126">
        <f t="shared" si="4"/>
        <v>0</v>
      </c>
    </row>
    <row r="41" spans="3:46">
      <c r="C41" s="172">
        <f t="shared" si="5"/>
        <v>2032</v>
      </c>
      <c r="D41" s="173"/>
      <c r="E41" s="30"/>
      <c r="F41" s="31"/>
      <c r="G41" s="31"/>
      <c r="H41" s="31"/>
      <c r="I41" s="31"/>
      <c r="J41" s="126">
        <f t="shared" si="0"/>
        <v>0</v>
      </c>
      <c r="L41" s="172">
        <f t="shared" si="6"/>
        <v>2032</v>
      </c>
      <c r="M41" s="173"/>
      <c r="N41" s="30"/>
      <c r="O41" s="31"/>
      <c r="P41" s="31"/>
      <c r="Q41" s="31"/>
      <c r="R41" s="31"/>
      <c r="S41" s="126">
        <f t="shared" si="1"/>
        <v>0</v>
      </c>
      <c r="U41" s="172">
        <f t="shared" si="7"/>
        <v>2032</v>
      </c>
      <c r="V41" s="173"/>
      <c r="W41" s="30"/>
      <c r="X41" s="31"/>
      <c r="Y41" s="31"/>
      <c r="Z41" s="31"/>
      <c r="AA41" s="31"/>
      <c r="AB41" s="126">
        <f t="shared" si="2"/>
        <v>0</v>
      </c>
      <c r="AD41" s="172">
        <f t="shared" si="8"/>
        <v>2032</v>
      </c>
      <c r="AE41" s="173"/>
      <c r="AF41" s="30"/>
      <c r="AG41" s="31"/>
      <c r="AH41" s="31"/>
      <c r="AI41" s="31"/>
      <c r="AJ41" s="31"/>
      <c r="AK41" s="126">
        <f t="shared" si="3"/>
        <v>0</v>
      </c>
      <c r="AM41" s="172">
        <f t="shared" si="9"/>
        <v>2032</v>
      </c>
      <c r="AN41" s="173"/>
      <c r="AO41" s="30"/>
      <c r="AP41" s="31"/>
      <c r="AQ41" s="31"/>
      <c r="AR41" s="31"/>
      <c r="AS41" s="31"/>
      <c r="AT41" s="126">
        <f t="shared" si="4"/>
        <v>0</v>
      </c>
    </row>
    <row r="42" spans="3:46">
      <c r="C42" s="172">
        <f t="shared" si="5"/>
        <v>2033</v>
      </c>
      <c r="D42" s="173"/>
      <c r="E42" s="30"/>
      <c r="F42" s="31"/>
      <c r="G42" s="31"/>
      <c r="H42" s="31"/>
      <c r="I42" s="31"/>
      <c r="J42" s="126">
        <f t="shared" si="0"/>
        <v>0</v>
      </c>
      <c r="L42" s="172">
        <f t="shared" si="6"/>
        <v>2033</v>
      </c>
      <c r="M42" s="173"/>
      <c r="N42" s="30"/>
      <c r="O42" s="31"/>
      <c r="P42" s="31"/>
      <c r="Q42" s="31"/>
      <c r="R42" s="31"/>
      <c r="S42" s="126">
        <f t="shared" si="1"/>
        <v>0</v>
      </c>
      <c r="U42" s="172">
        <f t="shared" si="7"/>
        <v>2033</v>
      </c>
      <c r="V42" s="173"/>
      <c r="W42" s="30"/>
      <c r="X42" s="31"/>
      <c r="Y42" s="31"/>
      <c r="Z42" s="31"/>
      <c r="AA42" s="31"/>
      <c r="AB42" s="126">
        <f t="shared" si="2"/>
        <v>0</v>
      </c>
      <c r="AD42" s="172">
        <f t="shared" si="8"/>
        <v>2033</v>
      </c>
      <c r="AE42" s="173"/>
      <c r="AF42" s="30"/>
      <c r="AG42" s="31"/>
      <c r="AH42" s="31"/>
      <c r="AI42" s="31"/>
      <c r="AJ42" s="31"/>
      <c r="AK42" s="126">
        <f t="shared" si="3"/>
        <v>0</v>
      </c>
      <c r="AM42" s="172">
        <f t="shared" si="9"/>
        <v>2033</v>
      </c>
      <c r="AN42" s="173"/>
      <c r="AO42" s="30"/>
      <c r="AP42" s="31"/>
      <c r="AQ42" s="31"/>
      <c r="AR42" s="31"/>
      <c r="AS42" s="31"/>
      <c r="AT42" s="126">
        <f t="shared" si="4"/>
        <v>0</v>
      </c>
    </row>
    <row r="43" spans="3:46">
      <c r="C43" s="172">
        <f t="shared" si="5"/>
        <v>2034</v>
      </c>
      <c r="D43" s="173"/>
      <c r="E43" s="30"/>
      <c r="F43" s="31"/>
      <c r="G43" s="31"/>
      <c r="H43" s="31"/>
      <c r="I43" s="31"/>
      <c r="J43" s="126">
        <f t="shared" si="0"/>
        <v>0</v>
      </c>
      <c r="L43" s="172">
        <f t="shared" si="6"/>
        <v>2034</v>
      </c>
      <c r="M43" s="173"/>
      <c r="N43" s="30"/>
      <c r="O43" s="31"/>
      <c r="P43" s="31"/>
      <c r="Q43" s="31"/>
      <c r="R43" s="31"/>
      <c r="S43" s="126">
        <f t="shared" si="1"/>
        <v>0</v>
      </c>
      <c r="U43" s="172">
        <f t="shared" si="7"/>
        <v>2034</v>
      </c>
      <c r="V43" s="173"/>
      <c r="W43" s="30"/>
      <c r="X43" s="31"/>
      <c r="Y43" s="31"/>
      <c r="Z43" s="31"/>
      <c r="AA43" s="31"/>
      <c r="AB43" s="126">
        <f t="shared" si="2"/>
        <v>0</v>
      </c>
      <c r="AD43" s="172">
        <f t="shared" si="8"/>
        <v>2034</v>
      </c>
      <c r="AE43" s="173"/>
      <c r="AF43" s="30"/>
      <c r="AG43" s="31"/>
      <c r="AH43" s="31"/>
      <c r="AI43" s="31"/>
      <c r="AJ43" s="31"/>
      <c r="AK43" s="126">
        <f t="shared" si="3"/>
        <v>0</v>
      </c>
      <c r="AM43" s="172">
        <f t="shared" si="9"/>
        <v>2034</v>
      </c>
      <c r="AN43" s="173"/>
      <c r="AO43" s="30"/>
      <c r="AP43" s="31"/>
      <c r="AQ43" s="31"/>
      <c r="AR43" s="31"/>
      <c r="AS43" s="31"/>
      <c r="AT43" s="126">
        <f t="shared" si="4"/>
        <v>0</v>
      </c>
    </row>
    <row r="44" spans="3:46">
      <c r="C44" s="172">
        <f t="shared" si="5"/>
        <v>2035</v>
      </c>
      <c r="D44" s="173"/>
      <c r="E44" s="30"/>
      <c r="F44" s="31"/>
      <c r="G44" s="31"/>
      <c r="H44" s="31"/>
      <c r="I44" s="31"/>
      <c r="J44" s="126">
        <f t="shared" si="0"/>
        <v>0</v>
      </c>
      <c r="L44" s="172">
        <f t="shared" si="6"/>
        <v>2035</v>
      </c>
      <c r="M44" s="173"/>
      <c r="N44" s="30"/>
      <c r="O44" s="31"/>
      <c r="P44" s="31"/>
      <c r="Q44" s="31"/>
      <c r="R44" s="31"/>
      <c r="S44" s="126">
        <f t="shared" si="1"/>
        <v>0</v>
      </c>
      <c r="U44" s="172">
        <f t="shared" si="7"/>
        <v>2035</v>
      </c>
      <c r="V44" s="173"/>
      <c r="W44" s="30"/>
      <c r="X44" s="31"/>
      <c r="Y44" s="31"/>
      <c r="Z44" s="31"/>
      <c r="AA44" s="31"/>
      <c r="AB44" s="126">
        <f t="shared" si="2"/>
        <v>0</v>
      </c>
      <c r="AD44" s="172">
        <f t="shared" si="8"/>
        <v>2035</v>
      </c>
      <c r="AE44" s="173"/>
      <c r="AF44" s="30"/>
      <c r="AG44" s="31"/>
      <c r="AH44" s="31"/>
      <c r="AI44" s="31"/>
      <c r="AJ44" s="31"/>
      <c r="AK44" s="126">
        <f t="shared" si="3"/>
        <v>0</v>
      </c>
      <c r="AM44" s="172">
        <f t="shared" si="9"/>
        <v>2035</v>
      </c>
      <c r="AN44" s="173"/>
      <c r="AO44" s="30"/>
      <c r="AP44" s="31"/>
      <c r="AQ44" s="31"/>
      <c r="AR44" s="31"/>
      <c r="AS44" s="31"/>
      <c r="AT44" s="126">
        <f t="shared" si="4"/>
        <v>0</v>
      </c>
    </row>
    <row r="45" spans="3:46">
      <c r="C45" s="172">
        <f t="shared" si="5"/>
        <v>2036</v>
      </c>
      <c r="D45" s="173"/>
      <c r="E45" s="30"/>
      <c r="F45" s="31"/>
      <c r="G45" s="31"/>
      <c r="H45" s="31"/>
      <c r="I45" s="31"/>
      <c r="J45" s="126">
        <f t="shared" si="0"/>
        <v>0</v>
      </c>
      <c r="L45" s="172">
        <f t="shared" si="6"/>
        <v>2036</v>
      </c>
      <c r="M45" s="173"/>
      <c r="N45" s="30"/>
      <c r="O45" s="31"/>
      <c r="P45" s="31"/>
      <c r="Q45" s="31"/>
      <c r="R45" s="31"/>
      <c r="S45" s="126">
        <f t="shared" si="1"/>
        <v>0</v>
      </c>
      <c r="U45" s="172">
        <f t="shared" si="7"/>
        <v>2036</v>
      </c>
      <c r="V45" s="173"/>
      <c r="W45" s="30"/>
      <c r="X45" s="31"/>
      <c r="Y45" s="31"/>
      <c r="Z45" s="31"/>
      <c r="AA45" s="31"/>
      <c r="AB45" s="126">
        <f t="shared" si="2"/>
        <v>0</v>
      </c>
      <c r="AD45" s="172">
        <f t="shared" si="8"/>
        <v>2036</v>
      </c>
      <c r="AE45" s="173"/>
      <c r="AF45" s="30"/>
      <c r="AG45" s="31"/>
      <c r="AH45" s="31"/>
      <c r="AI45" s="31"/>
      <c r="AJ45" s="31"/>
      <c r="AK45" s="126">
        <f t="shared" si="3"/>
        <v>0</v>
      </c>
      <c r="AM45" s="172">
        <f t="shared" si="9"/>
        <v>2036</v>
      </c>
      <c r="AN45" s="173"/>
      <c r="AO45" s="30"/>
      <c r="AP45" s="31"/>
      <c r="AQ45" s="31"/>
      <c r="AR45" s="31"/>
      <c r="AS45" s="31"/>
      <c r="AT45" s="126">
        <f t="shared" si="4"/>
        <v>0</v>
      </c>
    </row>
    <row r="46" spans="3:46">
      <c r="C46" s="172">
        <f t="shared" si="5"/>
        <v>2037</v>
      </c>
      <c r="D46" s="173"/>
      <c r="E46" s="30"/>
      <c r="F46" s="31"/>
      <c r="G46" s="31"/>
      <c r="H46" s="31"/>
      <c r="I46" s="31"/>
      <c r="J46" s="126">
        <f t="shared" si="0"/>
        <v>0</v>
      </c>
      <c r="L46" s="172">
        <f t="shared" si="6"/>
        <v>2037</v>
      </c>
      <c r="M46" s="173"/>
      <c r="N46" s="30"/>
      <c r="O46" s="31"/>
      <c r="P46" s="31"/>
      <c r="Q46" s="31"/>
      <c r="R46" s="31"/>
      <c r="S46" s="126">
        <f t="shared" si="1"/>
        <v>0</v>
      </c>
      <c r="U46" s="172">
        <f t="shared" si="7"/>
        <v>2037</v>
      </c>
      <c r="V46" s="173"/>
      <c r="W46" s="30"/>
      <c r="X46" s="31"/>
      <c r="Y46" s="31"/>
      <c r="Z46" s="31"/>
      <c r="AA46" s="31"/>
      <c r="AB46" s="126">
        <f t="shared" si="2"/>
        <v>0</v>
      </c>
      <c r="AD46" s="172">
        <f t="shared" si="8"/>
        <v>2037</v>
      </c>
      <c r="AE46" s="173"/>
      <c r="AF46" s="30"/>
      <c r="AG46" s="31"/>
      <c r="AH46" s="31"/>
      <c r="AI46" s="31"/>
      <c r="AJ46" s="31"/>
      <c r="AK46" s="126">
        <f t="shared" si="3"/>
        <v>0</v>
      </c>
      <c r="AM46" s="172">
        <f t="shared" si="9"/>
        <v>2037</v>
      </c>
      <c r="AN46" s="173"/>
      <c r="AO46" s="30"/>
      <c r="AP46" s="31"/>
      <c r="AQ46" s="31"/>
      <c r="AR46" s="31"/>
      <c r="AS46" s="31"/>
      <c r="AT46" s="126">
        <f t="shared" si="4"/>
        <v>0</v>
      </c>
    </row>
    <row r="47" spans="3:46">
      <c r="C47" s="172">
        <f t="shared" si="5"/>
        <v>2038</v>
      </c>
      <c r="D47" s="173"/>
      <c r="E47" s="30"/>
      <c r="F47" s="31"/>
      <c r="G47" s="31"/>
      <c r="H47" s="31"/>
      <c r="I47" s="31"/>
      <c r="J47" s="126">
        <f t="shared" si="0"/>
        <v>0</v>
      </c>
      <c r="L47" s="172">
        <f t="shared" si="6"/>
        <v>2038</v>
      </c>
      <c r="M47" s="173"/>
      <c r="N47" s="30"/>
      <c r="O47" s="31"/>
      <c r="P47" s="31"/>
      <c r="Q47" s="31"/>
      <c r="R47" s="31"/>
      <c r="S47" s="126">
        <f t="shared" si="1"/>
        <v>0</v>
      </c>
      <c r="U47" s="172">
        <f t="shared" si="7"/>
        <v>2038</v>
      </c>
      <c r="V47" s="173"/>
      <c r="W47" s="30"/>
      <c r="X47" s="31"/>
      <c r="Y47" s="31"/>
      <c r="Z47" s="31"/>
      <c r="AA47" s="31"/>
      <c r="AB47" s="126">
        <f t="shared" si="2"/>
        <v>0</v>
      </c>
      <c r="AD47" s="172">
        <f t="shared" si="8"/>
        <v>2038</v>
      </c>
      <c r="AE47" s="173"/>
      <c r="AF47" s="30"/>
      <c r="AG47" s="31"/>
      <c r="AH47" s="31"/>
      <c r="AI47" s="31"/>
      <c r="AJ47" s="31"/>
      <c r="AK47" s="126">
        <f t="shared" si="3"/>
        <v>0</v>
      </c>
      <c r="AM47" s="172">
        <f t="shared" si="9"/>
        <v>2038</v>
      </c>
      <c r="AN47" s="173"/>
      <c r="AO47" s="30"/>
      <c r="AP47" s="31"/>
      <c r="AQ47" s="31"/>
      <c r="AR47" s="31"/>
      <c r="AS47" s="31"/>
      <c r="AT47" s="126">
        <f t="shared" si="4"/>
        <v>0</v>
      </c>
    </row>
    <row r="48" spans="3:46">
      <c r="C48" s="172">
        <f>C47+1</f>
        <v>2039</v>
      </c>
      <c r="D48" s="173"/>
      <c r="E48" s="30"/>
      <c r="F48" s="31"/>
      <c r="G48" s="31"/>
      <c r="H48" s="31"/>
      <c r="I48" s="31"/>
      <c r="J48" s="126">
        <f t="shared" si="0"/>
        <v>0</v>
      </c>
      <c r="L48" s="172">
        <f>L47+1</f>
        <v>2039</v>
      </c>
      <c r="M48" s="173"/>
      <c r="N48" s="30"/>
      <c r="O48" s="31"/>
      <c r="P48" s="31"/>
      <c r="Q48" s="31"/>
      <c r="R48" s="31"/>
      <c r="S48" s="126">
        <f t="shared" si="1"/>
        <v>0</v>
      </c>
      <c r="U48" s="172">
        <f>U47+1</f>
        <v>2039</v>
      </c>
      <c r="V48" s="173"/>
      <c r="W48" s="30"/>
      <c r="X48" s="31"/>
      <c r="Y48" s="31"/>
      <c r="Z48" s="31"/>
      <c r="AA48" s="31"/>
      <c r="AB48" s="126">
        <f t="shared" si="2"/>
        <v>0</v>
      </c>
      <c r="AD48" s="172">
        <f>AD47+1</f>
        <v>2039</v>
      </c>
      <c r="AE48" s="173"/>
      <c r="AF48" s="30"/>
      <c r="AG48" s="31"/>
      <c r="AH48" s="31"/>
      <c r="AI48" s="31"/>
      <c r="AJ48" s="31"/>
      <c r="AK48" s="126">
        <f t="shared" si="3"/>
        <v>0</v>
      </c>
      <c r="AM48" s="172">
        <f>AM47+1</f>
        <v>2039</v>
      </c>
      <c r="AN48" s="173"/>
      <c r="AO48" s="30"/>
      <c r="AP48" s="31"/>
      <c r="AQ48" s="31"/>
      <c r="AR48" s="31"/>
      <c r="AS48" s="31"/>
      <c r="AT48" s="126">
        <f t="shared" si="4"/>
        <v>0</v>
      </c>
    </row>
    <row r="49" spans="3:46" ht="15" thickBot="1">
      <c r="C49" s="174">
        <f>C48+1</f>
        <v>2040</v>
      </c>
      <c r="D49" s="175"/>
      <c r="E49" s="30"/>
      <c r="F49" s="32"/>
      <c r="G49" s="32"/>
      <c r="H49" s="32"/>
      <c r="I49" s="32"/>
      <c r="J49" s="126">
        <f t="shared" si="0"/>
        <v>0</v>
      </c>
      <c r="L49" s="174">
        <f>L48+1</f>
        <v>2040</v>
      </c>
      <c r="M49" s="175"/>
      <c r="N49" s="30"/>
      <c r="O49" s="32"/>
      <c r="P49" s="32"/>
      <c r="Q49" s="32"/>
      <c r="R49" s="32"/>
      <c r="S49" s="126">
        <f t="shared" si="1"/>
        <v>0</v>
      </c>
      <c r="U49" s="174">
        <f>U48+1</f>
        <v>2040</v>
      </c>
      <c r="V49" s="175"/>
      <c r="W49" s="30"/>
      <c r="X49" s="32"/>
      <c r="Y49" s="32"/>
      <c r="Z49" s="32"/>
      <c r="AA49" s="32"/>
      <c r="AB49" s="126">
        <f t="shared" si="2"/>
        <v>0</v>
      </c>
      <c r="AD49" s="174">
        <f>AD48+1</f>
        <v>2040</v>
      </c>
      <c r="AE49" s="175"/>
      <c r="AF49" s="30"/>
      <c r="AG49" s="32"/>
      <c r="AH49" s="32"/>
      <c r="AI49" s="32"/>
      <c r="AJ49" s="32"/>
      <c r="AK49" s="126">
        <f t="shared" si="3"/>
        <v>0</v>
      </c>
      <c r="AM49" s="174">
        <f>AM48+1</f>
        <v>2040</v>
      </c>
      <c r="AN49" s="175"/>
      <c r="AO49" s="30"/>
      <c r="AP49" s="32"/>
      <c r="AQ49" s="32"/>
      <c r="AR49" s="32"/>
      <c r="AS49" s="32"/>
      <c r="AT49" s="126">
        <f t="shared" si="4"/>
        <v>0</v>
      </c>
    </row>
  </sheetData>
  <mergeCells count="182">
    <mergeCell ref="AM15:AN15"/>
    <mergeCell ref="AD15:AE15"/>
    <mergeCell ref="U15:V15"/>
    <mergeCell ref="L15:M15"/>
    <mergeCell ref="C15:D15"/>
    <mergeCell ref="AP15:AR15"/>
    <mergeCell ref="AG15:AI15"/>
    <mergeCell ref="X15:Z15"/>
    <mergeCell ref="O15:Q15"/>
    <mergeCell ref="AM46:AN46"/>
    <mergeCell ref="AM47:AN47"/>
    <mergeCell ref="AM48:AN48"/>
    <mergeCell ref="AM49:AN49"/>
    <mergeCell ref="AM41:AN41"/>
    <mergeCell ref="AM42:AN42"/>
    <mergeCell ref="AM43:AN43"/>
    <mergeCell ref="AM44:AN44"/>
    <mergeCell ref="AM45:AN45"/>
    <mergeCell ref="AM36:AN36"/>
    <mergeCell ref="AM37:AN37"/>
    <mergeCell ref="AM38:AN38"/>
    <mergeCell ref="AM39:AN39"/>
    <mergeCell ref="AM40:AN40"/>
    <mergeCell ref="AM31:AN31"/>
    <mergeCell ref="AM32:AN32"/>
    <mergeCell ref="AM33:AN33"/>
    <mergeCell ref="AM34:AN34"/>
    <mergeCell ref="AM35:AN35"/>
    <mergeCell ref="AM17:AN17"/>
    <mergeCell ref="AM18:AN18"/>
    <mergeCell ref="AM19:AN19"/>
    <mergeCell ref="AO19:AS19"/>
    <mergeCell ref="AM20:AN20"/>
    <mergeCell ref="AD45:AE45"/>
    <mergeCell ref="AD46:AE46"/>
    <mergeCell ref="AD47:AE47"/>
    <mergeCell ref="AD48:AE48"/>
    <mergeCell ref="AF19:AJ19"/>
    <mergeCell ref="AD20:AE20"/>
    <mergeCell ref="AD21:AE21"/>
    <mergeCell ref="AD22:AE22"/>
    <mergeCell ref="AD23:AE23"/>
    <mergeCell ref="AM26:AN26"/>
    <mergeCell ref="AM27:AN27"/>
    <mergeCell ref="AM28:AN28"/>
    <mergeCell ref="AM29:AN29"/>
    <mergeCell ref="AM30:AN30"/>
    <mergeCell ref="AM21:AN21"/>
    <mergeCell ref="AM22:AN22"/>
    <mergeCell ref="AM23:AN23"/>
    <mergeCell ref="AM24:AN24"/>
    <mergeCell ref="AM25:AN25"/>
    <mergeCell ref="AD49:AE49"/>
    <mergeCell ref="AD40:AE40"/>
    <mergeCell ref="AD41:AE41"/>
    <mergeCell ref="AD42:AE42"/>
    <mergeCell ref="AD43:AE43"/>
    <mergeCell ref="AD44:AE44"/>
    <mergeCell ref="AD35:AE35"/>
    <mergeCell ref="AD36:AE36"/>
    <mergeCell ref="AD37:AE37"/>
    <mergeCell ref="AD38:AE38"/>
    <mergeCell ref="AD39:AE39"/>
    <mergeCell ref="U48:V48"/>
    <mergeCell ref="U49:V49"/>
    <mergeCell ref="AD17:AE17"/>
    <mergeCell ref="AD18:AE18"/>
    <mergeCell ref="AD19:AE19"/>
    <mergeCell ref="AD24:AE24"/>
    <mergeCell ref="AD25:AE25"/>
    <mergeCell ref="AD26:AE26"/>
    <mergeCell ref="AD27:AE27"/>
    <mergeCell ref="AD28:AE28"/>
    <mergeCell ref="AD29:AE29"/>
    <mergeCell ref="AD30:AE30"/>
    <mergeCell ref="AD31:AE31"/>
    <mergeCell ref="AD32:AE32"/>
    <mergeCell ref="AD33:AE33"/>
    <mergeCell ref="AD34:AE34"/>
    <mergeCell ref="U43:V43"/>
    <mergeCell ref="U44:V44"/>
    <mergeCell ref="U45:V45"/>
    <mergeCell ref="U46:V46"/>
    <mergeCell ref="U47:V47"/>
    <mergeCell ref="U38:V38"/>
    <mergeCell ref="U39:V39"/>
    <mergeCell ref="U40:V40"/>
    <mergeCell ref="U41:V41"/>
    <mergeCell ref="U42:V42"/>
    <mergeCell ref="U33:V33"/>
    <mergeCell ref="U34:V34"/>
    <mergeCell ref="U35:V35"/>
    <mergeCell ref="U36:V36"/>
    <mergeCell ref="U37:V37"/>
    <mergeCell ref="W19:AA19"/>
    <mergeCell ref="U20:V20"/>
    <mergeCell ref="U21:V21"/>
    <mergeCell ref="U22:V22"/>
    <mergeCell ref="U23:V23"/>
    <mergeCell ref="L46:M46"/>
    <mergeCell ref="L47:M47"/>
    <mergeCell ref="L48:M48"/>
    <mergeCell ref="L49:M49"/>
    <mergeCell ref="U17:V17"/>
    <mergeCell ref="U18:V18"/>
    <mergeCell ref="U19:V19"/>
    <mergeCell ref="U24:V24"/>
    <mergeCell ref="U25:V25"/>
    <mergeCell ref="U26:V26"/>
    <mergeCell ref="U27:V27"/>
    <mergeCell ref="U28:V28"/>
    <mergeCell ref="U29:V29"/>
    <mergeCell ref="U30:V30"/>
    <mergeCell ref="U31:V31"/>
    <mergeCell ref="U32:V32"/>
    <mergeCell ref="L41:M41"/>
    <mergeCell ref="L42:M42"/>
    <mergeCell ref="L43:M43"/>
    <mergeCell ref="L44:M44"/>
    <mergeCell ref="L45:M45"/>
    <mergeCell ref="L36:M36"/>
    <mergeCell ref="L37:M37"/>
    <mergeCell ref="L38:M38"/>
    <mergeCell ref="L39:M39"/>
    <mergeCell ref="L40:M40"/>
    <mergeCell ref="L31:M31"/>
    <mergeCell ref="L32:M32"/>
    <mergeCell ref="L33:M33"/>
    <mergeCell ref="L34:M34"/>
    <mergeCell ref="L35:M35"/>
    <mergeCell ref="L26:M26"/>
    <mergeCell ref="L27:M27"/>
    <mergeCell ref="L28:M28"/>
    <mergeCell ref="L29:M29"/>
    <mergeCell ref="L30:M30"/>
    <mergeCell ref="L21:M21"/>
    <mergeCell ref="L22:M22"/>
    <mergeCell ref="L23:M23"/>
    <mergeCell ref="L24:M24"/>
    <mergeCell ref="L25:M25"/>
    <mergeCell ref="L17:M17"/>
    <mergeCell ref="L18:M18"/>
    <mergeCell ref="L19:M19"/>
    <mergeCell ref="N19:R19"/>
    <mergeCell ref="L20:M20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45:D45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E19:I19"/>
    <mergeCell ref="C20:D20"/>
    <mergeCell ref="C21:D21"/>
    <mergeCell ref="B2:E2"/>
    <mergeCell ref="C27:D27"/>
    <mergeCell ref="A17:A21"/>
    <mergeCell ref="C17:D17"/>
    <mergeCell ref="C18:D18"/>
    <mergeCell ref="C19:D19"/>
    <mergeCell ref="C22:D22"/>
    <mergeCell ref="C23:D23"/>
    <mergeCell ref="C24:D24"/>
    <mergeCell ref="C25:D25"/>
    <mergeCell ref="C26:D26"/>
    <mergeCell ref="F15:H15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/>
  <dimension ref="B1:AT49"/>
  <sheetViews>
    <sheetView workbookViewId="0">
      <selection activeCell="AQ32" sqref="AQ32"/>
    </sheetView>
  </sheetViews>
  <sheetFormatPr defaultColWidth="11.44140625" defaultRowHeight="14.4"/>
  <cols>
    <col min="1" max="1" width="1.5546875" style="38" customWidth="1"/>
    <col min="2" max="2" width="3.109375" style="38" customWidth="1"/>
    <col min="3" max="3" width="8.33203125" style="38" customWidth="1"/>
    <col min="4" max="8" width="11.44140625" style="38"/>
    <col min="9" max="9" width="11.5546875" style="38" customWidth="1"/>
    <col min="10" max="10" width="17.88671875" style="38" bestFit="1" customWidth="1"/>
    <col min="11" max="18" width="11.44140625" style="38"/>
    <col min="19" max="19" width="17.88671875" style="38" bestFit="1" customWidth="1"/>
    <col min="20" max="27" width="11.44140625" style="38"/>
    <col min="28" max="28" width="17.88671875" style="38" bestFit="1" customWidth="1"/>
    <col min="29" max="36" width="11.44140625" style="38"/>
    <col min="37" max="37" width="17.88671875" style="38" bestFit="1" customWidth="1"/>
    <col min="38" max="45" width="11.44140625" style="38"/>
    <col min="46" max="46" width="17.88671875" style="38" bestFit="1" customWidth="1"/>
    <col min="47" max="16384" width="11.44140625" style="38"/>
  </cols>
  <sheetData>
    <row r="1" spans="2:46" ht="15" thickBot="1"/>
    <row r="2" spans="2:46" ht="18.600000000000001" thickBot="1">
      <c r="B2" s="199" t="s">
        <v>20</v>
      </c>
      <c r="C2" s="200"/>
      <c r="D2" s="200"/>
      <c r="E2" s="201"/>
    </row>
    <row r="3" spans="2:46" ht="15" thickBot="1"/>
    <row r="4" spans="2:46" ht="18">
      <c r="D4" s="87" t="s">
        <v>16</v>
      </c>
      <c r="E4" s="81"/>
      <c r="F4" s="81"/>
      <c r="G4" s="81"/>
      <c r="H4" s="81"/>
      <c r="I4" s="81"/>
      <c r="J4" s="82"/>
    </row>
    <row r="5" spans="2:46">
      <c r="D5" s="111" t="s">
        <v>58</v>
      </c>
      <c r="E5" s="79"/>
      <c r="F5" s="79"/>
      <c r="G5" s="79"/>
      <c r="H5" s="79"/>
      <c r="I5" s="79"/>
      <c r="J5" s="79"/>
      <c r="K5" s="86"/>
    </row>
    <row r="6" spans="2:46">
      <c r="D6" s="111" t="s">
        <v>119</v>
      </c>
      <c r="E6" s="79"/>
      <c r="F6" s="79"/>
      <c r="G6" s="79"/>
      <c r="H6" s="79"/>
      <c r="I6" s="79"/>
      <c r="J6" s="79"/>
      <c r="K6" s="86"/>
    </row>
    <row r="7" spans="2:46">
      <c r="D7" s="111" t="s">
        <v>71</v>
      </c>
      <c r="E7" s="79"/>
      <c r="F7" s="79"/>
      <c r="G7" s="79"/>
      <c r="H7" s="79"/>
      <c r="I7" s="79"/>
      <c r="J7" s="79"/>
      <c r="K7" s="86"/>
    </row>
    <row r="8" spans="2:46">
      <c r="D8" s="111" t="s">
        <v>70</v>
      </c>
      <c r="E8" s="79"/>
      <c r="F8" s="79"/>
      <c r="G8" s="79"/>
      <c r="H8" s="79"/>
      <c r="I8" s="79"/>
      <c r="J8" s="79"/>
      <c r="K8" s="86"/>
    </row>
    <row r="9" spans="2:46">
      <c r="D9" s="111" t="s">
        <v>59</v>
      </c>
      <c r="E9" s="79"/>
      <c r="F9" s="79"/>
      <c r="G9" s="79"/>
      <c r="H9" s="79"/>
      <c r="I9" s="79"/>
      <c r="J9" s="80"/>
    </row>
    <row r="10" spans="2:46">
      <c r="D10" s="111" t="s">
        <v>117</v>
      </c>
      <c r="E10" s="79"/>
      <c r="F10" s="79"/>
      <c r="G10" s="79"/>
      <c r="H10" s="79"/>
      <c r="I10" s="79"/>
      <c r="J10" s="80"/>
    </row>
    <row r="11" spans="2:46">
      <c r="D11" s="111" t="s">
        <v>60</v>
      </c>
      <c r="E11" s="79"/>
      <c r="F11" s="79"/>
      <c r="G11" s="79"/>
      <c r="H11" s="79"/>
      <c r="I11" s="79"/>
      <c r="J11" s="80"/>
    </row>
    <row r="12" spans="2:46">
      <c r="D12" s="111" t="s">
        <v>121</v>
      </c>
      <c r="E12" s="79"/>
      <c r="F12" s="79"/>
      <c r="G12" s="79"/>
      <c r="H12" s="79"/>
      <c r="I12" s="79"/>
      <c r="J12" s="80"/>
    </row>
    <row r="13" spans="2:46" ht="15" thickBot="1">
      <c r="D13" s="112" t="s">
        <v>118</v>
      </c>
      <c r="E13" s="77"/>
      <c r="F13" s="77"/>
      <c r="G13" s="77"/>
      <c r="H13" s="77"/>
      <c r="I13" s="77"/>
      <c r="J13" s="78"/>
    </row>
    <row r="14" spans="2:46" ht="15" thickBot="1">
      <c r="D14" s="41"/>
      <c r="E14" s="41"/>
      <c r="F14" s="41"/>
      <c r="G14" s="41"/>
      <c r="H14" s="41"/>
      <c r="I14" s="41"/>
    </row>
    <row r="15" spans="2:46" ht="18.600000000000001" thickBot="1">
      <c r="C15" s="187" t="s">
        <v>89</v>
      </c>
      <c r="D15" s="188"/>
      <c r="F15" s="193" t="s">
        <v>135</v>
      </c>
      <c r="G15" s="194"/>
      <c r="H15" s="194"/>
      <c r="I15" s="141" t="str">
        <f>J18</f>
        <v>$</v>
      </c>
      <c r="J15" s="135">
        <f>SUM(J20:J49)</f>
        <v>0</v>
      </c>
      <c r="L15" s="187" t="s">
        <v>90</v>
      </c>
      <c r="M15" s="188"/>
      <c r="O15" s="193" t="s">
        <v>135</v>
      </c>
      <c r="P15" s="194"/>
      <c r="Q15" s="194"/>
      <c r="R15" s="141" t="str">
        <f>S18</f>
        <v>$</v>
      </c>
      <c r="S15" s="135">
        <f>SUM(S20:S49)</f>
        <v>0</v>
      </c>
      <c r="U15" s="187" t="s">
        <v>91</v>
      </c>
      <c r="V15" s="188"/>
      <c r="X15" s="193" t="s">
        <v>135</v>
      </c>
      <c r="Y15" s="194"/>
      <c r="Z15" s="194"/>
      <c r="AA15" s="141" t="str">
        <f>AB18</f>
        <v>$</v>
      </c>
      <c r="AB15" s="135">
        <f>SUM(AB20:AB49)</f>
        <v>0</v>
      </c>
      <c r="AD15" s="187" t="s">
        <v>92</v>
      </c>
      <c r="AE15" s="188"/>
      <c r="AG15" s="193" t="s">
        <v>135</v>
      </c>
      <c r="AH15" s="194"/>
      <c r="AI15" s="194"/>
      <c r="AJ15" s="141" t="str">
        <f>AK18</f>
        <v>$</v>
      </c>
      <c r="AK15" s="135">
        <f>SUM(AK20:AK49)</f>
        <v>0</v>
      </c>
      <c r="AM15" s="187" t="s">
        <v>93</v>
      </c>
      <c r="AN15" s="188"/>
      <c r="AP15" s="193" t="s">
        <v>135</v>
      </c>
      <c r="AQ15" s="194"/>
      <c r="AR15" s="194"/>
      <c r="AS15" s="141" t="str">
        <f>AT18</f>
        <v>$</v>
      </c>
      <c r="AT15" s="135">
        <f>SUM(AT20:AT49)</f>
        <v>0</v>
      </c>
    </row>
    <row r="16" spans="2:46" ht="15" thickBot="1"/>
    <row r="17" spans="3:46">
      <c r="C17" s="181" t="s">
        <v>14</v>
      </c>
      <c r="D17" s="182"/>
      <c r="E17" s="7" t="s">
        <v>5</v>
      </c>
      <c r="F17" s="7" t="s">
        <v>6</v>
      </c>
      <c r="G17" s="7" t="s">
        <v>7</v>
      </c>
      <c r="H17" s="7" t="s">
        <v>8</v>
      </c>
      <c r="I17" s="7" t="s">
        <v>9</v>
      </c>
      <c r="J17" s="39" t="s">
        <v>11</v>
      </c>
      <c r="L17" s="181" t="s">
        <v>14</v>
      </c>
      <c r="M17" s="182"/>
      <c r="N17" s="7" t="s">
        <v>5</v>
      </c>
      <c r="O17" s="7" t="s">
        <v>6</v>
      </c>
      <c r="P17" s="7" t="s">
        <v>7</v>
      </c>
      <c r="Q17" s="7" t="s">
        <v>8</v>
      </c>
      <c r="R17" s="7" t="s">
        <v>9</v>
      </c>
      <c r="S17" s="39" t="s">
        <v>11</v>
      </c>
      <c r="U17" s="181" t="s">
        <v>14</v>
      </c>
      <c r="V17" s="182"/>
      <c r="W17" s="7" t="s">
        <v>5</v>
      </c>
      <c r="X17" s="7" t="s">
        <v>6</v>
      </c>
      <c r="Y17" s="7" t="s">
        <v>7</v>
      </c>
      <c r="Z17" s="7" t="s">
        <v>8</v>
      </c>
      <c r="AA17" s="7" t="s">
        <v>9</v>
      </c>
      <c r="AB17" s="39" t="s">
        <v>11</v>
      </c>
      <c r="AD17" s="181" t="s">
        <v>14</v>
      </c>
      <c r="AE17" s="182"/>
      <c r="AF17" s="7" t="s">
        <v>5</v>
      </c>
      <c r="AG17" s="7" t="s">
        <v>6</v>
      </c>
      <c r="AH17" s="7" t="s">
        <v>7</v>
      </c>
      <c r="AI17" s="7" t="s">
        <v>8</v>
      </c>
      <c r="AJ17" s="7" t="s">
        <v>9</v>
      </c>
      <c r="AK17" s="39" t="s">
        <v>11</v>
      </c>
      <c r="AM17" s="181" t="s">
        <v>14</v>
      </c>
      <c r="AN17" s="182"/>
      <c r="AO17" s="7" t="s">
        <v>5</v>
      </c>
      <c r="AP17" s="7" t="s">
        <v>6</v>
      </c>
      <c r="AQ17" s="7" t="s">
        <v>7</v>
      </c>
      <c r="AR17" s="7" t="s">
        <v>8</v>
      </c>
      <c r="AS17" s="7" t="s">
        <v>9</v>
      </c>
      <c r="AT17" s="39" t="s">
        <v>11</v>
      </c>
    </row>
    <row r="18" spans="3:46" ht="15" thickBot="1">
      <c r="C18" s="183" t="s">
        <v>12</v>
      </c>
      <c r="D18" s="184" t="s">
        <v>10</v>
      </c>
      <c r="E18" s="8"/>
      <c r="F18" s="8"/>
      <c r="G18" s="8"/>
      <c r="H18" s="8"/>
      <c r="I18" s="8"/>
      <c r="J18" s="6" t="str">
        <f>'Cost-Alternative III'!J18</f>
        <v>$</v>
      </c>
      <c r="L18" s="183" t="s">
        <v>12</v>
      </c>
      <c r="M18" s="184" t="s">
        <v>10</v>
      </c>
      <c r="N18" s="8"/>
      <c r="O18" s="8"/>
      <c r="P18" s="8"/>
      <c r="Q18" s="8"/>
      <c r="R18" s="8"/>
      <c r="S18" s="6" t="str">
        <f>'Cost-Alternative III'!S18</f>
        <v>$</v>
      </c>
      <c r="U18" s="183" t="s">
        <v>12</v>
      </c>
      <c r="V18" s="184" t="s">
        <v>10</v>
      </c>
      <c r="W18" s="8"/>
      <c r="X18" s="8"/>
      <c r="Y18" s="8"/>
      <c r="Z18" s="8"/>
      <c r="AA18" s="8"/>
      <c r="AB18" s="6" t="str">
        <f>'Cost-Alternative III'!AB18</f>
        <v>$</v>
      </c>
      <c r="AD18" s="183" t="s">
        <v>12</v>
      </c>
      <c r="AE18" s="184" t="s">
        <v>10</v>
      </c>
      <c r="AF18" s="8"/>
      <c r="AG18" s="8"/>
      <c r="AH18" s="8"/>
      <c r="AI18" s="8"/>
      <c r="AJ18" s="8"/>
      <c r="AK18" s="6" t="str">
        <f>'Cost-Alternative III'!AK18</f>
        <v>$</v>
      </c>
      <c r="AM18" s="183" t="s">
        <v>12</v>
      </c>
      <c r="AN18" s="184" t="s">
        <v>10</v>
      </c>
      <c r="AO18" s="8"/>
      <c r="AP18" s="8"/>
      <c r="AQ18" s="8"/>
      <c r="AR18" s="8"/>
      <c r="AS18" s="8"/>
      <c r="AT18" s="6" t="str">
        <f>'Cost-Alternative III'!AT18</f>
        <v>$</v>
      </c>
    </row>
    <row r="19" spans="3:46" ht="15" thickBot="1">
      <c r="C19" s="197" t="s">
        <v>3</v>
      </c>
      <c r="D19" s="198"/>
      <c r="E19" s="189"/>
      <c r="F19" s="190"/>
      <c r="G19" s="190"/>
      <c r="H19" s="190"/>
      <c r="I19" s="190"/>
      <c r="J19" s="42"/>
      <c r="L19" s="197" t="s">
        <v>3</v>
      </c>
      <c r="M19" s="198"/>
      <c r="N19" s="189"/>
      <c r="O19" s="190"/>
      <c r="P19" s="190"/>
      <c r="Q19" s="190"/>
      <c r="R19" s="190"/>
      <c r="S19" s="42"/>
      <c r="U19" s="197" t="s">
        <v>3</v>
      </c>
      <c r="V19" s="198"/>
      <c r="W19" s="189"/>
      <c r="X19" s="190"/>
      <c r="Y19" s="190"/>
      <c r="Z19" s="190"/>
      <c r="AA19" s="190"/>
      <c r="AB19" s="42"/>
      <c r="AD19" s="197" t="s">
        <v>3</v>
      </c>
      <c r="AE19" s="198"/>
      <c r="AF19" s="189"/>
      <c r="AG19" s="190"/>
      <c r="AH19" s="190"/>
      <c r="AI19" s="190"/>
      <c r="AJ19" s="190"/>
      <c r="AK19" s="42"/>
      <c r="AM19" s="197" t="s">
        <v>3</v>
      </c>
      <c r="AN19" s="198"/>
      <c r="AO19" s="189"/>
      <c r="AP19" s="190"/>
      <c r="AQ19" s="190"/>
      <c r="AR19" s="190"/>
      <c r="AS19" s="190"/>
      <c r="AT19" s="42"/>
    </row>
    <row r="20" spans="3:46">
      <c r="C20" s="195">
        <f>'Cost-Alternative III'!C20:D20</f>
        <v>2011</v>
      </c>
      <c r="D20" s="196"/>
      <c r="E20" s="9"/>
      <c r="F20" s="10"/>
      <c r="G20" s="10"/>
      <c r="H20" s="10"/>
      <c r="I20" s="10"/>
      <c r="J20" s="1">
        <f>SUM(E20:I20)</f>
        <v>0</v>
      </c>
      <c r="L20" s="195">
        <f>'Cost-Alternative III'!L20:M20</f>
        <v>2011</v>
      </c>
      <c r="M20" s="196"/>
      <c r="N20" s="9"/>
      <c r="O20" s="10"/>
      <c r="P20" s="10"/>
      <c r="Q20" s="10"/>
      <c r="R20" s="10"/>
      <c r="S20" s="1">
        <f>SUM(N20:R20)</f>
        <v>0</v>
      </c>
      <c r="U20" s="195">
        <f>'Cost-Alternative III'!U20:V20</f>
        <v>2011</v>
      </c>
      <c r="V20" s="196"/>
      <c r="W20" s="9"/>
      <c r="X20" s="10"/>
      <c r="Y20" s="10"/>
      <c r="Z20" s="10"/>
      <c r="AA20" s="10"/>
      <c r="AB20" s="1">
        <f>SUM(W20:AA20)</f>
        <v>0</v>
      </c>
      <c r="AD20" s="195">
        <f>'Cost-Alternative III'!AD20:AE20</f>
        <v>2011</v>
      </c>
      <c r="AE20" s="196"/>
      <c r="AF20" s="9"/>
      <c r="AG20" s="10"/>
      <c r="AH20" s="10"/>
      <c r="AI20" s="10"/>
      <c r="AJ20" s="10"/>
      <c r="AK20" s="1">
        <f>SUM(AF20:AJ20)</f>
        <v>0</v>
      </c>
      <c r="AM20" s="195">
        <f>'Cost-Alternative III'!AM20:AN20</f>
        <v>2011</v>
      </c>
      <c r="AN20" s="196"/>
      <c r="AO20" s="9"/>
      <c r="AP20" s="10"/>
      <c r="AQ20" s="10"/>
      <c r="AR20" s="10"/>
      <c r="AS20" s="10"/>
      <c r="AT20" s="1">
        <f>SUM(AO20:AS20)</f>
        <v>0</v>
      </c>
    </row>
    <row r="21" spans="3:46">
      <c r="C21" s="172">
        <f>C20+1</f>
        <v>2012</v>
      </c>
      <c r="D21" s="173"/>
      <c r="E21" s="9"/>
      <c r="F21" s="10"/>
      <c r="G21" s="10"/>
      <c r="H21" s="10"/>
      <c r="I21" s="10"/>
      <c r="J21" s="1">
        <f t="shared" ref="J21:J49" si="0">SUM(E21:I21)</f>
        <v>0</v>
      </c>
      <c r="L21" s="172">
        <f>L20+1</f>
        <v>2012</v>
      </c>
      <c r="M21" s="173"/>
      <c r="N21" s="9"/>
      <c r="O21" s="10"/>
      <c r="P21" s="10"/>
      <c r="Q21" s="10"/>
      <c r="R21" s="10"/>
      <c r="S21" s="1">
        <f t="shared" ref="S21:S49" si="1">SUM(N21:R21)</f>
        <v>0</v>
      </c>
      <c r="U21" s="172">
        <f>U20+1</f>
        <v>2012</v>
      </c>
      <c r="V21" s="173"/>
      <c r="W21" s="9"/>
      <c r="X21" s="10"/>
      <c r="Y21" s="10"/>
      <c r="Z21" s="10"/>
      <c r="AA21" s="10"/>
      <c r="AB21" s="1">
        <f t="shared" ref="AB21:AB49" si="2">SUM(W21:AA21)</f>
        <v>0</v>
      </c>
      <c r="AD21" s="172">
        <f>AD20+1</f>
        <v>2012</v>
      </c>
      <c r="AE21" s="173"/>
      <c r="AF21" s="9"/>
      <c r="AG21" s="10"/>
      <c r="AH21" s="10"/>
      <c r="AI21" s="10"/>
      <c r="AJ21" s="10"/>
      <c r="AK21" s="1">
        <f t="shared" ref="AK21:AK49" si="3">SUM(AF21:AJ21)</f>
        <v>0</v>
      </c>
      <c r="AM21" s="172">
        <f>AM20+1</f>
        <v>2012</v>
      </c>
      <c r="AN21" s="173"/>
      <c r="AO21" s="9"/>
      <c r="AP21" s="10"/>
      <c r="AQ21" s="10"/>
      <c r="AR21" s="10"/>
      <c r="AS21" s="10"/>
      <c r="AT21" s="1">
        <f t="shared" ref="AT21:AT49" si="4">SUM(AO21:AS21)</f>
        <v>0</v>
      </c>
    </row>
    <row r="22" spans="3:46">
      <c r="C22" s="172">
        <f t="shared" ref="C22:C49" si="5">C21+1</f>
        <v>2013</v>
      </c>
      <c r="D22" s="173"/>
      <c r="E22" s="9"/>
      <c r="F22" s="10"/>
      <c r="G22" s="10"/>
      <c r="H22" s="10"/>
      <c r="I22" s="10"/>
      <c r="J22" s="1">
        <f t="shared" si="0"/>
        <v>0</v>
      </c>
      <c r="L22" s="172">
        <f t="shared" ref="L22:L49" si="6">L21+1</f>
        <v>2013</v>
      </c>
      <c r="M22" s="173"/>
      <c r="N22" s="9"/>
      <c r="O22" s="10"/>
      <c r="P22" s="10"/>
      <c r="Q22" s="10"/>
      <c r="R22" s="10"/>
      <c r="S22" s="1">
        <f t="shared" si="1"/>
        <v>0</v>
      </c>
      <c r="U22" s="172">
        <f t="shared" ref="U22:U49" si="7">U21+1</f>
        <v>2013</v>
      </c>
      <c r="V22" s="173"/>
      <c r="W22" s="9"/>
      <c r="X22" s="10"/>
      <c r="Y22" s="10"/>
      <c r="Z22" s="10"/>
      <c r="AA22" s="10"/>
      <c r="AB22" s="1">
        <f t="shared" si="2"/>
        <v>0</v>
      </c>
      <c r="AD22" s="172">
        <f t="shared" ref="AD22:AD49" si="8">AD21+1</f>
        <v>2013</v>
      </c>
      <c r="AE22" s="173"/>
      <c r="AF22" s="9"/>
      <c r="AG22" s="10"/>
      <c r="AH22" s="10"/>
      <c r="AI22" s="10"/>
      <c r="AJ22" s="10"/>
      <c r="AK22" s="1">
        <f t="shared" si="3"/>
        <v>0</v>
      </c>
      <c r="AM22" s="172">
        <f t="shared" ref="AM22:AM49" si="9">AM21+1</f>
        <v>2013</v>
      </c>
      <c r="AN22" s="173"/>
      <c r="AO22" s="9"/>
      <c r="AP22" s="10"/>
      <c r="AQ22" s="10"/>
      <c r="AR22" s="10"/>
      <c r="AS22" s="10"/>
      <c r="AT22" s="1">
        <f t="shared" si="4"/>
        <v>0</v>
      </c>
    </row>
    <row r="23" spans="3:46">
      <c r="C23" s="172">
        <f t="shared" si="5"/>
        <v>2014</v>
      </c>
      <c r="D23" s="173"/>
      <c r="E23" s="9"/>
      <c r="F23" s="10"/>
      <c r="G23" s="10"/>
      <c r="H23" s="10"/>
      <c r="I23" s="10"/>
      <c r="J23" s="1">
        <f t="shared" si="0"/>
        <v>0</v>
      </c>
      <c r="L23" s="172">
        <f t="shared" si="6"/>
        <v>2014</v>
      </c>
      <c r="M23" s="173"/>
      <c r="N23" s="9"/>
      <c r="O23" s="10"/>
      <c r="P23" s="10"/>
      <c r="Q23" s="10"/>
      <c r="R23" s="10"/>
      <c r="S23" s="1">
        <f t="shared" si="1"/>
        <v>0</v>
      </c>
      <c r="U23" s="172">
        <f t="shared" si="7"/>
        <v>2014</v>
      </c>
      <c r="V23" s="173"/>
      <c r="W23" s="9"/>
      <c r="X23" s="10"/>
      <c r="Y23" s="10"/>
      <c r="Z23" s="10"/>
      <c r="AA23" s="10"/>
      <c r="AB23" s="1">
        <f t="shared" si="2"/>
        <v>0</v>
      </c>
      <c r="AD23" s="172">
        <f t="shared" si="8"/>
        <v>2014</v>
      </c>
      <c r="AE23" s="173"/>
      <c r="AF23" s="9"/>
      <c r="AG23" s="10"/>
      <c r="AH23" s="10"/>
      <c r="AI23" s="10"/>
      <c r="AJ23" s="10"/>
      <c r="AK23" s="1">
        <f t="shared" si="3"/>
        <v>0</v>
      </c>
      <c r="AM23" s="172">
        <f t="shared" si="9"/>
        <v>2014</v>
      </c>
      <c r="AN23" s="173"/>
      <c r="AO23" s="9"/>
      <c r="AP23" s="10"/>
      <c r="AQ23" s="10"/>
      <c r="AR23" s="10"/>
      <c r="AS23" s="10"/>
      <c r="AT23" s="1">
        <f t="shared" si="4"/>
        <v>0</v>
      </c>
    </row>
    <row r="24" spans="3:46">
      <c r="C24" s="172">
        <f t="shared" si="5"/>
        <v>2015</v>
      </c>
      <c r="D24" s="173"/>
      <c r="E24" s="9"/>
      <c r="F24" s="10"/>
      <c r="G24" s="10"/>
      <c r="H24" s="10"/>
      <c r="I24" s="10"/>
      <c r="J24" s="1">
        <f t="shared" si="0"/>
        <v>0</v>
      </c>
      <c r="L24" s="172">
        <f t="shared" si="6"/>
        <v>2015</v>
      </c>
      <c r="M24" s="173"/>
      <c r="N24" s="9"/>
      <c r="O24" s="10"/>
      <c r="P24" s="10"/>
      <c r="Q24" s="10"/>
      <c r="R24" s="10"/>
      <c r="S24" s="1">
        <f t="shared" si="1"/>
        <v>0</v>
      </c>
      <c r="U24" s="172">
        <f t="shared" si="7"/>
        <v>2015</v>
      </c>
      <c r="V24" s="173"/>
      <c r="W24" s="9"/>
      <c r="X24" s="10"/>
      <c r="Y24" s="10"/>
      <c r="Z24" s="10"/>
      <c r="AA24" s="10"/>
      <c r="AB24" s="1">
        <f t="shared" si="2"/>
        <v>0</v>
      </c>
      <c r="AD24" s="172">
        <f t="shared" si="8"/>
        <v>2015</v>
      </c>
      <c r="AE24" s="173"/>
      <c r="AF24" s="9"/>
      <c r="AG24" s="10"/>
      <c r="AH24" s="10"/>
      <c r="AI24" s="10"/>
      <c r="AJ24" s="10"/>
      <c r="AK24" s="1">
        <f t="shared" si="3"/>
        <v>0</v>
      </c>
      <c r="AM24" s="172">
        <f t="shared" si="9"/>
        <v>2015</v>
      </c>
      <c r="AN24" s="173"/>
      <c r="AO24" s="9"/>
      <c r="AP24" s="10"/>
      <c r="AQ24" s="10"/>
      <c r="AR24" s="10"/>
      <c r="AS24" s="10"/>
      <c r="AT24" s="1">
        <f t="shared" si="4"/>
        <v>0</v>
      </c>
    </row>
    <row r="25" spans="3:46">
      <c r="C25" s="172">
        <f t="shared" si="5"/>
        <v>2016</v>
      </c>
      <c r="D25" s="173"/>
      <c r="E25" s="9"/>
      <c r="F25" s="10"/>
      <c r="G25" s="10"/>
      <c r="H25" s="10"/>
      <c r="I25" s="10"/>
      <c r="J25" s="1">
        <f t="shared" si="0"/>
        <v>0</v>
      </c>
      <c r="L25" s="172">
        <f t="shared" si="6"/>
        <v>2016</v>
      </c>
      <c r="M25" s="173"/>
      <c r="N25" s="9"/>
      <c r="O25" s="10"/>
      <c r="P25" s="10"/>
      <c r="Q25" s="10"/>
      <c r="R25" s="10"/>
      <c r="S25" s="1">
        <f t="shared" si="1"/>
        <v>0</v>
      </c>
      <c r="U25" s="172">
        <f t="shared" si="7"/>
        <v>2016</v>
      </c>
      <c r="V25" s="173"/>
      <c r="W25" s="9"/>
      <c r="X25" s="10"/>
      <c r="Y25" s="10"/>
      <c r="Z25" s="10"/>
      <c r="AA25" s="10"/>
      <c r="AB25" s="1">
        <f t="shared" si="2"/>
        <v>0</v>
      </c>
      <c r="AD25" s="172">
        <f t="shared" si="8"/>
        <v>2016</v>
      </c>
      <c r="AE25" s="173"/>
      <c r="AF25" s="9"/>
      <c r="AG25" s="10"/>
      <c r="AH25" s="10"/>
      <c r="AI25" s="10"/>
      <c r="AJ25" s="10"/>
      <c r="AK25" s="1">
        <f t="shared" si="3"/>
        <v>0</v>
      </c>
      <c r="AM25" s="172">
        <f t="shared" si="9"/>
        <v>2016</v>
      </c>
      <c r="AN25" s="173"/>
      <c r="AO25" s="9"/>
      <c r="AP25" s="10"/>
      <c r="AQ25" s="10"/>
      <c r="AR25" s="10"/>
      <c r="AS25" s="10"/>
      <c r="AT25" s="1">
        <f t="shared" si="4"/>
        <v>0</v>
      </c>
    </row>
    <row r="26" spans="3:46">
      <c r="C26" s="172">
        <f t="shared" si="5"/>
        <v>2017</v>
      </c>
      <c r="D26" s="173"/>
      <c r="E26" s="9"/>
      <c r="F26" s="10"/>
      <c r="G26" s="10"/>
      <c r="H26" s="10"/>
      <c r="I26" s="10"/>
      <c r="J26" s="1">
        <f t="shared" si="0"/>
        <v>0</v>
      </c>
      <c r="L26" s="172">
        <f t="shared" si="6"/>
        <v>2017</v>
      </c>
      <c r="M26" s="173"/>
      <c r="N26" s="9"/>
      <c r="O26" s="10"/>
      <c r="P26" s="10"/>
      <c r="Q26" s="10"/>
      <c r="R26" s="10"/>
      <c r="S26" s="1">
        <f t="shared" si="1"/>
        <v>0</v>
      </c>
      <c r="U26" s="172">
        <f t="shared" si="7"/>
        <v>2017</v>
      </c>
      <c r="V26" s="173"/>
      <c r="W26" s="9"/>
      <c r="X26" s="10"/>
      <c r="Y26" s="10"/>
      <c r="Z26" s="10"/>
      <c r="AA26" s="10"/>
      <c r="AB26" s="1">
        <f t="shared" si="2"/>
        <v>0</v>
      </c>
      <c r="AD26" s="172">
        <f t="shared" si="8"/>
        <v>2017</v>
      </c>
      <c r="AE26" s="173"/>
      <c r="AF26" s="9"/>
      <c r="AG26" s="10"/>
      <c r="AH26" s="10"/>
      <c r="AI26" s="10"/>
      <c r="AJ26" s="10"/>
      <c r="AK26" s="1">
        <f t="shared" si="3"/>
        <v>0</v>
      </c>
      <c r="AM26" s="172">
        <f t="shared" si="9"/>
        <v>2017</v>
      </c>
      <c r="AN26" s="173"/>
      <c r="AO26" s="9"/>
      <c r="AP26" s="10"/>
      <c r="AQ26" s="10"/>
      <c r="AR26" s="10"/>
      <c r="AS26" s="10"/>
      <c r="AT26" s="1">
        <f t="shared" si="4"/>
        <v>0</v>
      </c>
    </row>
    <row r="27" spans="3:46">
      <c r="C27" s="172">
        <f t="shared" si="5"/>
        <v>2018</v>
      </c>
      <c r="D27" s="173"/>
      <c r="E27" s="9"/>
      <c r="F27" s="10"/>
      <c r="G27" s="10"/>
      <c r="H27" s="10"/>
      <c r="I27" s="10"/>
      <c r="J27" s="1">
        <f t="shared" si="0"/>
        <v>0</v>
      </c>
      <c r="L27" s="172">
        <f t="shared" si="6"/>
        <v>2018</v>
      </c>
      <c r="M27" s="173"/>
      <c r="N27" s="9"/>
      <c r="O27" s="10"/>
      <c r="P27" s="10"/>
      <c r="Q27" s="10"/>
      <c r="R27" s="10"/>
      <c r="S27" s="1">
        <f t="shared" si="1"/>
        <v>0</v>
      </c>
      <c r="U27" s="172">
        <f t="shared" si="7"/>
        <v>2018</v>
      </c>
      <c r="V27" s="173"/>
      <c r="W27" s="9"/>
      <c r="X27" s="10"/>
      <c r="Y27" s="10"/>
      <c r="Z27" s="10"/>
      <c r="AA27" s="10"/>
      <c r="AB27" s="1">
        <f t="shared" si="2"/>
        <v>0</v>
      </c>
      <c r="AD27" s="172">
        <f t="shared" si="8"/>
        <v>2018</v>
      </c>
      <c r="AE27" s="173"/>
      <c r="AF27" s="9"/>
      <c r="AG27" s="10"/>
      <c r="AH27" s="10"/>
      <c r="AI27" s="10"/>
      <c r="AJ27" s="10"/>
      <c r="AK27" s="1">
        <f t="shared" si="3"/>
        <v>0</v>
      </c>
      <c r="AM27" s="172">
        <f t="shared" si="9"/>
        <v>2018</v>
      </c>
      <c r="AN27" s="173"/>
      <c r="AO27" s="9"/>
      <c r="AP27" s="10"/>
      <c r="AQ27" s="10"/>
      <c r="AR27" s="10"/>
      <c r="AS27" s="10"/>
      <c r="AT27" s="1">
        <f t="shared" si="4"/>
        <v>0</v>
      </c>
    </row>
    <row r="28" spans="3:46">
      <c r="C28" s="172">
        <f t="shared" si="5"/>
        <v>2019</v>
      </c>
      <c r="D28" s="173"/>
      <c r="E28" s="9"/>
      <c r="F28" s="10"/>
      <c r="G28" s="10"/>
      <c r="H28" s="10"/>
      <c r="I28" s="10"/>
      <c r="J28" s="1">
        <f t="shared" si="0"/>
        <v>0</v>
      </c>
      <c r="L28" s="172">
        <f t="shared" si="6"/>
        <v>2019</v>
      </c>
      <c r="M28" s="173"/>
      <c r="N28" s="9"/>
      <c r="O28" s="10"/>
      <c r="P28" s="10"/>
      <c r="Q28" s="10"/>
      <c r="R28" s="10"/>
      <c r="S28" s="1">
        <f t="shared" si="1"/>
        <v>0</v>
      </c>
      <c r="U28" s="172">
        <f t="shared" si="7"/>
        <v>2019</v>
      </c>
      <c r="V28" s="173"/>
      <c r="W28" s="9"/>
      <c r="X28" s="10"/>
      <c r="Y28" s="10"/>
      <c r="Z28" s="10"/>
      <c r="AA28" s="10"/>
      <c r="AB28" s="1">
        <f t="shared" si="2"/>
        <v>0</v>
      </c>
      <c r="AD28" s="172">
        <f t="shared" si="8"/>
        <v>2019</v>
      </c>
      <c r="AE28" s="173"/>
      <c r="AF28" s="9"/>
      <c r="AG28" s="10"/>
      <c r="AH28" s="10"/>
      <c r="AI28" s="10"/>
      <c r="AJ28" s="10"/>
      <c r="AK28" s="1">
        <f t="shared" si="3"/>
        <v>0</v>
      </c>
      <c r="AM28" s="172">
        <f t="shared" si="9"/>
        <v>2019</v>
      </c>
      <c r="AN28" s="173"/>
      <c r="AO28" s="9"/>
      <c r="AP28" s="10"/>
      <c r="AQ28" s="10"/>
      <c r="AR28" s="10"/>
      <c r="AS28" s="10"/>
      <c r="AT28" s="1">
        <f t="shared" si="4"/>
        <v>0</v>
      </c>
    </row>
    <row r="29" spans="3:46">
      <c r="C29" s="172">
        <f t="shared" si="5"/>
        <v>2020</v>
      </c>
      <c r="D29" s="173"/>
      <c r="E29" s="9"/>
      <c r="F29" s="10"/>
      <c r="G29" s="10"/>
      <c r="H29" s="10"/>
      <c r="I29" s="10"/>
      <c r="J29" s="1">
        <f t="shared" si="0"/>
        <v>0</v>
      </c>
      <c r="L29" s="172">
        <f t="shared" si="6"/>
        <v>2020</v>
      </c>
      <c r="M29" s="173"/>
      <c r="N29" s="9"/>
      <c r="O29" s="10"/>
      <c r="P29" s="10"/>
      <c r="Q29" s="10"/>
      <c r="R29" s="10"/>
      <c r="S29" s="1">
        <f t="shared" si="1"/>
        <v>0</v>
      </c>
      <c r="U29" s="172">
        <f t="shared" si="7"/>
        <v>2020</v>
      </c>
      <c r="V29" s="173"/>
      <c r="W29" s="9"/>
      <c r="X29" s="10"/>
      <c r="Y29" s="10"/>
      <c r="Z29" s="10"/>
      <c r="AA29" s="10"/>
      <c r="AB29" s="1">
        <f t="shared" si="2"/>
        <v>0</v>
      </c>
      <c r="AD29" s="172">
        <f t="shared" si="8"/>
        <v>2020</v>
      </c>
      <c r="AE29" s="173"/>
      <c r="AF29" s="9"/>
      <c r="AG29" s="10"/>
      <c r="AH29" s="10"/>
      <c r="AI29" s="10"/>
      <c r="AJ29" s="10"/>
      <c r="AK29" s="1">
        <f t="shared" si="3"/>
        <v>0</v>
      </c>
      <c r="AM29" s="172">
        <f t="shared" si="9"/>
        <v>2020</v>
      </c>
      <c r="AN29" s="173"/>
      <c r="AO29" s="9"/>
      <c r="AP29" s="10"/>
      <c r="AQ29" s="10"/>
      <c r="AR29" s="10"/>
      <c r="AS29" s="10"/>
      <c r="AT29" s="1">
        <f t="shared" si="4"/>
        <v>0</v>
      </c>
    </row>
    <row r="30" spans="3:46">
      <c r="C30" s="172">
        <f t="shared" si="5"/>
        <v>2021</v>
      </c>
      <c r="D30" s="173"/>
      <c r="E30" s="9"/>
      <c r="F30" s="10"/>
      <c r="G30" s="10"/>
      <c r="H30" s="10"/>
      <c r="I30" s="10"/>
      <c r="J30" s="1">
        <f t="shared" si="0"/>
        <v>0</v>
      </c>
      <c r="L30" s="172">
        <f t="shared" si="6"/>
        <v>2021</v>
      </c>
      <c r="M30" s="173"/>
      <c r="N30" s="9"/>
      <c r="O30" s="10"/>
      <c r="P30" s="10"/>
      <c r="Q30" s="10"/>
      <c r="R30" s="10"/>
      <c r="S30" s="1">
        <f t="shared" si="1"/>
        <v>0</v>
      </c>
      <c r="U30" s="172">
        <f t="shared" si="7"/>
        <v>2021</v>
      </c>
      <c r="V30" s="173"/>
      <c r="W30" s="9"/>
      <c r="X30" s="10"/>
      <c r="Y30" s="10"/>
      <c r="Z30" s="10"/>
      <c r="AA30" s="10"/>
      <c r="AB30" s="1">
        <f t="shared" si="2"/>
        <v>0</v>
      </c>
      <c r="AD30" s="172">
        <f t="shared" si="8"/>
        <v>2021</v>
      </c>
      <c r="AE30" s="173"/>
      <c r="AF30" s="9"/>
      <c r="AG30" s="10"/>
      <c r="AH30" s="10"/>
      <c r="AI30" s="10"/>
      <c r="AJ30" s="10"/>
      <c r="AK30" s="1">
        <f t="shared" si="3"/>
        <v>0</v>
      </c>
      <c r="AM30" s="172">
        <f t="shared" si="9"/>
        <v>2021</v>
      </c>
      <c r="AN30" s="173"/>
      <c r="AO30" s="9"/>
      <c r="AP30" s="10"/>
      <c r="AQ30" s="10"/>
      <c r="AR30" s="10"/>
      <c r="AS30" s="10"/>
      <c r="AT30" s="1">
        <f t="shared" si="4"/>
        <v>0</v>
      </c>
    </row>
    <row r="31" spans="3:46">
      <c r="C31" s="172">
        <f t="shared" si="5"/>
        <v>2022</v>
      </c>
      <c r="D31" s="173"/>
      <c r="E31" s="9"/>
      <c r="F31" s="10"/>
      <c r="G31" s="10"/>
      <c r="H31" s="10"/>
      <c r="I31" s="10"/>
      <c r="J31" s="1">
        <f t="shared" si="0"/>
        <v>0</v>
      </c>
      <c r="L31" s="172">
        <f t="shared" si="6"/>
        <v>2022</v>
      </c>
      <c r="M31" s="173"/>
      <c r="N31" s="9"/>
      <c r="O31" s="10"/>
      <c r="P31" s="10"/>
      <c r="Q31" s="10"/>
      <c r="R31" s="10"/>
      <c r="S31" s="1">
        <f t="shared" si="1"/>
        <v>0</v>
      </c>
      <c r="U31" s="172">
        <f t="shared" si="7"/>
        <v>2022</v>
      </c>
      <c r="V31" s="173"/>
      <c r="W31" s="9"/>
      <c r="X31" s="10"/>
      <c r="Y31" s="10"/>
      <c r="Z31" s="10"/>
      <c r="AA31" s="10"/>
      <c r="AB31" s="1">
        <f t="shared" si="2"/>
        <v>0</v>
      </c>
      <c r="AD31" s="172">
        <f t="shared" si="8"/>
        <v>2022</v>
      </c>
      <c r="AE31" s="173"/>
      <c r="AF31" s="9"/>
      <c r="AG31" s="10"/>
      <c r="AH31" s="10"/>
      <c r="AI31" s="10"/>
      <c r="AJ31" s="10"/>
      <c r="AK31" s="1">
        <f t="shared" si="3"/>
        <v>0</v>
      </c>
      <c r="AM31" s="172">
        <f t="shared" si="9"/>
        <v>2022</v>
      </c>
      <c r="AN31" s="173"/>
      <c r="AO31" s="9"/>
      <c r="AP31" s="10"/>
      <c r="AQ31" s="10"/>
      <c r="AR31" s="10"/>
      <c r="AS31" s="10"/>
      <c r="AT31" s="1">
        <f t="shared" si="4"/>
        <v>0</v>
      </c>
    </row>
    <row r="32" spans="3:46">
      <c r="C32" s="172">
        <f t="shared" si="5"/>
        <v>2023</v>
      </c>
      <c r="D32" s="173"/>
      <c r="E32" s="9"/>
      <c r="F32" s="10"/>
      <c r="G32" s="10"/>
      <c r="H32" s="10"/>
      <c r="I32" s="10"/>
      <c r="J32" s="1">
        <f t="shared" si="0"/>
        <v>0</v>
      </c>
      <c r="L32" s="172">
        <f t="shared" si="6"/>
        <v>2023</v>
      </c>
      <c r="M32" s="173"/>
      <c r="N32" s="9"/>
      <c r="O32" s="10"/>
      <c r="P32" s="10"/>
      <c r="Q32" s="10"/>
      <c r="R32" s="10"/>
      <c r="S32" s="1">
        <f t="shared" si="1"/>
        <v>0</v>
      </c>
      <c r="U32" s="172">
        <f t="shared" si="7"/>
        <v>2023</v>
      </c>
      <c r="V32" s="173"/>
      <c r="W32" s="9"/>
      <c r="X32" s="10"/>
      <c r="Y32" s="10"/>
      <c r="Z32" s="10"/>
      <c r="AA32" s="10"/>
      <c r="AB32" s="1">
        <f t="shared" si="2"/>
        <v>0</v>
      </c>
      <c r="AD32" s="172">
        <f t="shared" si="8"/>
        <v>2023</v>
      </c>
      <c r="AE32" s="173"/>
      <c r="AF32" s="9"/>
      <c r="AG32" s="10"/>
      <c r="AH32" s="10"/>
      <c r="AI32" s="10"/>
      <c r="AJ32" s="10"/>
      <c r="AK32" s="1">
        <f t="shared" si="3"/>
        <v>0</v>
      </c>
      <c r="AM32" s="172">
        <f t="shared" si="9"/>
        <v>2023</v>
      </c>
      <c r="AN32" s="173"/>
      <c r="AO32" s="9"/>
      <c r="AP32" s="10"/>
      <c r="AQ32" s="10"/>
      <c r="AR32" s="10"/>
      <c r="AS32" s="10"/>
      <c r="AT32" s="1">
        <f t="shared" si="4"/>
        <v>0</v>
      </c>
    </row>
    <row r="33" spans="3:46">
      <c r="C33" s="172">
        <f t="shared" si="5"/>
        <v>2024</v>
      </c>
      <c r="D33" s="173"/>
      <c r="E33" s="9"/>
      <c r="F33" s="10"/>
      <c r="G33" s="10"/>
      <c r="H33" s="10"/>
      <c r="I33" s="10"/>
      <c r="J33" s="1">
        <f t="shared" si="0"/>
        <v>0</v>
      </c>
      <c r="L33" s="172">
        <f t="shared" si="6"/>
        <v>2024</v>
      </c>
      <c r="M33" s="173"/>
      <c r="N33" s="9"/>
      <c r="O33" s="10"/>
      <c r="P33" s="10"/>
      <c r="Q33" s="10"/>
      <c r="R33" s="10"/>
      <c r="S33" s="1">
        <f t="shared" si="1"/>
        <v>0</v>
      </c>
      <c r="U33" s="172">
        <f t="shared" si="7"/>
        <v>2024</v>
      </c>
      <c r="V33" s="173"/>
      <c r="W33" s="9"/>
      <c r="X33" s="10"/>
      <c r="Y33" s="10"/>
      <c r="Z33" s="10"/>
      <c r="AA33" s="10"/>
      <c r="AB33" s="1">
        <f t="shared" si="2"/>
        <v>0</v>
      </c>
      <c r="AD33" s="172">
        <f t="shared" si="8"/>
        <v>2024</v>
      </c>
      <c r="AE33" s="173"/>
      <c r="AF33" s="9"/>
      <c r="AG33" s="10"/>
      <c r="AH33" s="10"/>
      <c r="AI33" s="10"/>
      <c r="AJ33" s="10"/>
      <c r="AK33" s="1">
        <f t="shared" si="3"/>
        <v>0</v>
      </c>
      <c r="AM33" s="172">
        <f t="shared" si="9"/>
        <v>2024</v>
      </c>
      <c r="AN33" s="173"/>
      <c r="AO33" s="9"/>
      <c r="AP33" s="10"/>
      <c r="AQ33" s="10"/>
      <c r="AR33" s="10"/>
      <c r="AS33" s="10"/>
      <c r="AT33" s="1">
        <f t="shared" si="4"/>
        <v>0</v>
      </c>
    </row>
    <row r="34" spans="3:46">
      <c r="C34" s="172">
        <f t="shared" si="5"/>
        <v>2025</v>
      </c>
      <c r="D34" s="173"/>
      <c r="E34" s="9"/>
      <c r="F34" s="10"/>
      <c r="G34" s="10"/>
      <c r="H34" s="10"/>
      <c r="I34" s="10"/>
      <c r="J34" s="1">
        <f t="shared" si="0"/>
        <v>0</v>
      </c>
      <c r="L34" s="172">
        <f t="shared" si="6"/>
        <v>2025</v>
      </c>
      <c r="M34" s="173"/>
      <c r="N34" s="9"/>
      <c r="O34" s="10"/>
      <c r="P34" s="10"/>
      <c r="Q34" s="10"/>
      <c r="R34" s="10"/>
      <c r="S34" s="1">
        <f t="shared" si="1"/>
        <v>0</v>
      </c>
      <c r="U34" s="172">
        <f t="shared" si="7"/>
        <v>2025</v>
      </c>
      <c r="V34" s="173"/>
      <c r="W34" s="9"/>
      <c r="X34" s="10"/>
      <c r="Y34" s="10"/>
      <c r="Z34" s="10"/>
      <c r="AA34" s="10"/>
      <c r="AB34" s="1">
        <f t="shared" si="2"/>
        <v>0</v>
      </c>
      <c r="AD34" s="172">
        <f t="shared" si="8"/>
        <v>2025</v>
      </c>
      <c r="AE34" s="173"/>
      <c r="AF34" s="9"/>
      <c r="AG34" s="10"/>
      <c r="AH34" s="10"/>
      <c r="AI34" s="10"/>
      <c r="AJ34" s="10"/>
      <c r="AK34" s="1">
        <f t="shared" si="3"/>
        <v>0</v>
      </c>
      <c r="AM34" s="172">
        <f t="shared" si="9"/>
        <v>2025</v>
      </c>
      <c r="AN34" s="173"/>
      <c r="AO34" s="9"/>
      <c r="AP34" s="10"/>
      <c r="AQ34" s="10"/>
      <c r="AR34" s="10"/>
      <c r="AS34" s="10"/>
      <c r="AT34" s="1">
        <f t="shared" si="4"/>
        <v>0</v>
      </c>
    </row>
    <row r="35" spans="3:46">
      <c r="C35" s="172">
        <f t="shared" si="5"/>
        <v>2026</v>
      </c>
      <c r="D35" s="173"/>
      <c r="E35" s="9"/>
      <c r="F35" s="10"/>
      <c r="G35" s="10"/>
      <c r="H35" s="10"/>
      <c r="I35" s="10"/>
      <c r="J35" s="1">
        <f t="shared" si="0"/>
        <v>0</v>
      </c>
      <c r="L35" s="172">
        <f t="shared" si="6"/>
        <v>2026</v>
      </c>
      <c r="M35" s="173"/>
      <c r="N35" s="9"/>
      <c r="O35" s="10"/>
      <c r="P35" s="10"/>
      <c r="Q35" s="10"/>
      <c r="R35" s="10"/>
      <c r="S35" s="1">
        <f t="shared" si="1"/>
        <v>0</v>
      </c>
      <c r="U35" s="172">
        <f t="shared" si="7"/>
        <v>2026</v>
      </c>
      <c r="V35" s="173"/>
      <c r="W35" s="9"/>
      <c r="X35" s="10"/>
      <c r="Y35" s="10"/>
      <c r="Z35" s="10"/>
      <c r="AA35" s="10"/>
      <c r="AB35" s="1">
        <f t="shared" si="2"/>
        <v>0</v>
      </c>
      <c r="AD35" s="172">
        <f t="shared" si="8"/>
        <v>2026</v>
      </c>
      <c r="AE35" s="173"/>
      <c r="AF35" s="9"/>
      <c r="AG35" s="10"/>
      <c r="AH35" s="10"/>
      <c r="AI35" s="10"/>
      <c r="AJ35" s="10"/>
      <c r="AK35" s="1">
        <f t="shared" si="3"/>
        <v>0</v>
      </c>
      <c r="AM35" s="172">
        <f t="shared" si="9"/>
        <v>2026</v>
      </c>
      <c r="AN35" s="173"/>
      <c r="AO35" s="9"/>
      <c r="AP35" s="10"/>
      <c r="AQ35" s="10"/>
      <c r="AR35" s="10"/>
      <c r="AS35" s="10"/>
      <c r="AT35" s="1">
        <f t="shared" si="4"/>
        <v>0</v>
      </c>
    </row>
    <row r="36" spans="3:46">
      <c r="C36" s="172">
        <f t="shared" si="5"/>
        <v>2027</v>
      </c>
      <c r="D36" s="173"/>
      <c r="E36" s="9"/>
      <c r="F36" s="10"/>
      <c r="G36" s="10"/>
      <c r="H36" s="10"/>
      <c r="I36" s="10"/>
      <c r="J36" s="1">
        <f t="shared" si="0"/>
        <v>0</v>
      </c>
      <c r="L36" s="172">
        <f t="shared" si="6"/>
        <v>2027</v>
      </c>
      <c r="M36" s="173"/>
      <c r="N36" s="9"/>
      <c r="O36" s="10"/>
      <c r="P36" s="10"/>
      <c r="Q36" s="10"/>
      <c r="R36" s="10"/>
      <c r="S36" s="1">
        <f t="shared" si="1"/>
        <v>0</v>
      </c>
      <c r="U36" s="172">
        <f t="shared" si="7"/>
        <v>2027</v>
      </c>
      <c r="V36" s="173"/>
      <c r="W36" s="9"/>
      <c r="X36" s="10"/>
      <c r="Y36" s="10"/>
      <c r="Z36" s="10"/>
      <c r="AA36" s="10"/>
      <c r="AB36" s="1">
        <f t="shared" si="2"/>
        <v>0</v>
      </c>
      <c r="AD36" s="172">
        <f t="shared" si="8"/>
        <v>2027</v>
      </c>
      <c r="AE36" s="173"/>
      <c r="AF36" s="9"/>
      <c r="AG36" s="10"/>
      <c r="AH36" s="10"/>
      <c r="AI36" s="10"/>
      <c r="AJ36" s="10"/>
      <c r="AK36" s="1">
        <f t="shared" si="3"/>
        <v>0</v>
      </c>
      <c r="AM36" s="172">
        <f t="shared" si="9"/>
        <v>2027</v>
      </c>
      <c r="AN36" s="173"/>
      <c r="AO36" s="9"/>
      <c r="AP36" s="10"/>
      <c r="AQ36" s="10"/>
      <c r="AR36" s="10"/>
      <c r="AS36" s="10"/>
      <c r="AT36" s="1">
        <f t="shared" si="4"/>
        <v>0</v>
      </c>
    </row>
    <row r="37" spans="3:46">
      <c r="C37" s="172">
        <f t="shared" si="5"/>
        <v>2028</v>
      </c>
      <c r="D37" s="173"/>
      <c r="E37" s="9"/>
      <c r="F37" s="10"/>
      <c r="G37" s="10"/>
      <c r="H37" s="10"/>
      <c r="I37" s="10"/>
      <c r="J37" s="1">
        <f t="shared" si="0"/>
        <v>0</v>
      </c>
      <c r="L37" s="172">
        <f t="shared" si="6"/>
        <v>2028</v>
      </c>
      <c r="M37" s="173"/>
      <c r="N37" s="9"/>
      <c r="O37" s="10"/>
      <c r="P37" s="10"/>
      <c r="Q37" s="10"/>
      <c r="R37" s="10"/>
      <c r="S37" s="1">
        <f t="shared" si="1"/>
        <v>0</v>
      </c>
      <c r="U37" s="172">
        <f t="shared" si="7"/>
        <v>2028</v>
      </c>
      <c r="V37" s="173"/>
      <c r="W37" s="9"/>
      <c r="X37" s="10"/>
      <c r="Y37" s="10"/>
      <c r="Z37" s="10"/>
      <c r="AA37" s="10"/>
      <c r="AB37" s="1">
        <f t="shared" si="2"/>
        <v>0</v>
      </c>
      <c r="AD37" s="172">
        <f t="shared" si="8"/>
        <v>2028</v>
      </c>
      <c r="AE37" s="173"/>
      <c r="AF37" s="9"/>
      <c r="AG37" s="10"/>
      <c r="AH37" s="10"/>
      <c r="AI37" s="10"/>
      <c r="AJ37" s="10"/>
      <c r="AK37" s="1">
        <f t="shared" si="3"/>
        <v>0</v>
      </c>
      <c r="AM37" s="172">
        <f t="shared" si="9"/>
        <v>2028</v>
      </c>
      <c r="AN37" s="173"/>
      <c r="AO37" s="9"/>
      <c r="AP37" s="10"/>
      <c r="AQ37" s="10"/>
      <c r="AR37" s="10"/>
      <c r="AS37" s="10"/>
      <c r="AT37" s="1">
        <f t="shared" si="4"/>
        <v>0</v>
      </c>
    </row>
    <row r="38" spans="3:46">
      <c r="C38" s="172">
        <f t="shared" si="5"/>
        <v>2029</v>
      </c>
      <c r="D38" s="173"/>
      <c r="E38" s="9"/>
      <c r="F38" s="10"/>
      <c r="G38" s="10"/>
      <c r="H38" s="10"/>
      <c r="I38" s="10"/>
      <c r="J38" s="1">
        <f t="shared" si="0"/>
        <v>0</v>
      </c>
      <c r="L38" s="172">
        <f t="shared" si="6"/>
        <v>2029</v>
      </c>
      <c r="M38" s="173"/>
      <c r="N38" s="9"/>
      <c r="O38" s="10"/>
      <c r="P38" s="10"/>
      <c r="Q38" s="10"/>
      <c r="R38" s="10"/>
      <c r="S38" s="1">
        <f t="shared" si="1"/>
        <v>0</v>
      </c>
      <c r="U38" s="172">
        <f t="shared" si="7"/>
        <v>2029</v>
      </c>
      <c r="V38" s="173"/>
      <c r="W38" s="9"/>
      <c r="X38" s="10"/>
      <c r="Y38" s="10"/>
      <c r="Z38" s="10"/>
      <c r="AA38" s="10"/>
      <c r="AB38" s="1">
        <f t="shared" si="2"/>
        <v>0</v>
      </c>
      <c r="AD38" s="172">
        <f t="shared" si="8"/>
        <v>2029</v>
      </c>
      <c r="AE38" s="173"/>
      <c r="AF38" s="9"/>
      <c r="AG38" s="10"/>
      <c r="AH38" s="10"/>
      <c r="AI38" s="10"/>
      <c r="AJ38" s="10"/>
      <c r="AK38" s="1">
        <f t="shared" si="3"/>
        <v>0</v>
      </c>
      <c r="AM38" s="172">
        <f t="shared" si="9"/>
        <v>2029</v>
      </c>
      <c r="AN38" s="173"/>
      <c r="AO38" s="9"/>
      <c r="AP38" s="10"/>
      <c r="AQ38" s="10"/>
      <c r="AR38" s="10"/>
      <c r="AS38" s="10"/>
      <c r="AT38" s="1">
        <f t="shared" si="4"/>
        <v>0</v>
      </c>
    </row>
    <row r="39" spans="3:46">
      <c r="C39" s="172">
        <f t="shared" si="5"/>
        <v>2030</v>
      </c>
      <c r="D39" s="173"/>
      <c r="E39" s="9"/>
      <c r="F39" s="10"/>
      <c r="G39" s="10"/>
      <c r="H39" s="10"/>
      <c r="I39" s="10"/>
      <c r="J39" s="1">
        <f t="shared" si="0"/>
        <v>0</v>
      </c>
      <c r="L39" s="172">
        <f t="shared" si="6"/>
        <v>2030</v>
      </c>
      <c r="M39" s="173"/>
      <c r="N39" s="9"/>
      <c r="O39" s="10"/>
      <c r="P39" s="10"/>
      <c r="Q39" s="10"/>
      <c r="R39" s="10"/>
      <c r="S39" s="1">
        <f t="shared" si="1"/>
        <v>0</v>
      </c>
      <c r="U39" s="172">
        <f t="shared" si="7"/>
        <v>2030</v>
      </c>
      <c r="V39" s="173"/>
      <c r="W39" s="9"/>
      <c r="X39" s="10"/>
      <c r="Y39" s="10"/>
      <c r="Z39" s="10"/>
      <c r="AA39" s="10"/>
      <c r="AB39" s="1">
        <f t="shared" si="2"/>
        <v>0</v>
      </c>
      <c r="AD39" s="172">
        <f t="shared" si="8"/>
        <v>2030</v>
      </c>
      <c r="AE39" s="173"/>
      <c r="AF39" s="9"/>
      <c r="AG39" s="10"/>
      <c r="AH39" s="10"/>
      <c r="AI39" s="10"/>
      <c r="AJ39" s="10"/>
      <c r="AK39" s="1">
        <f t="shared" si="3"/>
        <v>0</v>
      </c>
      <c r="AM39" s="172">
        <f t="shared" si="9"/>
        <v>2030</v>
      </c>
      <c r="AN39" s="173"/>
      <c r="AO39" s="9"/>
      <c r="AP39" s="10"/>
      <c r="AQ39" s="10"/>
      <c r="AR39" s="10"/>
      <c r="AS39" s="10"/>
      <c r="AT39" s="1">
        <f t="shared" si="4"/>
        <v>0</v>
      </c>
    </row>
    <row r="40" spans="3:46">
      <c r="C40" s="172">
        <f t="shared" si="5"/>
        <v>2031</v>
      </c>
      <c r="D40" s="173"/>
      <c r="E40" s="9"/>
      <c r="F40" s="10"/>
      <c r="G40" s="10"/>
      <c r="H40" s="10"/>
      <c r="I40" s="10"/>
      <c r="J40" s="1">
        <f t="shared" si="0"/>
        <v>0</v>
      </c>
      <c r="L40" s="172">
        <f t="shared" si="6"/>
        <v>2031</v>
      </c>
      <c r="M40" s="173"/>
      <c r="N40" s="9"/>
      <c r="O40" s="10"/>
      <c r="P40" s="10"/>
      <c r="Q40" s="10"/>
      <c r="R40" s="10"/>
      <c r="S40" s="1">
        <f t="shared" si="1"/>
        <v>0</v>
      </c>
      <c r="U40" s="172">
        <f t="shared" si="7"/>
        <v>2031</v>
      </c>
      <c r="V40" s="173"/>
      <c r="W40" s="9"/>
      <c r="X40" s="10"/>
      <c r="Y40" s="10"/>
      <c r="Z40" s="10"/>
      <c r="AA40" s="10"/>
      <c r="AB40" s="1">
        <f t="shared" si="2"/>
        <v>0</v>
      </c>
      <c r="AD40" s="172">
        <f t="shared" si="8"/>
        <v>2031</v>
      </c>
      <c r="AE40" s="173"/>
      <c r="AF40" s="9"/>
      <c r="AG40" s="10"/>
      <c r="AH40" s="10"/>
      <c r="AI40" s="10"/>
      <c r="AJ40" s="10"/>
      <c r="AK40" s="1">
        <f t="shared" si="3"/>
        <v>0</v>
      </c>
      <c r="AM40" s="172">
        <f t="shared" si="9"/>
        <v>2031</v>
      </c>
      <c r="AN40" s="173"/>
      <c r="AO40" s="9"/>
      <c r="AP40" s="10"/>
      <c r="AQ40" s="10"/>
      <c r="AR40" s="10"/>
      <c r="AS40" s="10"/>
      <c r="AT40" s="1">
        <f t="shared" si="4"/>
        <v>0</v>
      </c>
    </row>
    <row r="41" spans="3:46">
      <c r="C41" s="172">
        <f t="shared" si="5"/>
        <v>2032</v>
      </c>
      <c r="D41" s="173"/>
      <c r="E41" s="9"/>
      <c r="F41" s="10"/>
      <c r="G41" s="10"/>
      <c r="H41" s="10"/>
      <c r="I41" s="10"/>
      <c r="J41" s="1">
        <f t="shared" si="0"/>
        <v>0</v>
      </c>
      <c r="L41" s="172">
        <f t="shared" si="6"/>
        <v>2032</v>
      </c>
      <c r="M41" s="173"/>
      <c r="N41" s="9"/>
      <c r="O41" s="10"/>
      <c r="P41" s="10"/>
      <c r="Q41" s="10"/>
      <c r="R41" s="10"/>
      <c r="S41" s="1">
        <f t="shared" si="1"/>
        <v>0</v>
      </c>
      <c r="U41" s="172">
        <f t="shared" si="7"/>
        <v>2032</v>
      </c>
      <c r="V41" s="173"/>
      <c r="W41" s="9"/>
      <c r="X41" s="10"/>
      <c r="Y41" s="10"/>
      <c r="Z41" s="10"/>
      <c r="AA41" s="10"/>
      <c r="AB41" s="1">
        <f t="shared" si="2"/>
        <v>0</v>
      </c>
      <c r="AD41" s="172">
        <f t="shared" si="8"/>
        <v>2032</v>
      </c>
      <c r="AE41" s="173"/>
      <c r="AF41" s="9"/>
      <c r="AG41" s="10"/>
      <c r="AH41" s="10"/>
      <c r="AI41" s="10"/>
      <c r="AJ41" s="10"/>
      <c r="AK41" s="1">
        <f t="shared" si="3"/>
        <v>0</v>
      </c>
      <c r="AM41" s="172">
        <f t="shared" si="9"/>
        <v>2032</v>
      </c>
      <c r="AN41" s="173"/>
      <c r="AO41" s="9"/>
      <c r="AP41" s="10"/>
      <c r="AQ41" s="10"/>
      <c r="AR41" s="10"/>
      <c r="AS41" s="10"/>
      <c r="AT41" s="1">
        <f t="shared" si="4"/>
        <v>0</v>
      </c>
    </row>
    <row r="42" spans="3:46">
      <c r="C42" s="172">
        <f t="shared" si="5"/>
        <v>2033</v>
      </c>
      <c r="D42" s="173"/>
      <c r="E42" s="9"/>
      <c r="F42" s="10"/>
      <c r="G42" s="10"/>
      <c r="H42" s="10"/>
      <c r="I42" s="10"/>
      <c r="J42" s="1">
        <f t="shared" si="0"/>
        <v>0</v>
      </c>
      <c r="L42" s="172">
        <f t="shared" si="6"/>
        <v>2033</v>
      </c>
      <c r="M42" s="173"/>
      <c r="N42" s="9"/>
      <c r="O42" s="10"/>
      <c r="P42" s="10"/>
      <c r="Q42" s="10"/>
      <c r="R42" s="10"/>
      <c r="S42" s="1">
        <f t="shared" si="1"/>
        <v>0</v>
      </c>
      <c r="U42" s="172">
        <f t="shared" si="7"/>
        <v>2033</v>
      </c>
      <c r="V42" s="173"/>
      <c r="W42" s="9"/>
      <c r="X42" s="10"/>
      <c r="Y42" s="10"/>
      <c r="Z42" s="10"/>
      <c r="AA42" s="10"/>
      <c r="AB42" s="1">
        <f t="shared" si="2"/>
        <v>0</v>
      </c>
      <c r="AD42" s="172">
        <f t="shared" si="8"/>
        <v>2033</v>
      </c>
      <c r="AE42" s="173"/>
      <c r="AF42" s="9"/>
      <c r="AG42" s="10"/>
      <c r="AH42" s="10"/>
      <c r="AI42" s="10"/>
      <c r="AJ42" s="10"/>
      <c r="AK42" s="1">
        <f t="shared" si="3"/>
        <v>0</v>
      </c>
      <c r="AM42" s="172">
        <f t="shared" si="9"/>
        <v>2033</v>
      </c>
      <c r="AN42" s="173"/>
      <c r="AO42" s="9"/>
      <c r="AP42" s="10"/>
      <c r="AQ42" s="10"/>
      <c r="AR42" s="10"/>
      <c r="AS42" s="10"/>
      <c r="AT42" s="1">
        <f t="shared" si="4"/>
        <v>0</v>
      </c>
    </row>
    <row r="43" spans="3:46">
      <c r="C43" s="172">
        <f t="shared" si="5"/>
        <v>2034</v>
      </c>
      <c r="D43" s="173"/>
      <c r="E43" s="9"/>
      <c r="F43" s="10"/>
      <c r="G43" s="10"/>
      <c r="H43" s="10"/>
      <c r="I43" s="10"/>
      <c r="J43" s="1">
        <f t="shared" si="0"/>
        <v>0</v>
      </c>
      <c r="L43" s="172">
        <f t="shared" si="6"/>
        <v>2034</v>
      </c>
      <c r="M43" s="173"/>
      <c r="N43" s="9"/>
      <c r="O43" s="10"/>
      <c r="P43" s="10"/>
      <c r="Q43" s="10"/>
      <c r="R43" s="10"/>
      <c r="S43" s="1">
        <f t="shared" si="1"/>
        <v>0</v>
      </c>
      <c r="U43" s="172">
        <f t="shared" si="7"/>
        <v>2034</v>
      </c>
      <c r="V43" s="173"/>
      <c r="W43" s="9"/>
      <c r="X43" s="10"/>
      <c r="Y43" s="10"/>
      <c r="Z43" s="10"/>
      <c r="AA43" s="10"/>
      <c r="AB43" s="1">
        <f t="shared" si="2"/>
        <v>0</v>
      </c>
      <c r="AD43" s="172">
        <f t="shared" si="8"/>
        <v>2034</v>
      </c>
      <c r="AE43" s="173"/>
      <c r="AF43" s="9"/>
      <c r="AG43" s="10"/>
      <c r="AH43" s="10"/>
      <c r="AI43" s="10"/>
      <c r="AJ43" s="10"/>
      <c r="AK43" s="1">
        <f t="shared" si="3"/>
        <v>0</v>
      </c>
      <c r="AM43" s="172">
        <f t="shared" si="9"/>
        <v>2034</v>
      </c>
      <c r="AN43" s="173"/>
      <c r="AO43" s="9"/>
      <c r="AP43" s="10"/>
      <c r="AQ43" s="10"/>
      <c r="AR43" s="10"/>
      <c r="AS43" s="10"/>
      <c r="AT43" s="1">
        <f t="shared" si="4"/>
        <v>0</v>
      </c>
    </row>
    <row r="44" spans="3:46">
      <c r="C44" s="172">
        <f t="shared" si="5"/>
        <v>2035</v>
      </c>
      <c r="D44" s="173"/>
      <c r="E44" s="9"/>
      <c r="F44" s="10"/>
      <c r="G44" s="10"/>
      <c r="H44" s="10"/>
      <c r="I44" s="10"/>
      <c r="J44" s="1">
        <f t="shared" si="0"/>
        <v>0</v>
      </c>
      <c r="L44" s="172">
        <f t="shared" si="6"/>
        <v>2035</v>
      </c>
      <c r="M44" s="173"/>
      <c r="N44" s="9"/>
      <c r="O44" s="10"/>
      <c r="P44" s="10"/>
      <c r="Q44" s="10"/>
      <c r="R44" s="10"/>
      <c r="S44" s="1">
        <f t="shared" si="1"/>
        <v>0</v>
      </c>
      <c r="U44" s="172">
        <f t="shared" si="7"/>
        <v>2035</v>
      </c>
      <c r="V44" s="173"/>
      <c r="W44" s="9"/>
      <c r="X44" s="10"/>
      <c r="Y44" s="10"/>
      <c r="Z44" s="10"/>
      <c r="AA44" s="10"/>
      <c r="AB44" s="1">
        <f t="shared" si="2"/>
        <v>0</v>
      </c>
      <c r="AD44" s="172">
        <f t="shared" si="8"/>
        <v>2035</v>
      </c>
      <c r="AE44" s="173"/>
      <c r="AF44" s="9"/>
      <c r="AG44" s="10"/>
      <c r="AH44" s="10"/>
      <c r="AI44" s="10"/>
      <c r="AJ44" s="10"/>
      <c r="AK44" s="1">
        <f t="shared" si="3"/>
        <v>0</v>
      </c>
      <c r="AM44" s="172">
        <f t="shared" si="9"/>
        <v>2035</v>
      </c>
      <c r="AN44" s="173"/>
      <c r="AO44" s="9"/>
      <c r="AP44" s="10"/>
      <c r="AQ44" s="10"/>
      <c r="AR44" s="10"/>
      <c r="AS44" s="10"/>
      <c r="AT44" s="1">
        <f t="shared" si="4"/>
        <v>0</v>
      </c>
    </row>
    <row r="45" spans="3:46">
      <c r="C45" s="172">
        <f t="shared" si="5"/>
        <v>2036</v>
      </c>
      <c r="D45" s="173"/>
      <c r="E45" s="9"/>
      <c r="F45" s="10"/>
      <c r="G45" s="10"/>
      <c r="H45" s="10"/>
      <c r="I45" s="10"/>
      <c r="J45" s="1">
        <f t="shared" si="0"/>
        <v>0</v>
      </c>
      <c r="L45" s="172">
        <f t="shared" si="6"/>
        <v>2036</v>
      </c>
      <c r="M45" s="173"/>
      <c r="N45" s="9"/>
      <c r="O45" s="10"/>
      <c r="P45" s="10"/>
      <c r="Q45" s="10"/>
      <c r="R45" s="10"/>
      <c r="S45" s="1">
        <f t="shared" si="1"/>
        <v>0</v>
      </c>
      <c r="U45" s="172">
        <f t="shared" si="7"/>
        <v>2036</v>
      </c>
      <c r="V45" s="173"/>
      <c r="W45" s="9"/>
      <c r="X45" s="10"/>
      <c r="Y45" s="10"/>
      <c r="Z45" s="10"/>
      <c r="AA45" s="10"/>
      <c r="AB45" s="1">
        <f t="shared" si="2"/>
        <v>0</v>
      </c>
      <c r="AD45" s="172">
        <f t="shared" si="8"/>
        <v>2036</v>
      </c>
      <c r="AE45" s="173"/>
      <c r="AF45" s="9"/>
      <c r="AG45" s="10"/>
      <c r="AH45" s="10"/>
      <c r="AI45" s="10"/>
      <c r="AJ45" s="10"/>
      <c r="AK45" s="1">
        <f t="shared" si="3"/>
        <v>0</v>
      </c>
      <c r="AM45" s="172">
        <f t="shared" si="9"/>
        <v>2036</v>
      </c>
      <c r="AN45" s="173"/>
      <c r="AO45" s="9"/>
      <c r="AP45" s="10"/>
      <c r="AQ45" s="10"/>
      <c r="AR45" s="10"/>
      <c r="AS45" s="10"/>
      <c r="AT45" s="1">
        <f t="shared" si="4"/>
        <v>0</v>
      </c>
    </row>
    <row r="46" spans="3:46">
      <c r="C46" s="172">
        <f t="shared" si="5"/>
        <v>2037</v>
      </c>
      <c r="D46" s="173"/>
      <c r="E46" s="9"/>
      <c r="F46" s="10"/>
      <c r="G46" s="10"/>
      <c r="H46" s="10"/>
      <c r="I46" s="10"/>
      <c r="J46" s="1">
        <f t="shared" si="0"/>
        <v>0</v>
      </c>
      <c r="L46" s="172">
        <f t="shared" si="6"/>
        <v>2037</v>
      </c>
      <c r="M46" s="173"/>
      <c r="N46" s="9"/>
      <c r="O46" s="10"/>
      <c r="P46" s="10"/>
      <c r="Q46" s="10"/>
      <c r="R46" s="10"/>
      <c r="S46" s="1">
        <f t="shared" si="1"/>
        <v>0</v>
      </c>
      <c r="U46" s="172">
        <f t="shared" si="7"/>
        <v>2037</v>
      </c>
      <c r="V46" s="173"/>
      <c r="W46" s="9"/>
      <c r="X46" s="10"/>
      <c r="Y46" s="10"/>
      <c r="Z46" s="10"/>
      <c r="AA46" s="10"/>
      <c r="AB46" s="1">
        <f t="shared" si="2"/>
        <v>0</v>
      </c>
      <c r="AD46" s="172">
        <f t="shared" si="8"/>
        <v>2037</v>
      </c>
      <c r="AE46" s="173"/>
      <c r="AF46" s="9"/>
      <c r="AG46" s="10"/>
      <c r="AH46" s="10"/>
      <c r="AI46" s="10"/>
      <c r="AJ46" s="10"/>
      <c r="AK46" s="1">
        <f t="shared" si="3"/>
        <v>0</v>
      </c>
      <c r="AM46" s="172">
        <f t="shared" si="9"/>
        <v>2037</v>
      </c>
      <c r="AN46" s="173"/>
      <c r="AO46" s="9"/>
      <c r="AP46" s="10"/>
      <c r="AQ46" s="10"/>
      <c r="AR46" s="10"/>
      <c r="AS46" s="10"/>
      <c r="AT46" s="1">
        <f t="shared" si="4"/>
        <v>0</v>
      </c>
    </row>
    <row r="47" spans="3:46">
      <c r="C47" s="172">
        <f t="shared" si="5"/>
        <v>2038</v>
      </c>
      <c r="D47" s="173"/>
      <c r="E47" s="9"/>
      <c r="F47" s="10"/>
      <c r="G47" s="10"/>
      <c r="H47" s="10"/>
      <c r="I47" s="10"/>
      <c r="J47" s="1">
        <f t="shared" si="0"/>
        <v>0</v>
      </c>
      <c r="L47" s="172">
        <f t="shared" si="6"/>
        <v>2038</v>
      </c>
      <c r="M47" s="173"/>
      <c r="N47" s="9"/>
      <c r="O47" s="10"/>
      <c r="P47" s="10"/>
      <c r="Q47" s="10"/>
      <c r="R47" s="10"/>
      <c r="S47" s="1">
        <f t="shared" si="1"/>
        <v>0</v>
      </c>
      <c r="U47" s="172">
        <f t="shared" si="7"/>
        <v>2038</v>
      </c>
      <c r="V47" s="173"/>
      <c r="W47" s="9"/>
      <c r="X47" s="10"/>
      <c r="Y47" s="10"/>
      <c r="Z47" s="10"/>
      <c r="AA47" s="10"/>
      <c r="AB47" s="1">
        <f t="shared" si="2"/>
        <v>0</v>
      </c>
      <c r="AD47" s="172">
        <f t="shared" si="8"/>
        <v>2038</v>
      </c>
      <c r="AE47" s="173"/>
      <c r="AF47" s="9"/>
      <c r="AG47" s="10"/>
      <c r="AH47" s="10"/>
      <c r="AI47" s="10"/>
      <c r="AJ47" s="10"/>
      <c r="AK47" s="1">
        <f t="shared" si="3"/>
        <v>0</v>
      </c>
      <c r="AM47" s="172">
        <f t="shared" si="9"/>
        <v>2038</v>
      </c>
      <c r="AN47" s="173"/>
      <c r="AO47" s="9"/>
      <c r="AP47" s="10"/>
      <c r="AQ47" s="10"/>
      <c r="AR47" s="10"/>
      <c r="AS47" s="10"/>
      <c r="AT47" s="1">
        <f t="shared" si="4"/>
        <v>0</v>
      </c>
    </row>
    <row r="48" spans="3:46">
      <c r="C48" s="172">
        <f t="shared" si="5"/>
        <v>2039</v>
      </c>
      <c r="D48" s="173"/>
      <c r="E48" s="9"/>
      <c r="F48" s="10"/>
      <c r="G48" s="10"/>
      <c r="H48" s="10"/>
      <c r="I48" s="10"/>
      <c r="J48" s="1">
        <f t="shared" si="0"/>
        <v>0</v>
      </c>
      <c r="L48" s="172">
        <f t="shared" si="6"/>
        <v>2039</v>
      </c>
      <c r="M48" s="173"/>
      <c r="N48" s="9"/>
      <c r="O48" s="10"/>
      <c r="P48" s="10"/>
      <c r="Q48" s="10"/>
      <c r="R48" s="10"/>
      <c r="S48" s="1">
        <f t="shared" si="1"/>
        <v>0</v>
      </c>
      <c r="U48" s="172">
        <f t="shared" si="7"/>
        <v>2039</v>
      </c>
      <c r="V48" s="173"/>
      <c r="W48" s="9"/>
      <c r="X48" s="10"/>
      <c r="Y48" s="10"/>
      <c r="Z48" s="10"/>
      <c r="AA48" s="10"/>
      <c r="AB48" s="1">
        <f t="shared" si="2"/>
        <v>0</v>
      </c>
      <c r="AD48" s="172">
        <f t="shared" si="8"/>
        <v>2039</v>
      </c>
      <c r="AE48" s="173"/>
      <c r="AF48" s="9"/>
      <c r="AG48" s="10"/>
      <c r="AH48" s="10"/>
      <c r="AI48" s="10"/>
      <c r="AJ48" s="10"/>
      <c r="AK48" s="1">
        <f t="shared" si="3"/>
        <v>0</v>
      </c>
      <c r="AM48" s="172">
        <f t="shared" si="9"/>
        <v>2039</v>
      </c>
      <c r="AN48" s="173"/>
      <c r="AO48" s="9"/>
      <c r="AP48" s="10"/>
      <c r="AQ48" s="10"/>
      <c r="AR48" s="10"/>
      <c r="AS48" s="10"/>
      <c r="AT48" s="1">
        <f t="shared" si="4"/>
        <v>0</v>
      </c>
    </row>
    <row r="49" spans="3:46" ht="15" thickBot="1">
      <c r="C49" s="174">
        <f t="shared" si="5"/>
        <v>2040</v>
      </c>
      <c r="D49" s="175"/>
      <c r="E49" s="9"/>
      <c r="F49" s="8"/>
      <c r="G49" s="8"/>
      <c r="H49" s="8"/>
      <c r="I49" s="8"/>
      <c r="J49" s="1">
        <f t="shared" si="0"/>
        <v>0</v>
      </c>
      <c r="L49" s="174">
        <f t="shared" si="6"/>
        <v>2040</v>
      </c>
      <c r="M49" s="175"/>
      <c r="N49" s="9"/>
      <c r="O49" s="8"/>
      <c r="P49" s="8"/>
      <c r="Q49" s="8"/>
      <c r="R49" s="8"/>
      <c r="S49" s="1">
        <f t="shared" si="1"/>
        <v>0</v>
      </c>
      <c r="U49" s="174">
        <f t="shared" si="7"/>
        <v>2040</v>
      </c>
      <c r="V49" s="175"/>
      <c r="W49" s="9"/>
      <c r="X49" s="8"/>
      <c r="Y49" s="8"/>
      <c r="Z49" s="8"/>
      <c r="AA49" s="8"/>
      <c r="AB49" s="1">
        <f t="shared" si="2"/>
        <v>0</v>
      </c>
      <c r="AD49" s="174">
        <f t="shared" si="8"/>
        <v>2040</v>
      </c>
      <c r="AE49" s="175"/>
      <c r="AF49" s="9"/>
      <c r="AG49" s="8"/>
      <c r="AH49" s="8"/>
      <c r="AI49" s="8"/>
      <c r="AJ49" s="8"/>
      <c r="AK49" s="1">
        <f t="shared" si="3"/>
        <v>0</v>
      </c>
      <c r="AM49" s="174">
        <f t="shared" si="9"/>
        <v>2040</v>
      </c>
      <c r="AN49" s="175"/>
      <c r="AO49" s="9"/>
      <c r="AP49" s="8"/>
      <c r="AQ49" s="8"/>
      <c r="AR49" s="8"/>
      <c r="AS49" s="8"/>
      <c r="AT49" s="1">
        <f t="shared" si="4"/>
        <v>0</v>
      </c>
    </row>
  </sheetData>
  <mergeCells count="181">
    <mergeCell ref="L15:M15"/>
    <mergeCell ref="U15:V15"/>
    <mergeCell ref="AD15:AE15"/>
    <mergeCell ref="AM15:AN15"/>
    <mergeCell ref="C46:D46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L21:M21"/>
    <mergeCell ref="L22:M22"/>
    <mergeCell ref="L23:M23"/>
    <mergeCell ref="L24:M24"/>
    <mergeCell ref="L25:M25"/>
    <mergeCell ref="L17:M17"/>
    <mergeCell ref="L18:M18"/>
    <mergeCell ref="C47:D47"/>
    <mergeCell ref="C48:D48"/>
    <mergeCell ref="C49:D49"/>
    <mergeCell ref="C40:D40"/>
    <mergeCell ref="C41:D41"/>
    <mergeCell ref="C42:D42"/>
    <mergeCell ref="C43:D43"/>
    <mergeCell ref="C44:D44"/>
    <mergeCell ref="C45:D45"/>
    <mergeCell ref="B2:E2"/>
    <mergeCell ref="C27:D27"/>
    <mergeCell ref="C17:D17"/>
    <mergeCell ref="C18:D18"/>
    <mergeCell ref="C19:D19"/>
    <mergeCell ref="E19:I19"/>
    <mergeCell ref="C20:D20"/>
    <mergeCell ref="C21:D21"/>
    <mergeCell ref="C22:D22"/>
    <mergeCell ref="C23:D23"/>
    <mergeCell ref="C24:D24"/>
    <mergeCell ref="C25:D25"/>
    <mergeCell ref="C26:D26"/>
    <mergeCell ref="C15:D15"/>
    <mergeCell ref="L19:M19"/>
    <mergeCell ref="N19:R19"/>
    <mergeCell ref="L20:M20"/>
    <mergeCell ref="L39:M39"/>
    <mergeCell ref="L40:M40"/>
    <mergeCell ref="L31:M31"/>
    <mergeCell ref="L32:M32"/>
    <mergeCell ref="L33:M33"/>
    <mergeCell ref="L34:M34"/>
    <mergeCell ref="L35:M35"/>
    <mergeCell ref="L26:M26"/>
    <mergeCell ref="L27:M27"/>
    <mergeCell ref="L28:M28"/>
    <mergeCell ref="L29:M29"/>
    <mergeCell ref="L30:M30"/>
    <mergeCell ref="L46:M46"/>
    <mergeCell ref="L47:M47"/>
    <mergeCell ref="L48:M48"/>
    <mergeCell ref="L49:M49"/>
    <mergeCell ref="U17:V17"/>
    <mergeCell ref="U18:V18"/>
    <mergeCell ref="U19:V19"/>
    <mergeCell ref="U24:V24"/>
    <mergeCell ref="U25:V25"/>
    <mergeCell ref="U26:V26"/>
    <mergeCell ref="U27:V27"/>
    <mergeCell ref="U28:V28"/>
    <mergeCell ref="U29:V29"/>
    <mergeCell ref="U30:V30"/>
    <mergeCell ref="U31:V31"/>
    <mergeCell ref="U32:V32"/>
    <mergeCell ref="L41:M41"/>
    <mergeCell ref="L42:M42"/>
    <mergeCell ref="L43:M43"/>
    <mergeCell ref="L44:M44"/>
    <mergeCell ref="L45:M45"/>
    <mergeCell ref="L36:M36"/>
    <mergeCell ref="L37:M37"/>
    <mergeCell ref="L38:M38"/>
    <mergeCell ref="U41:V41"/>
    <mergeCell ref="U42:V42"/>
    <mergeCell ref="U33:V33"/>
    <mergeCell ref="U34:V34"/>
    <mergeCell ref="U35:V35"/>
    <mergeCell ref="U36:V36"/>
    <mergeCell ref="U37:V37"/>
    <mergeCell ref="W19:AA19"/>
    <mergeCell ref="U20:V20"/>
    <mergeCell ref="U21:V21"/>
    <mergeCell ref="U22:V22"/>
    <mergeCell ref="U23:V23"/>
    <mergeCell ref="U48:V48"/>
    <mergeCell ref="U49:V49"/>
    <mergeCell ref="AD17:AE17"/>
    <mergeCell ref="AD18:AE18"/>
    <mergeCell ref="AD19:AE19"/>
    <mergeCell ref="AD24:AE24"/>
    <mergeCell ref="AD25:AE25"/>
    <mergeCell ref="AD26:AE26"/>
    <mergeCell ref="AD27:AE27"/>
    <mergeCell ref="AD28:AE28"/>
    <mergeCell ref="AD29:AE29"/>
    <mergeCell ref="AD30:AE30"/>
    <mergeCell ref="AD31:AE31"/>
    <mergeCell ref="AD32:AE32"/>
    <mergeCell ref="AD33:AE33"/>
    <mergeCell ref="AD34:AE34"/>
    <mergeCell ref="U43:V43"/>
    <mergeCell ref="U44:V44"/>
    <mergeCell ref="U45:V45"/>
    <mergeCell ref="U46:V46"/>
    <mergeCell ref="U47:V47"/>
    <mergeCell ref="U38:V38"/>
    <mergeCell ref="U39:V39"/>
    <mergeCell ref="U40:V40"/>
    <mergeCell ref="AD49:AE49"/>
    <mergeCell ref="AD40:AE40"/>
    <mergeCell ref="AD41:AE41"/>
    <mergeCell ref="AD42:AE42"/>
    <mergeCell ref="AD43:AE43"/>
    <mergeCell ref="AD44:AE44"/>
    <mergeCell ref="AD35:AE35"/>
    <mergeCell ref="AD36:AE36"/>
    <mergeCell ref="AD37:AE37"/>
    <mergeCell ref="AD38:AE38"/>
    <mergeCell ref="AD39:AE39"/>
    <mergeCell ref="AM17:AN17"/>
    <mergeCell ref="AM18:AN18"/>
    <mergeCell ref="AM19:AN19"/>
    <mergeCell ref="AO19:AS19"/>
    <mergeCell ref="AM20:AN20"/>
    <mergeCell ref="AD45:AE45"/>
    <mergeCell ref="AD46:AE46"/>
    <mergeCell ref="AD47:AE47"/>
    <mergeCell ref="AD48:AE48"/>
    <mergeCell ref="AF19:AJ19"/>
    <mergeCell ref="AD20:AE20"/>
    <mergeCell ref="AD21:AE21"/>
    <mergeCell ref="AD22:AE22"/>
    <mergeCell ref="AD23:AE23"/>
    <mergeCell ref="AM26:AN26"/>
    <mergeCell ref="AM27:AN27"/>
    <mergeCell ref="AM28:AN28"/>
    <mergeCell ref="AM29:AN29"/>
    <mergeCell ref="AM30:AN30"/>
    <mergeCell ref="AM21:AN21"/>
    <mergeCell ref="AM22:AN22"/>
    <mergeCell ref="AM23:AN23"/>
    <mergeCell ref="AM24:AN24"/>
    <mergeCell ref="AM25:AN25"/>
    <mergeCell ref="AP15:AR15"/>
    <mergeCell ref="AG15:AI15"/>
    <mergeCell ref="X15:Z15"/>
    <mergeCell ref="O15:Q15"/>
    <mergeCell ref="F15:H15"/>
    <mergeCell ref="AM46:AN46"/>
    <mergeCell ref="AM47:AN47"/>
    <mergeCell ref="AM48:AN48"/>
    <mergeCell ref="AM49:AN49"/>
    <mergeCell ref="AM41:AN41"/>
    <mergeCell ref="AM42:AN42"/>
    <mergeCell ref="AM43:AN43"/>
    <mergeCell ref="AM44:AN44"/>
    <mergeCell ref="AM45:AN45"/>
    <mergeCell ref="AM36:AN36"/>
    <mergeCell ref="AM37:AN37"/>
    <mergeCell ref="AM38:AN38"/>
    <mergeCell ref="AM39:AN39"/>
    <mergeCell ref="AM40:AN40"/>
    <mergeCell ref="AM31:AN31"/>
    <mergeCell ref="AM32:AN32"/>
    <mergeCell ref="AM33:AN33"/>
    <mergeCell ref="AM34:AN34"/>
    <mergeCell ref="AM35:AN3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baseType="variant" size="4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baseType="lpstr" size="12">
      <vt:lpstr>Introduction</vt:lpstr>
      <vt:lpstr>Cost-Cropping pattern</vt:lpstr>
      <vt:lpstr>Benefit-Cropping pattern</vt:lpstr>
      <vt:lpstr>Summary-Cropping pattern</vt:lpstr>
      <vt:lpstr>Cost-Agricultural intensificati</vt:lpstr>
      <vt:lpstr>Benefit-Agricultural intensific</vt:lpstr>
      <vt:lpstr>Summary-Agricultural intensific</vt:lpstr>
      <vt:lpstr>Cost-Alternative III</vt:lpstr>
      <vt:lpstr>Benefit-Alternative III</vt:lpstr>
      <vt:lpstr>Summary-Alternative III</vt:lpstr>
      <vt:lpstr>Results-Overview</vt:lpstr>
      <vt:lpstr>'Cost-Cropping pattern'!OLE_LINK1</vt:lpstr>
    </vt:vector>
  </TitlesOfParts>
  <LinksUpToDate>false</LinksUpToDate>
  <SharedDoc>false</SharedDoc>
  <HyperlinksChanged>false</HyperlinksChanged>
  <AppVersion>12.0000</AppVersion>
  <Company/>
  <Template/>
  <Manager/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