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gwhite14\Desktop\"/>
    </mc:Choice>
  </mc:AlternateContent>
  <bookViews>
    <workbookView xWindow="1005" yWindow="0" windowWidth="20738" windowHeight="11700" tabRatio="750" activeTab="2"/>
  </bookViews>
  <sheets>
    <sheet name="Research Questions" sheetId="9" r:id="rId1"/>
    <sheet name="Stakeholder Definitions" sheetId="10" state="hidden" r:id="rId2"/>
    <sheet name="Instructions" sheetId="8" r:id="rId3"/>
    <sheet name="Input" sheetId="2" r:id="rId4"/>
    <sheet name="Output" sheetId="12" r:id="rId5"/>
    <sheet name="Expectations" sheetId="1" r:id="rId6"/>
    <sheet name="Calc" sheetId="7" state="hidden" r:id="rId7"/>
    <sheet name="Output Definitions" sheetId="11" r:id="rId8"/>
  </sheets>
  <definedNames>
    <definedName name="_xlnm._FilterDatabase" localSheetId="3" hidden="1">Input!$A$2:$J$43</definedName>
    <definedName name="_Toc466194462" localSheetId="1">'Stakeholder Definitions'!$A$1</definedName>
    <definedName name="Expect1">Input!$H$4:$H$100</definedName>
    <definedName name="Expect2">Input!$I$4:$I$100</definedName>
    <definedName name="Expect3">Input!$J$4:$J$100</definedName>
    <definedName name="Expectations_Menu">Expect_Array[[#All],[Expectation Menu]]</definedName>
    <definedName name="ExtremeHigh">Calc!$A$9</definedName>
    <definedName name="ExtremeLow">Calc!$A$3</definedName>
    <definedName name="High">Calc!$A$7</definedName>
    <definedName name="Low">Calc!$A$5</definedName>
    <definedName name="Menu">Expect_Array[Expectation Menu]</definedName>
    <definedName name="Moderate">Calc!$A$6</definedName>
    <definedName name="NonStake">Calc!$A$2</definedName>
    <definedName name="Score_Avg">Input!$Q$4:$Q$100</definedName>
    <definedName name="Score_Impact">Input!$O$4:$O$100</definedName>
    <definedName name="Score_Position_Authority">Input!$N$4:$N$100</definedName>
    <definedName name="Score_Priority">Input!$R$4:$R$100</definedName>
    <definedName name="Score_Urgency">Input!$P$4:$P$100</definedName>
    <definedName name="Stakeholder">Input!$A$4:$A$100</definedName>
    <definedName name="Values">Calc!$G$2:$G$7</definedName>
    <definedName name="VeryHigh">Calc!$A$8</definedName>
    <definedName name="VeryLow">Calc!$A$4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3" i="12" l="1"/>
  <c r="D3" i="12" s="1"/>
  <c r="B4" i="12"/>
  <c r="B5" i="12"/>
  <c r="B6" i="12"/>
  <c r="C6" i="12" s="1"/>
  <c r="B7" i="12"/>
  <c r="G7" i="12" s="1"/>
  <c r="B8" i="12"/>
  <c r="B9" i="12"/>
  <c r="B10" i="12"/>
  <c r="B11" i="12"/>
  <c r="G11" i="12" s="1"/>
  <c r="B12" i="12"/>
  <c r="A12" i="12" s="1"/>
  <c r="B13" i="12"/>
  <c r="C13" i="12" s="1"/>
  <c r="B14" i="12"/>
  <c r="D14" i="12" s="1"/>
  <c r="B15" i="12"/>
  <c r="G15" i="12" s="1"/>
  <c r="B16" i="12"/>
  <c r="I16" i="12" s="1"/>
  <c r="B17" i="12"/>
  <c r="B18" i="12"/>
  <c r="C18" i="12" s="1"/>
  <c r="B19" i="12"/>
  <c r="G19" i="12" s="1"/>
  <c r="B20" i="12"/>
  <c r="B21" i="12"/>
  <c r="B22" i="12"/>
  <c r="C22" i="12" s="1"/>
  <c r="B23" i="12"/>
  <c r="G23" i="12" s="1"/>
  <c r="B24" i="12"/>
  <c r="C24" i="12" s="1"/>
  <c r="B25" i="12"/>
  <c r="B26" i="12"/>
  <c r="C26" i="12" s="1"/>
  <c r="B27" i="12"/>
  <c r="G27" i="12" s="1"/>
  <c r="B28" i="12"/>
  <c r="A28" i="12" s="1"/>
  <c r="B29" i="12"/>
  <c r="B30" i="12"/>
  <c r="G30" i="12" s="1"/>
  <c r="B31" i="12"/>
  <c r="G31" i="12" s="1"/>
  <c r="B32" i="12"/>
  <c r="N5" i="2"/>
  <c r="O5" i="2"/>
  <c r="P5" i="2"/>
  <c r="N6" i="2"/>
  <c r="O6" i="2"/>
  <c r="P6" i="2"/>
  <c r="N7" i="2"/>
  <c r="O7" i="2"/>
  <c r="P7" i="2"/>
  <c r="N8" i="2"/>
  <c r="O8" i="2"/>
  <c r="P8" i="2"/>
  <c r="N9" i="2"/>
  <c r="O9" i="2"/>
  <c r="P9" i="2"/>
  <c r="N10" i="2"/>
  <c r="O10" i="2"/>
  <c r="P10" i="2"/>
  <c r="N11" i="2"/>
  <c r="O11" i="2"/>
  <c r="P11" i="2"/>
  <c r="N12" i="2"/>
  <c r="O12" i="2"/>
  <c r="P12" i="2"/>
  <c r="N13" i="2"/>
  <c r="O13" i="2"/>
  <c r="P13" i="2"/>
  <c r="N14" i="2"/>
  <c r="O14" i="2"/>
  <c r="P14" i="2"/>
  <c r="N15" i="2"/>
  <c r="O15" i="2"/>
  <c r="P15" i="2"/>
  <c r="N16" i="2"/>
  <c r="O16" i="2"/>
  <c r="P16" i="2"/>
  <c r="N17" i="2"/>
  <c r="O17" i="2"/>
  <c r="P17" i="2"/>
  <c r="N18" i="2"/>
  <c r="O18" i="2"/>
  <c r="P18" i="2"/>
  <c r="N19" i="2"/>
  <c r="O19" i="2"/>
  <c r="P19" i="2"/>
  <c r="N20" i="2"/>
  <c r="O20" i="2"/>
  <c r="P20" i="2"/>
  <c r="N21" i="2"/>
  <c r="O21" i="2"/>
  <c r="P21" i="2"/>
  <c r="N22" i="2"/>
  <c r="O22" i="2"/>
  <c r="P22" i="2"/>
  <c r="N23" i="2"/>
  <c r="O23" i="2"/>
  <c r="P23" i="2"/>
  <c r="N24" i="2"/>
  <c r="O24" i="2"/>
  <c r="P24" i="2"/>
  <c r="N25" i="2"/>
  <c r="O25" i="2"/>
  <c r="P25" i="2"/>
  <c r="N26" i="2"/>
  <c r="O26" i="2"/>
  <c r="P26" i="2"/>
  <c r="N27" i="2"/>
  <c r="O27" i="2"/>
  <c r="P27" i="2"/>
  <c r="N28" i="2"/>
  <c r="O28" i="2"/>
  <c r="P28" i="2"/>
  <c r="N29" i="2"/>
  <c r="O29" i="2"/>
  <c r="P29" i="2"/>
  <c r="N30" i="2"/>
  <c r="O30" i="2"/>
  <c r="P30" i="2"/>
  <c r="N31" i="2"/>
  <c r="O31" i="2"/>
  <c r="P31" i="2"/>
  <c r="N32" i="2"/>
  <c r="O32" i="2"/>
  <c r="P32" i="2"/>
  <c r="N33" i="2"/>
  <c r="O33" i="2"/>
  <c r="P33" i="2"/>
  <c r="N34" i="2"/>
  <c r="O34" i="2"/>
  <c r="P34" i="2"/>
  <c r="N35" i="2"/>
  <c r="O35" i="2"/>
  <c r="P35" i="2"/>
  <c r="N36" i="2"/>
  <c r="O36" i="2"/>
  <c r="P36" i="2"/>
  <c r="N37" i="2"/>
  <c r="O37" i="2"/>
  <c r="P37" i="2"/>
  <c r="N38" i="2"/>
  <c r="O38" i="2"/>
  <c r="P38" i="2"/>
  <c r="N39" i="2"/>
  <c r="O39" i="2"/>
  <c r="P39" i="2"/>
  <c r="N40" i="2"/>
  <c r="O40" i="2"/>
  <c r="P40" i="2"/>
  <c r="N41" i="2"/>
  <c r="O41" i="2"/>
  <c r="P41" i="2"/>
  <c r="N42" i="2"/>
  <c r="O42" i="2"/>
  <c r="P42" i="2"/>
  <c r="N43" i="2"/>
  <c r="O43" i="2"/>
  <c r="P43" i="2"/>
  <c r="N44" i="2"/>
  <c r="O44" i="2"/>
  <c r="P44" i="2"/>
  <c r="N45" i="2"/>
  <c r="O45" i="2"/>
  <c r="P45" i="2"/>
  <c r="N46" i="2"/>
  <c r="O46" i="2"/>
  <c r="P46" i="2"/>
  <c r="N47" i="2"/>
  <c r="O47" i="2"/>
  <c r="P47" i="2"/>
  <c r="N48" i="2"/>
  <c r="O48" i="2"/>
  <c r="P48" i="2"/>
  <c r="N49" i="2"/>
  <c r="O49" i="2"/>
  <c r="P49" i="2"/>
  <c r="N50" i="2"/>
  <c r="O50" i="2"/>
  <c r="P50" i="2"/>
  <c r="N51" i="2"/>
  <c r="O51" i="2"/>
  <c r="P51" i="2"/>
  <c r="N52" i="2"/>
  <c r="O52" i="2"/>
  <c r="P52" i="2"/>
  <c r="N53" i="2"/>
  <c r="O53" i="2"/>
  <c r="P53" i="2"/>
  <c r="N54" i="2"/>
  <c r="O54" i="2"/>
  <c r="P54" i="2"/>
  <c r="N55" i="2"/>
  <c r="O55" i="2"/>
  <c r="P55" i="2"/>
  <c r="N56" i="2"/>
  <c r="O56" i="2"/>
  <c r="P56" i="2"/>
  <c r="N57" i="2"/>
  <c r="O57" i="2"/>
  <c r="P57" i="2"/>
  <c r="N58" i="2"/>
  <c r="O58" i="2"/>
  <c r="P58" i="2"/>
  <c r="N59" i="2"/>
  <c r="O59" i="2"/>
  <c r="P59" i="2"/>
  <c r="N60" i="2"/>
  <c r="O60" i="2"/>
  <c r="P60" i="2"/>
  <c r="N61" i="2"/>
  <c r="O61" i="2"/>
  <c r="P61" i="2"/>
  <c r="N62" i="2"/>
  <c r="O62" i="2"/>
  <c r="P62" i="2"/>
  <c r="N63" i="2"/>
  <c r="O63" i="2"/>
  <c r="P63" i="2"/>
  <c r="N64" i="2"/>
  <c r="O64" i="2"/>
  <c r="P64" i="2"/>
  <c r="N65" i="2"/>
  <c r="O65" i="2"/>
  <c r="P65" i="2"/>
  <c r="N66" i="2"/>
  <c r="O66" i="2"/>
  <c r="P66" i="2"/>
  <c r="N67" i="2"/>
  <c r="O67" i="2"/>
  <c r="P67" i="2"/>
  <c r="N68" i="2"/>
  <c r="O68" i="2"/>
  <c r="P68" i="2"/>
  <c r="N69" i="2"/>
  <c r="O69" i="2"/>
  <c r="P69" i="2"/>
  <c r="N70" i="2"/>
  <c r="O70" i="2"/>
  <c r="P70" i="2"/>
  <c r="N71" i="2"/>
  <c r="O71" i="2"/>
  <c r="P71" i="2"/>
  <c r="N72" i="2"/>
  <c r="O72" i="2"/>
  <c r="P72" i="2"/>
  <c r="N73" i="2"/>
  <c r="O73" i="2"/>
  <c r="P73" i="2"/>
  <c r="N74" i="2"/>
  <c r="O74" i="2"/>
  <c r="P74" i="2"/>
  <c r="N75" i="2"/>
  <c r="O75" i="2"/>
  <c r="P75" i="2"/>
  <c r="N76" i="2"/>
  <c r="O76" i="2"/>
  <c r="P76" i="2"/>
  <c r="N77" i="2"/>
  <c r="O77" i="2"/>
  <c r="P77" i="2"/>
  <c r="N78" i="2"/>
  <c r="O78" i="2"/>
  <c r="P78" i="2"/>
  <c r="N79" i="2"/>
  <c r="O79" i="2"/>
  <c r="P79" i="2"/>
  <c r="N80" i="2"/>
  <c r="O80" i="2"/>
  <c r="P80" i="2"/>
  <c r="N81" i="2"/>
  <c r="O81" i="2"/>
  <c r="P81" i="2"/>
  <c r="N82" i="2"/>
  <c r="O82" i="2"/>
  <c r="P82" i="2"/>
  <c r="N83" i="2"/>
  <c r="O83" i="2"/>
  <c r="P83" i="2"/>
  <c r="N84" i="2"/>
  <c r="O84" i="2"/>
  <c r="P84" i="2"/>
  <c r="N85" i="2"/>
  <c r="O85" i="2"/>
  <c r="P85" i="2"/>
  <c r="N86" i="2"/>
  <c r="O86" i="2"/>
  <c r="P86" i="2"/>
  <c r="N87" i="2"/>
  <c r="O87" i="2"/>
  <c r="P87" i="2"/>
  <c r="N88" i="2"/>
  <c r="O88" i="2"/>
  <c r="P88" i="2"/>
  <c r="N89" i="2"/>
  <c r="O89" i="2"/>
  <c r="P89" i="2"/>
  <c r="N90" i="2"/>
  <c r="O90" i="2"/>
  <c r="P90" i="2"/>
  <c r="N91" i="2"/>
  <c r="O91" i="2"/>
  <c r="P91" i="2"/>
  <c r="N92" i="2"/>
  <c r="O92" i="2"/>
  <c r="P92" i="2"/>
  <c r="N93" i="2"/>
  <c r="O93" i="2"/>
  <c r="P93" i="2"/>
  <c r="N94" i="2"/>
  <c r="O94" i="2"/>
  <c r="P94" i="2"/>
  <c r="N95" i="2"/>
  <c r="O95" i="2"/>
  <c r="P95" i="2"/>
  <c r="N96" i="2"/>
  <c r="O96" i="2"/>
  <c r="P96" i="2"/>
  <c r="N97" i="2"/>
  <c r="O97" i="2"/>
  <c r="P97" i="2"/>
  <c r="N98" i="2"/>
  <c r="O98" i="2"/>
  <c r="P98" i="2"/>
  <c r="N99" i="2"/>
  <c r="O99" i="2"/>
  <c r="P99" i="2"/>
  <c r="N100" i="2"/>
  <c r="O100" i="2"/>
  <c r="P100" i="2"/>
  <c r="P4" i="2"/>
  <c r="O4" i="2"/>
  <c r="N4" i="2"/>
  <c r="Q69" i="2" l="1"/>
  <c r="R69" i="2" s="1"/>
  <c r="Q88" i="2"/>
  <c r="R88" i="2" s="1"/>
  <c r="Q80" i="2"/>
  <c r="R80" i="2" s="1"/>
  <c r="F80" i="2" s="1"/>
  <c r="Q71" i="2"/>
  <c r="R71" i="2" s="1"/>
  <c r="Q97" i="2"/>
  <c r="R97" i="2" s="1"/>
  <c r="Q96" i="2"/>
  <c r="R96" i="2" s="1"/>
  <c r="H26" i="12"/>
  <c r="A30" i="12"/>
  <c r="G26" i="12"/>
  <c r="D23" i="12"/>
  <c r="E23" i="12"/>
  <c r="A22" i="12"/>
  <c r="D11" i="12"/>
  <c r="E7" i="12"/>
  <c r="G22" i="12"/>
  <c r="I27" i="12"/>
  <c r="A14" i="12"/>
  <c r="D31" i="12"/>
  <c r="D10" i="12"/>
  <c r="E3" i="12"/>
  <c r="G6" i="12"/>
  <c r="I7" i="12"/>
  <c r="A3" i="12"/>
  <c r="A6" i="12"/>
  <c r="D30" i="12"/>
  <c r="E31" i="12"/>
  <c r="F11" i="12"/>
  <c r="H23" i="12"/>
  <c r="F24" i="12"/>
  <c r="D19" i="12"/>
  <c r="E28" i="12"/>
  <c r="E19" i="12"/>
  <c r="F23" i="12"/>
  <c r="H31" i="12"/>
  <c r="H19" i="12"/>
  <c r="H7" i="12"/>
  <c r="I24" i="12"/>
  <c r="I15" i="12"/>
  <c r="D27" i="12"/>
  <c r="D15" i="12"/>
  <c r="D7" i="12"/>
  <c r="E27" i="12"/>
  <c r="E15" i="12"/>
  <c r="F31" i="12"/>
  <c r="F19" i="12"/>
  <c r="F7" i="12"/>
  <c r="G14" i="12"/>
  <c r="H27" i="12"/>
  <c r="H15" i="12"/>
  <c r="H3" i="12"/>
  <c r="I23" i="12"/>
  <c r="I11" i="12"/>
  <c r="A26" i="12"/>
  <c r="A10" i="12"/>
  <c r="D26" i="12"/>
  <c r="E26" i="12"/>
  <c r="E11" i="12"/>
  <c r="F27" i="12"/>
  <c r="F15" i="12"/>
  <c r="H11" i="12"/>
  <c r="I31" i="12"/>
  <c r="I19" i="12"/>
  <c r="I29" i="12"/>
  <c r="E29" i="12"/>
  <c r="H29" i="12"/>
  <c r="I17" i="12"/>
  <c r="E17" i="12"/>
  <c r="H17" i="12"/>
  <c r="I9" i="12"/>
  <c r="E9" i="12"/>
  <c r="H9" i="12"/>
  <c r="A17" i="12"/>
  <c r="C29" i="12"/>
  <c r="F29" i="12"/>
  <c r="H28" i="12"/>
  <c r="D28" i="12"/>
  <c r="G28" i="12"/>
  <c r="I25" i="12"/>
  <c r="E25" i="12"/>
  <c r="H25" i="12"/>
  <c r="I21" i="12"/>
  <c r="E21" i="12"/>
  <c r="H21" i="12"/>
  <c r="I13" i="12"/>
  <c r="E13" i="12"/>
  <c r="H13" i="12"/>
  <c r="D21" i="12"/>
  <c r="F13" i="12"/>
  <c r="F18" i="12"/>
  <c r="I18" i="12"/>
  <c r="E18" i="12"/>
  <c r="H24" i="12"/>
  <c r="D24" i="12"/>
  <c r="G24" i="12"/>
  <c r="H20" i="12"/>
  <c r="D20" i="12"/>
  <c r="G20" i="12"/>
  <c r="H16" i="12"/>
  <c r="D16" i="12"/>
  <c r="G16" i="12"/>
  <c r="H12" i="12"/>
  <c r="D12" i="12"/>
  <c r="G12" i="12"/>
  <c r="D8" i="12"/>
  <c r="H4" i="12"/>
  <c r="D4" i="12"/>
  <c r="G4" i="12"/>
  <c r="A21" i="12"/>
  <c r="A16" i="12"/>
  <c r="A5" i="12"/>
  <c r="C28" i="12"/>
  <c r="C17" i="12"/>
  <c r="C12" i="12"/>
  <c r="D25" i="12"/>
  <c r="D9" i="12"/>
  <c r="E20" i="12"/>
  <c r="E12" i="12"/>
  <c r="E4" i="12"/>
  <c r="F28" i="12"/>
  <c r="F17" i="12"/>
  <c r="F12" i="12"/>
  <c r="G29" i="12"/>
  <c r="G21" i="12"/>
  <c r="G13" i="12"/>
  <c r="H18" i="12"/>
  <c r="A25" i="12"/>
  <c r="A20" i="12"/>
  <c r="A9" i="12"/>
  <c r="A4" i="12"/>
  <c r="C21" i="12"/>
  <c r="C16" i="12"/>
  <c r="D29" i="12"/>
  <c r="D18" i="12"/>
  <c r="D13" i="12"/>
  <c r="F21" i="12"/>
  <c r="F16" i="12"/>
  <c r="G18" i="12"/>
  <c r="I28" i="12"/>
  <c r="I20" i="12"/>
  <c r="I12" i="12"/>
  <c r="I4" i="12"/>
  <c r="F30" i="12"/>
  <c r="I30" i="12"/>
  <c r="F26" i="12"/>
  <c r="I26" i="12"/>
  <c r="F22" i="12"/>
  <c r="I22" i="12"/>
  <c r="E22" i="12"/>
  <c r="G3" i="12"/>
  <c r="C3" i="12"/>
  <c r="F3" i="12"/>
  <c r="F14" i="12"/>
  <c r="I14" i="12"/>
  <c r="E14" i="12"/>
  <c r="F10" i="12"/>
  <c r="I10" i="12"/>
  <c r="F6" i="12"/>
  <c r="I6" i="12"/>
  <c r="E6" i="12"/>
  <c r="A29" i="12"/>
  <c r="A24" i="12"/>
  <c r="A18" i="12"/>
  <c r="A13" i="12"/>
  <c r="A8" i="12"/>
  <c r="C30" i="12"/>
  <c r="C25" i="12"/>
  <c r="C20" i="12"/>
  <c r="C14" i="12"/>
  <c r="C9" i="12"/>
  <c r="C4" i="12"/>
  <c r="D22" i="12"/>
  <c r="D17" i="12"/>
  <c r="D6" i="12"/>
  <c r="E30" i="12"/>
  <c r="E24" i="12"/>
  <c r="E16" i="12"/>
  <c r="F25" i="12"/>
  <c r="F20" i="12"/>
  <c r="F9" i="12"/>
  <c r="F4" i="12"/>
  <c r="G25" i="12"/>
  <c r="G17" i="12"/>
  <c r="G9" i="12"/>
  <c r="H30" i="12"/>
  <c r="H22" i="12"/>
  <c r="H14" i="12"/>
  <c r="H6" i="12"/>
  <c r="I3" i="12"/>
  <c r="A31" i="12"/>
  <c r="A27" i="12"/>
  <c r="A23" i="12"/>
  <c r="A19" i="12"/>
  <c r="A15" i="12"/>
  <c r="A11" i="12"/>
  <c r="A7" i="12"/>
  <c r="C31" i="12"/>
  <c r="C27" i="12"/>
  <c r="C23" i="12"/>
  <c r="C19" i="12"/>
  <c r="C15" i="12"/>
  <c r="C11" i="12"/>
  <c r="C7" i="12"/>
  <c r="Q85" i="2"/>
  <c r="R85" i="2" s="1"/>
  <c r="F85" i="2" s="1"/>
  <c r="Q81" i="2"/>
  <c r="R81" i="2" s="1"/>
  <c r="F81" i="2" s="1"/>
  <c r="Q61" i="2"/>
  <c r="R61" i="2" s="1"/>
  <c r="F61" i="2" s="1"/>
  <c r="Q37" i="2"/>
  <c r="R37" i="2" s="1"/>
  <c r="F37" i="2" s="1"/>
  <c r="Q29" i="2"/>
  <c r="R29" i="2" s="1"/>
  <c r="F29" i="2" s="1"/>
  <c r="Q28" i="2"/>
  <c r="R28" i="2" s="1"/>
  <c r="F28" i="2" s="1"/>
  <c r="Q53" i="2"/>
  <c r="R53" i="2" s="1"/>
  <c r="Q49" i="2"/>
  <c r="R49" i="2" s="1"/>
  <c r="F49" i="2" s="1"/>
  <c r="Q41" i="2"/>
  <c r="R41" i="2" s="1"/>
  <c r="F41" i="2" s="1"/>
  <c r="Q21" i="2"/>
  <c r="R21" i="2" s="1"/>
  <c r="F21" i="2" s="1"/>
  <c r="Q77" i="2"/>
  <c r="R77" i="2" s="1"/>
  <c r="F77" i="2" s="1"/>
  <c r="Q76" i="2"/>
  <c r="R76" i="2" s="1"/>
  <c r="Q55" i="2"/>
  <c r="R55" i="2" s="1"/>
  <c r="F55" i="2" s="1"/>
  <c r="Q33" i="2"/>
  <c r="R33" i="2" s="1"/>
  <c r="F33" i="2" s="1"/>
  <c r="Q25" i="2"/>
  <c r="R25" i="2" s="1"/>
  <c r="Q13" i="2"/>
  <c r="R13" i="2" s="1"/>
  <c r="F13" i="2" s="1"/>
  <c r="Q12" i="2"/>
  <c r="R12" i="2" s="1"/>
  <c r="F12" i="2" s="1"/>
  <c r="Q87" i="2"/>
  <c r="R87" i="2" s="1"/>
  <c r="F87" i="2" s="1"/>
  <c r="Q73" i="2"/>
  <c r="R73" i="2" s="1"/>
  <c r="F73" i="2" s="1"/>
  <c r="Q60" i="2"/>
  <c r="R60" i="2" s="1"/>
  <c r="F60" i="2" s="1"/>
  <c r="Q39" i="2"/>
  <c r="R39" i="2" s="1"/>
  <c r="F39" i="2" s="1"/>
  <c r="Q17" i="2"/>
  <c r="R17" i="2" s="1"/>
  <c r="F17" i="2" s="1"/>
  <c r="Q9" i="2"/>
  <c r="R9" i="2" s="1"/>
  <c r="F9" i="2" s="1"/>
  <c r="Q93" i="2"/>
  <c r="R93" i="2" s="1"/>
  <c r="F93" i="2" s="1"/>
  <c r="Q92" i="2"/>
  <c r="R92" i="2" s="1"/>
  <c r="F92" i="2" s="1"/>
  <c r="Q89" i="2"/>
  <c r="R89" i="2" s="1"/>
  <c r="F89" i="2" s="1"/>
  <c r="Q65" i="2"/>
  <c r="R65" i="2" s="1"/>
  <c r="Q57" i="2"/>
  <c r="R57" i="2" s="1"/>
  <c r="F57" i="2" s="1"/>
  <c r="Q45" i="2"/>
  <c r="R45" i="2" s="1"/>
  <c r="F45" i="2" s="1"/>
  <c r="Q44" i="2"/>
  <c r="R44" i="2" s="1"/>
  <c r="Q23" i="2"/>
  <c r="R23" i="2" s="1"/>
  <c r="Q4" i="2"/>
  <c r="R4" i="2" s="1"/>
  <c r="Q99" i="2"/>
  <c r="R99" i="2" s="1"/>
  <c r="Q94" i="2"/>
  <c r="R94" i="2" s="1"/>
  <c r="Q83" i="2"/>
  <c r="R83" i="2" s="1"/>
  <c r="F83" i="2" s="1"/>
  <c r="Q72" i="2"/>
  <c r="R72" i="2" s="1"/>
  <c r="F72" i="2" s="1"/>
  <c r="Q67" i="2"/>
  <c r="R67" i="2" s="1"/>
  <c r="F67" i="2" s="1"/>
  <c r="Q56" i="2"/>
  <c r="R56" i="2" s="1"/>
  <c r="Q51" i="2"/>
  <c r="R51" i="2" s="1"/>
  <c r="F51" i="2" s="1"/>
  <c r="Q40" i="2"/>
  <c r="R40" i="2" s="1"/>
  <c r="Q35" i="2"/>
  <c r="R35" i="2" s="1"/>
  <c r="F35" i="2" s="1"/>
  <c r="Q24" i="2"/>
  <c r="R24" i="2" s="1"/>
  <c r="F24" i="2" s="1"/>
  <c r="Q19" i="2"/>
  <c r="R19" i="2" s="1"/>
  <c r="Q100" i="2"/>
  <c r="R100" i="2" s="1"/>
  <c r="Q95" i="2"/>
  <c r="R95" i="2" s="1"/>
  <c r="F95" i="2" s="1"/>
  <c r="Q84" i="2"/>
  <c r="R84" i="2" s="1"/>
  <c r="Q79" i="2"/>
  <c r="R79" i="2" s="1"/>
  <c r="F79" i="2" s="1"/>
  <c r="Q68" i="2"/>
  <c r="R68" i="2" s="1"/>
  <c r="F68" i="2" s="1"/>
  <c r="Q63" i="2"/>
  <c r="R63" i="2" s="1"/>
  <c r="F63" i="2" s="1"/>
  <c r="Q52" i="2"/>
  <c r="R52" i="2" s="1"/>
  <c r="F52" i="2" s="1"/>
  <c r="Q47" i="2"/>
  <c r="R47" i="2" s="1"/>
  <c r="Q36" i="2"/>
  <c r="R36" i="2" s="1"/>
  <c r="F36" i="2" s="1"/>
  <c r="Q31" i="2"/>
  <c r="R31" i="2" s="1"/>
  <c r="F31" i="2" s="1"/>
  <c r="Q20" i="2"/>
  <c r="R20" i="2" s="1"/>
  <c r="F20" i="2" s="1"/>
  <c r="Q15" i="2"/>
  <c r="R15" i="2" s="1"/>
  <c r="F15" i="2" s="1"/>
  <c r="Q91" i="2"/>
  <c r="R91" i="2" s="1"/>
  <c r="F91" i="2" s="1"/>
  <c r="Q86" i="2"/>
  <c r="R86" i="2" s="1"/>
  <c r="F86" i="2" s="1"/>
  <c r="Q75" i="2"/>
  <c r="R75" i="2" s="1"/>
  <c r="F75" i="2" s="1"/>
  <c r="Q64" i="2"/>
  <c r="R64" i="2" s="1"/>
  <c r="F64" i="2" s="1"/>
  <c r="Q59" i="2"/>
  <c r="R59" i="2" s="1"/>
  <c r="F59" i="2" s="1"/>
  <c r="Q48" i="2"/>
  <c r="R48" i="2" s="1"/>
  <c r="F48" i="2" s="1"/>
  <c r="Q43" i="2"/>
  <c r="R43" i="2" s="1"/>
  <c r="F43" i="2" s="1"/>
  <c r="Q32" i="2"/>
  <c r="R32" i="2" s="1"/>
  <c r="F32" i="2" s="1"/>
  <c r="Q27" i="2"/>
  <c r="R27" i="2" s="1"/>
  <c r="F27" i="2" s="1"/>
  <c r="Q16" i="2"/>
  <c r="R16" i="2" s="1"/>
  <c r="F16" i="2" s="1"/>
  <c r="Q11" i="2"/>
  <c r="R11" i="2" s="1"/>
  <c r="F11" i="2" s="1"/>
  <c r="Q8" i="2"/>
  <c r="R8" i="2" s="1"/>
  <c r="F8" i="2" s="1"/>
  <c r="Q7" i="2"/>
  <c r="R7" i="2" s="1"/>
  <c r="F7" i="2" s="1"/>
  <c r="Q5" i="2"/>
  <c r="R5" i="2" s="1"/>
  <c r="G10" i="12" s="1"/>
  <c r="Q98" i="2"/>
  <c r="R98" i="2" s="1"/>
  <c r="Q90" i="2"/>
  <c r="R90" i="2" s="1"/>
  <c r="F90" i="2" s="1"/>
  <c r="Q82" i="2"/>
  <c r="R82" i="2" s="1"/>
  <c r="F82" i="2" s="1"/>
  <c r="Q78" i="2"/>
  <c r="R78" i="2" s="1"/>
  <c r="F78" i="2" s="1"/>
  <c r="Q74" i="2"/>
  <c r="R74" i="2" s="1"/>
  <c r="F74" i="2" s="1"/>
  <c r="Q70" i="2"/>
  <c r="R70" i="2" s="1"/>
  <c r="F70" i="2" s="1"/>
  <c r="Q66" i="2"/>
  <c r="R66" i="2" s="1"/>
  <c r="F66" i="2" s="1"/>
  <c r="Q62" i="2"/>
  <c r="R62" i="2" s="1"/>
  <c r="F62" i="2" s="1"/>
  <c r="Q58" i="2"/>
  <c r="R58" i="2" s="1"/>
  <c r="F58" i="2" s="1"/>
  <c r="Q54" i="2"/>
  <c r="R54" i="2" s="1"/>
  <c r="F54" i="2" s="1"/>
  <c r="Q50" i="2"/>
  <c r="R50" i="2" s="1"/>
  <c r="F50" i="2" s="1"/>
  <c r="Q46" i="2"/>
  <c r="R46" i="2" s="1"/>
  <c r="F46" i="2" s="1"/>
  <c r="Q42" i="2"/>
  <c r="R42" i="2" s="1"/>
  <c r="F42" i="2" s="1"/>
  <c r="Q38" i="2"/>
  <c r="R38" i="2" s="1"/>
  <c r="F38" i="2" s="1"/>
  <c r="Q34" i="2"/>
  <c r="R34" i="2" s="1"/>
  <c r="F34" i="2" s="1"/>
  <c r="Q30" i="2"/>
  <c r="R30" i="2" s="1"/>
  <c r="F30" i="2" s="1"/>
  <c r="Q26" i="2"/>
  <c r="R26" i="2" s="1"/>
  <c r="F26" i="2" s="1"/>
  <c r="Q22" i="2"/>
  <c r="R22" i="2" s="1"/>
  <c r="F22" i="2" s="1"/>
  <c r="Q18" i="2"/>
  <c r="R18" i="2" s="1"/>
  <c r="F18" i="2" s="1"/>
  <c r="Q14" i="2"/>
  <c r="R14" i="2" s="1"/>
  <c r="F14" i="2" s="1"/>
  <c r="Q10" i="2"/>
  <c r="R10" i="2" s="1"/>
  <c r="F10" i="2" s="1"/>
  <c r="Q6" i="2"/>
  <c r="R6" i="2" s="1"/>
  <c r="F8" i="12" s="1"/>
  <c r="F19" i="2"/>
  <c r="F23" i="2"/>
  <c r="F25" i="2"/>
  <c r="F40" i="2"/>
  <c r="F44" i="2"/>
  <c r="F47" i="2"/>
  <c r="F53" i="2"/>
  <c r="F56" i="2"/>
  <c r="F65" i="2"/>
  <c r="F69" i="2"/>
  <c r="F71" i="2"/>
  <c r="F76" i="2"/>
  <c r="F84" i="2"/>
  <c r="F88" i="2"/>
  <c r="F94" i="2"/>
  <c r="F96" i="2"/>
  <c r="F97" i="2"/>
  <c r="E1" i="12" l="1"/>
  <c r="I1" i="12"/>
  <c r="F1" i="12"/>
  <c r="C1" i="12"/>
  <c r="G1" i="12"/>
  <c r="D1" i="12"/>
  <c r="H1" i="12"/>
  <c r="D5" i="12"/>
  <c r="H8" i="12"/>
  <c r="I5" i="12"/>
  <c r="E8" i="12"/>
  <c r="C5" i="12"/>
  <c r="G5" i="12"/>
  <c r="F5" i="12"/>
  <c r="E5" i="12"/>
  <c r="E10" i="12"/>
  <c r="G8" i="12"/>
  <c r="H5" i="12"/>
  <c r="C8" i="12"/>
  <c r="C10" i="12"/>
  <c r="H10" i="12"/>
  <c r="I8" i="12"/>
  <c r="A3" i="7"/>
  <c r="A4" i="7" s="1"/>
  <c r="A5" i="7" s="1"/>
  <c r="F6" i="2" l="1"/>
  <c r="F98" i="2"/>
  <c r="F99" i="2"/>
  <c r="F100" i="2"/>
  <c r="F5" i="2"/>
  <c r="A6" i="7"/>
  <c r="A7" i="7" s="1"/>
  <c r="A8" i="7" s="1"/>
  <c r="A9" i="7" s="1"/>
  <c r="F4" i="2" l="1"/>
</calcChain>
</file>

<file path=xl/comments1.xml><?xml version="1.0" encoding="utf-8"?>
<comments xmlns="http://schemas.openxmlformats.org/spreadsheetml/2006/main">
  <authors>
    <author>White, Gerry</author>
    <author>gwhite14</author>
  </authors>
  <commentList>
    <comment ref="A1" authorId="0" shapeId="0">
      <text>
        <r>
          <rPr>
            <b/>
            <sz val="9"/>
            <color indexed="81"/>
            <rFont val="Tahoma"/>
            <family val="2"/>
          </rPr>
          <t xml:space="preserve">
Please add, delete, and/or change the number and names of Stakeholders listed below to match the exact needs of your organization.</t>
        </r>
      </text>
    </comment>
    <comment ref="H2" authorId="1" shapeId="0">
      <text>
        <r>
          <rPr>
            <b/>
            <sz val="9"/>
            <color indexed="81"/>
            <rFont val="Tahoma"/>
            <family val="2"/>
          </rPr>
          <t>See "Expectations" tab for a complete listing of "known" expectations to see them easier.</t>
        </r>
        <r>
          <rPr>
            <sz val="9"/>
            <color indexed="81"/>
            <rFont val="Tahoma"/>
            <family val="2"/>
          </rPr>
          <t xml:space="preserve">
</t>
        </r>
      </text>
    </comment>
  </commentList>
</comments>
</file>

<file path=xl/comments2.xml><?xml version="1.0" encoding="utf-8"?>
<comments xmlns="http://schemas.openxmlformats.org/spreadsheetml/2006/main">
  <authors>
    <author>White, Gerry</author>
  </authors>
  <commentList>
    <comment ref="A1" authorId="0" shapeId="0">
      <text>
        <r>
          <rPr>
            <b/>
            <sz val="9"/>
            <color indexed="81"/>
            <rFont val="Tahoma"/>
            <charset val="1"/>
          </rPr>
          <t xml:space="preserve">
Please change the items below to match the number of expectations and the exact language of each expectation needed to meet the specific needs of the Organization.</t>
        </r>
        <r>
          <rPr>
            <sz val="9"/>
            <color indexed="81"/>
            <rFont val="Tahoma"/>
            <charset val="1"/>
          </rPr>
          <t xml:space="preserve">
</t>
        </r>
      </text>
    </comment>
  </commentList>
</comments>
</file>

<file path=xl/sharedStrings.xml><?xml version="1.0" encoding="utf-8"?>
<sst xmlns="http://schemas.openxmlformats.org/spreadsheetml/2006/main" count="219" uniqueCount="187">
  <si>
    <t>Influence</t>
  </si>
  <si>
    <t>Congress</t>
  </si>
  <si>
    <t>National Governors Association</t>
  </si>
  <si>
    <t>Homeland Security Academic Advisory Council</t>
  </si>
  <si>
    <t>National Emergency Management Association</t>
  </si>
  <si>
    <t>International Association of Emergency Managers</t>
  </si>
  <si>
    <t>Emergency Support Function Heads</t>
  </si>
  <si>
    <t>Association of American Universities</t>
  </si>
  <si>
    <t>American Association and State Colleges and Universities</t>
  </si>
  <si>
    <t>University and Agency Partnership Initiative</t>
  </si>
  <si>
    <t>Government Accountability Office</t>
  </si>
  <si>
    <t>Office of Personnel Management</t>
  </si>
  <si>
    <t>Office of Management and Budget</t>
  </si>
  <si>
    <t>FEMA Regional Administrators</t>
  </si>
  <si>
    <t>State Administrative Agencies</t>
  </si>
  <si>
    <t>National Domestic Preparedness Consortium</t>
  </si>
  <si>
    <t>DHS University and Agency Partnership Initiative</t>
  </si>
  <si>
    <t>Stakeholder</t>
  </si>
  <si>
    <t>Rural Domestic Preparedness Consortium</t>
  </si>
  <si>
    <t>FEMA Administrator / Deputy Administrator</t>
  </si>
  <si>
    <t>Urgency</t>
  </si>
  <si>
    <t>Score</t>
  </si>
  <si>
    <t>Description of each Stakeholder type or class</t>
  </si>
  <si>
    <t>FEMA Chief Human Capital Officer</t>
  </si>
  <si>
    <t>FEMA Office of Response and Recovery</t>
  </si>
  <si>
    <t>FEMA Protection and National Preparedness</t>
  </si>
  <si>
    <t>DHS Secretary</t>
  </si>
  <si>
    <t>FEMA Office of Mission Support</t>
  </si>
  <si>
    <t>President of the United States</t>
  </si>
  <si>
    <t>Position Authority</t>
  </si>
  <si>
    <t>Emergency Management Institute</t>
  </si>
  <si>
    <t>Center for Domestic Preparedness</t>
  </si>
  <si>
    <t>Training Partner Program</t>
  </si>
  <si>
    <t>Center for Disease Control and Prevention</t>
  </si>
  <si>
    <t>Department of Education</t>
  </si>
  <si>
    <t>Avg</t>
  </si>
  <si>
    <t>Span of Scores</t>
  </si>
  <si>
    <t>For inquiries about this product, write to:</t>
  </si>
  <si>
    <t>FEMA-NTES@FEMA.DHS.GOV</t>
  </si>
  <si>
    <t>1. Very Low</t>
  </si>
  <si>
    <t>2. Low</t>
  </si>
  <si>
    <t>3. Moderate</t>
  </si>
  <si>
    <t>4. High</t>
  </si>
  <si>
    <t>5. Very High</t>
  </si>
  <si>
    <t xml:space="preserve"> </t>
  </si>
  <si>
    <t>Stakeholder Analysis</t>
  </si>
  <si>
    <t>0. None</t>
  </si>
  <si>
    <t>NTES stakeholders are segmented according to their roles in the program. There are five stakeholder categories:</t>
  </si>
  <si>
    <t>Descriptions of each category are provided below:</t>
  </si>
  <si>
    <r>
      <t>1.</t>
    </r>
    <r>
      <rPr>
        <sz val="12"/>
        <color theme="1"/>
        <rFont val="Times New Roman"/>
        <family val="1"/>
      </rPr>
      <t xml:space="preserve">     </t>
    </r>
    <r>
      <rPr>
        <sz val="12"/>
        <color theme="1"/>
        <rFont val="Calibri"/>
        <family val="2"/>
        <scheme val="minor"/>
      </rPr>
      <t>NTES Users and Potential Users</t>
    </r>
  </si>
  <si>
    <r>
      <t>2.</t>
    </r>
    <r>
      <rPr>
        <sz val="12"/>
        <color theme="1"/>
        <rFont val="Times New Roman"/>
        <family val="1"/>
      </rPr>
      <t xml:space="preserve">     </t>
    </r>
    <r>
      <rPr>
        <sz val="12"/>
        <color theme="1"/>
        <rFont val="Calibri"/>
        <family val="2"/>
        <scheme val="minor"/>
      </rPr>
      <t>FEMA NTES Leadership</t>
    </r>
  </si>
  <si>
    <r>
      <t>3.</t>
    </r>
    <r>
      <rPr>
        <sz val="12"/>
        <color theme="1"/>
        <rFont val="Times New Roman"/>
        <family val="1"/>
      </rPr>
      <t xml:space="preserve">     </t>
    </r>
    <r>
      <rPr>
        <sz val="12"/>
        <color theme="1"/>
        <rFont val="Calibri"/>
        <family val="2"/>
        <scheme val="minor"/>
      </rPr>
      <t>Key FEMA Offices and Personnel</t>
    </r>
  </si>
  <si>
    <r>
      <t>4.</t>
    </r>
    <r>
      <rPr>
        <sz val="12"/>
        <color theme="1"/>
        <rFont val="Times New Roman"/>
        <family val="1"/>
      </rPr>
      <t xml:space="preserve">     </t>
    </r>
    <r>
      <rPr>
        <sz val="12"/>
        <color theme="1"/>
        <rFont val="Calibri"/>
        <family val="2"/>
        <scheme val="minor"/>
      </rPr>
      <t>Federal Interagency</t>
    </r>
  </si>
  <si>
    <r>
      <t>5.</t>
    </r>
    <r>
      <rPr>
        <sz val="12"/>
        <color theme="1"/>
        <rFont val="Times New Roman"/>
        <family val="1"/>
      </rPr>
      <t xml:space="preserve">     </t>
    </r>
    <r>
      <rPr>
        <sz val="12"/>
        <color theme="1"/>
        <rFont val="Calibri"/>
        <family val="2"/>
        <scheme val="minor"/>
      </rPr>
      <t>Professional Organizations and Associations</t>
    </r>
  </si>
  <si>
    <r>
      <t>Ø</t>
    </r>
    <r>
      <rPr>
        <sz val="12"/>
        <color theme="1"/>
        <rFont val="Times New Roman"/>
        <family val="1"/>
      </rPr>
      <t xml:space="preserve">  </t>
    </r>
    <r>
      <rPr>
        <sz val="12"/>
        <color theme="1"/>
        <rFont val="Calibri"/>
        <family val="2"/>
        <scheme val="minor"/>
      </rPr>
      <t>Emergency Managers</t>
    </r>
  </si>
  <si>
    <r>
      <t>Ø</t>
    </r>
    <r>
      <rPr>
        <sz val="12"/>
        <color theme="1"/>
        <rFont val="Times New Roman"/>
        <family val="1"/>
      </rPr>
      <t xml:space="preserve">  </t>
    </r>
    <r>
      <rPr>
        <sz val="12"/>
        <color theme="1"/>
        <rFont val="Calibri"/>
        <family val="2"/>
        <scheme val="minor"/>
      </rPr>
      <t>Fire Chiefs</t>
    </r>
  </si>
  <si>
    <r>
      <t>Ø</t>
    </r>
    <r>
      <rPr>
        <sz val="12"/>
        <color theme="1"/>
        <rFont val="Times New Roman"/>
        <family val="1"/>
      </rPr>
      <t xml:space="preserve">  </t>
    </r>
    <r>
      <rPr>
        <sz val="12"/>
        <color theme="1"/>
        <rFont val="Calibri"/>
        <family val="2"/>
        <scheme val="minor"/>
      </rPr>
      <t>Police Chiefs</t>
    </r>
  </si>
  <si>
    <r>
      <t>Ø</t>
    </r>
    <r>
      <rPr>
        <sz val="12"/>
        <color theme="1"/>
        <rFont val="Times New Roman"/>
        <family val="1"/>
      </rPr>
      <t xml:space="preserve">  </t>
    </r>
    <r>
      <rPr>
        <sz val="12"/>
        <color theme="1"/>
        <rFont val="Calibri"/>
        <family val="2"/>
        <scheme val="minor"/>
      </rPr>
      <t>Emergency Operations Center (EOC) Directors</t>
    </r>
  </si>
  <si>
    <r>
      <t>Ø</t>
    </r>
    <r>
      <rPr>
        <sz val="12"/>
        <color theme="1"/>
        <rFont val="Times New Roman"/>
        <family val="1"/>
      </rPr>
      <t xml:space="preserve">  </t>
    </r>
    <r>
      <rPr>
        <sz val="12"/>
        <color theme="1"/>
        <rFont val="Calibri"/>
        <family val="2"/>
        <scheme val="minor"/>
      </rPr>
      <t>Elected and Appointed Officials</t>
    </r>
  </si>
  <si>
    <r>
      <t>Ø</t>
    </r>
    <r>
      <rPr>
        <sz val="12"/>
        <color theme="1"/>
        <rFont val="Times New Roman"/>
        <family val="1"/>
      </rPr>
      <t xml:space="preserve">  </t>
    </r>
    <r>
      <rPr>
        <sz val="12"/>
        <color theme="1"/>
        <rFont val="Calibri"/>
        <family val="2"/>
        <scheme val="minor"/>
      </rPr>
      <t>Municipal Leaders</t>
    </r>
  </si>
  <si>
    <r>
      <t>Ø</t>
    </r>
    <r>
      <rPr>
        <sz val="12"/>
        <color theme="1"/>
        <rFont val="Times New Roman"/>
        <family val="1"/>
      </rPr>
      <t xml:space="preserve">  </t>
    </r>
    <r>
      <rPr>
        <sz val="12"/>
        <color theme="1"/>
        <rFont val="Calibri"/>
        <family val="2"/>
        <scheme val="minor"/>
      </rPr>
      <t>Disaster Services Managers</t>
    </r>
  </si>
  <si>
    <r>
      <t>2.</t>
    </r>
    <r>
      <rPr>
        <sz val="12"/>
        <color theme="1"/>
        <rFont val="Times New Roman"/>
        <family val="1"/>
      </rPr>
      <t xml:space="preserve">     </t>
    </r>
    <r>
      <rPr>
        <b/>
        <sz val="12"/>
        <color theme="1"/>
        <rFont val="Calibri"/>
        <family val="2"/>
        <scheme val="minor"/>
      </rPr>
      <t>FEMA NTES Leadership</t>
    </r>
    <r>
      <rPr>
        <sz val="12"/>
        <color theme="1"/>
        <rFont val="Calibri"/>
        <family val="2"/>
        <scheme val="minor"/>
      </rPr>
      <t xml:space="preserve"> – These leaders approve NTES products or provide oversight, including:</t>
    </r>
  </si>
  <si>
    <r>
      <t>Ø</t>
    </r>
    <r>
      <rPr>
        <sz val="12"/>
        <color theme="1"/>
        <rFont val="Times New Roman"/>
        <family val="1"/>
      </rPr>
      <t xml:space="preserve">  </t>
    </r>
    <r>
      <rPr>
        <sz val="12"/>
        <color theme="1"/>
        <rFont val="Calibri"/>
        <family val="2"/>
        <scheme val="minor"/>
      </rPr>
      <t>Deputy Administrator, Protection and National Preparedness (PNP)</t>
    </r>
  </si>
  <si>
    <r>
      <t>Ø</t>
    </r>
    <r>
      <rPr>
        <sz val="12"/>
        <color theme="1"/>
        <rFont val="Times New Roman"/>
        <family val="1"/>
      </rPr>
      <t xml:space="preserve">  </t>
    </r>
    <r>
      <rPr>
        <sz val="12"/>
        <color theme="1"/>
        <rFont val="Calibri"/>
        <family val="2"/>
        <scheme val="minor"/>
      </rPr>
      <t>Assistant Administrator, National Preparedness, PNP</t>
    </r>
  </si>
  <si>
    <r>
      <t>Ø</t>
    </r>
    <r>
      <rPr>
        <sz val="12"/>
        <color theme="1"/>
        <rFont val="Times New Roman"/>
        <family val="1"/>
      </rPr>
      <t xml:space="preserve">  </t>
    </r>
    <r>
      <rPr>
        <sz val="12"/>
        <color theme="1"/>
        <rFont val="Calibri"/>
        <family val="2"/>
        <scheme val="minor"/>
      </rPr>
      <t>Deputy Associate Administrator, Response and Recovery</t>
    </r>
  </si>
  <si>
    <r>
      <t>3.</t>
    </r>
    <r>
      <rPr>
        <sz val="12"/>
        <color theme="1"/>
        <rFont val="Times New Roman"/>
        <family val="1"/>
      </rPr>
      <t xml:space="preserve">     </t>
    </r>
    <r>
      <rPr>
        <b/>
        <sz val="12"/>
        <color theme="1"/>
        <rFont val="Calibri"/>
        <family val="2"/>
        <scheme val="minor"/>
      </rPr>
      <t xml:space="preserve">Key FEMA Offices and Personnel </t>
    </r>
    <r>
      <rPr>
        <sz val="12"/>
        <color theme="1"/>
        <rFont val="Calibri"/>
        <family val="2"/>
        <scheme val="minor"/>
      </rPr>
      <t>– This group comprises all FEMA personnel with a focus on those who play a particular role developing or promoting the NTES, including:</t>
    </r>
  </si>
  <si>
    <r>
      <t>Ø</t>
    </r>
    <r>
      <rPr>
        <sz val="12"/>
        <color theme="1"/>
        <rFont val="Times New Roman"/>
        <family val="1"/>
      </rPr>
      <t xml:space="preserve">  </t>
    </r>
    <r>
      <rPr>
        <sz val="12"/>
        <color theme="1"/>
        <rFont val="Calibri"/>
        <family val="2"/>
        <scheme val="minor"/>
      </rPr>
      <t>FEMA Directorate leadership</t>
    </r>
  </si>
  <si>
    <r>
      <t>Ø</t>
    </r>
    <r>
      <rPr>
        <sz val="12"/>
        <color theme="1"/>
        <rFont val="Times New Roman"/>
        <family val="1"/>
      </rPr>
      <t xml:space="preserve">  </t>
    </r>
    <r>
      <rPr>
        <sz val="12"/>
        <color theme="1"/>
        <rFont val="Calibri"/>
        <family val="2"/>
        <scheme val="minor"/>
      </rPr>
      <t>FEMA Cadre Managers</t>
    </r>
  </si>
  <si>
    <r>
      <t>Ø</t>
    </r>
    <r>
      <rPr>
        <sz val="12"/>
        <color theme="1"/>
        <rFont val="Times New Roman"/>
        <family val="1"/>
      </rPr>
      <t xml:space="preserve">  </t>
    </r>
    <r>
      <rPr>
        <sz val="12"/>
        <color theme="1"/>
        <rFont val="Calibri"/>
        <family val="2"/>
        <scheme val="minor"/>
      </rPr>
      <t>Regional NIMS Coordinators</t>
    </r>
  </si>
  <si>
    <r>
      <t>Ø</t>
    </r>
    <r>
      <rPr>
        <sz val="12"/>
        <color theme="1"/>
        <rFont val="Times New Roman"/>
        <family val="1"/>
      </rPr>
      <t xml:space="preserve">  </t>
    </r>
    <r>
      <rPr>
        <sz val="12"/>
        <color theme="1"/>
        <rFont val="Calibri"/>
        <family val="2"/>
        <scheme val="minor"/>
      </rPr>
      <t>Emergency Management Institute (EMI)</t>
    </r>
  </si>
  <si>
    <r>
      <t>Ø</t>
    </r>
    <r>
      <rPr>
        <sz val="12"/>
        <color theme="1"/>
        <rFont val="Times New Roman"/>
        <family val="1"/>
      </rPr>
      <t xml:space="preserve">  </t>
    </r>
    <r>
      <rPr>
        <sz val="12"/>
        <color theme="1"/>
        <rFont val="Calibri"/>
        <family val="2"/>
        <scheme val="minor"/>
      </rPr>
      <t>Center for Domestic Preparedness (CDP)</t>
    </r>
  </si>
  <si>
    <r>
      <t>Ø</t>
    </r>
    <r>
      <rPr>
        <sz val="12"/>
        <color theme="1"/>
        <rFont val="Times New Roman"/>
        <family val="1"/>
      </rPr>
      <t xml:space="preserve">  </t>
    </r>
    <r>
      <rPr>
        <sz val="12"/>
        <color theme="1"/>
        <rFont val="Calibri"/>
        <family val="2"/>
        <scheme val="minor"/>
      </rPr>
      <t>Training Partners Programs (TPP)</t>
    </r>
  </si>
  <si>
    <r>
      <t>Ø</t>
    </r>
    <r>
      <rPr>
        <sz val="12"/>
        <color theme="1"/>
        <rFont val="Times New Roman"/>
        <family val="1"/>
      </rPr>
      <t xml:space="preserve">  </t>
    </r>
    <r>
      <rPr>
        <sz val="12"/>
        <color theme="1"/>
        <rFont val="Calibri"/>
        <family val="2"/>
        <scheme val="minor"/>
      </rPr>
      <t>Office of External Affairs (EA)</t>
    </r>
  </si>
  <si>
    <r>
      <t>Ø</t>
    </r>
    <r>
      <rPr>
        <sz val="12"/>
        <color theme="1"/>
        <rFont val="Times New Roman"/>
        <family val="1"/>
      </rPr>
      <t xml:space="preserve">  </t>
    </r>
    <r>
      <rPr>
        <sz val="12"/>
        <color theme="1"/>
        <rFont val="Calibri"/>
        <family val="2"/>
        <scheme val="minor"/>
      </rPr>
      <t>FEMA National Advisory Council (NAC)</t>
    </r>
  </si>
  <si>
    <r>
      <t>Ø</t>
    </r>
    <r>
      <rPr>
        <sz val="12"/>
        <color theme="1"/>
        <rFont val="Times New Roman"/>
        <family val="1"/>
      </rPr>
      <t xml:space="preserve">  </t>
    </r>
    <r>
      <rPr>
        <sz val="12"/>
        <color theme="1"/>
        <rFont val="Calibri"/>
        <family val="2"/>
        <scheme val="minor"/>
      </rPr>
      <t>FEMA Training Council</t>
    </r>
  </si>
  <si>
    <r>
      <t>Ø</t>
    </r>
    <r>
      <rPr>
        <sz val="12"/>
        <color theme="1"/>
        <rFont val="Times New Roman"/>
        <family val="1"/>
      </rPr>
      <t xml:space="preserve">  </t>
    </r>
    <r>
      <rPr>
        <sz val="12"/>
        <color theme="1"/>
        <rFont val="Calibri"/>
        <family val="2"/>
        <scheme val="minor"/>
      </rPr>
      <t>Incident Workforce Executive Steering Committee (IWESC)</t>
    </r>
  </si>
  <si>
    <r>
      <t>4.</t>
    </r>
    <r>
      <rPr>
        <sz val="12"/>
        <color theme="1"/>
        <rFont val="Times New Roman"/>
        <family val="1"/>
      </rPr>
      <t xml:space="preserve">     </t>
    </r>
    <r>
      <rPr>
        <b/>
        <sz val="12"/>
        <color theme="1"/>
        <rFont val="Calibri"/>
        <family val="2"/>
        <scheme val="minor"/>
      </rPr>
      <t xml:space="preserve">Federal Interagency </t>
    </r>
    <r>
      <rPr>
        <sz val="12"/>
        <color theme="1"/>
        <rFont val="Calibri"/>
        <family val="2"/>
        <scheme val="minor"/>
      </rPr>
      <t xml:space="preserve">– This groups comprises federal departments and agencies that want to be kept informed about the NTES. Some will become </t>
    </r>
    <r>
      <rPr>
        <b/>
        <sz val="12"/>
        <color theme="1"/>
        <rFont val="Calibri"/>
        <family val="2"/>
        <scheme val="minor"/>
      </rPr>
      <t>active partners</t>
    </r>
    <r>
      <rPr>
        <sz val="12"/>
        <color theme="1"/>
        <rFont val="Calibri"/>
        <family val="2"/>
        <scheme val="minor"/>
      </rPr>
      <t xml:space="preserve"> by validating NTES content or educating their constituencies about the NTES. This group includes:</t>
    </r>
  </si>
  <si>
    <r>
      <t>Ø</t>
    </r>
    <r>
      <rPr>
        <sz val="12"/>
        <color theme="1"/>
        <rFont val="Times New Roman"/>
        <family val="1"/>
      </rPr>
      <t xml:space="preserve">  </t>
    </r>
    <r>
      <rPr>
        <sz val="12"/>
        <color theme="1"/>
        <rFont val="Calibri"/>
        <family val="2"/>
        <scheme val="minor"/>
      </rPr>
      <t>DHS National Protection and Programs Directorate (NPPD)</t>
    </r>
  </si>
  <si>
    <r>
      <t>Ø</t>
    </r>
    <r>
      <rPr>
        <sz val="12"/>
        <color theme="1"/>
        <rFont val="Times New Roman"/>
        <family val="1"/>
      </rPr>
      <t xml:space="preserve">  </t>
    </r>
    <r>
      <rPr>
        <sz val="12"/>
        <color theme="1"/>
        <rFont val="Calibri"/>
        <family val="2"/>
        <scheme val="minor"/>
      </rPr>
      <t>Environmental Protection Agency (EPA)</t>
    </r>
  </si>
  <si>
    <r>
      <t>Ø</t>
    </r>
    <r>
      <rPr>
        <sz val="12"/>
        <color theme="1"/>
        <rFont val="Times New Roman"/>
        <family val="1"/>
      </rPr>
      <t xml:space="preserve">  </t>
    </r>
    <r>
      <rPr>
        <sz val="12"/>
        <color theme="1"/>
        <rFont val="Calibri"/>
        <family val="2"/>
        <scheme val="minor"/>
      </rPr>
      <t>U.S. Coast Guard (USCG)</t>
    </r>
  </si>
  <si>
    <r>
      <t>Ø</t>
    </r>
    <r>
      <rPr>
        <sz val="12"/>
        <color theme="1"/>
        <rFont val="Times New Roman"/>
        <family val="1"/>
      </rPr>
      <t xml:space="preserve">  </t>
    </r>
    <r>
      <rPr>
        <sz val="12"/>
        <color theme="1"/>
        <rFont val="Calibri"/>
        <family val="2"/>
        <scheme val="minor"/>
      </rPr>
      <t>U.S. Department of Defense (DoD)</t>
    </r>
  </si>
  <si>
    <r>
      <t>Ø</t>
    </r>
    <r>
      <rPr>
        <sz val="12"/>
        <color theme="1"/>
        <rFont val="Times New Roman"/>
        <family val="1"/>
      </rPr>
      <t xml:space="preserve">  </t>
    </r>
    <r>
      <rPr>
        <sz val="12"/>
        <color theme="1"/>
        <rFont val="Calibri"/>
        <family val="2"/>
        <scheme val="minor"/>
      </rPr>
      <t>U.S. Department of Health and Human Services (HHS)</t>
    </r>
  </si>
  <si>
    <r>
      <t>ü</t>
    </r>
    <r>
      <rPr>
        <sz val="12"/>
        <color theme="1"/>
        <rFont val="Times New Roman"/>
        <family val="1"/>
      </rPr>
      <t xml:space="preserve">  </t>
    </r>
    <r>
      <rPr>
        <sz val="12"/>
        <color theme="1"/>
        <rFont val="Calibri"/>
        <family val="2"/>
        <scheme val="minor"/>
      </rPr>
      <t>Centers for Disease Control (CDC)</t>
    </r>
  </si>
  <si>
    <r>
      <t>ü</t>
    </r>
    <r>
      <rPr>
        <sz val="12"/>
        <color theme="1"/>
        <rFont val="Times New Roman"/>
        <family val="1"/>
      </rPr>
      <t xml:space="preserve">  </t>
    </r>
    <r>
      <rPr>
        <sz val="12"/>
        <color theme="1"/>
        <rFont val="Calibri"/>
        <family val="2"/>
        <scheme val="minor"/>
      </rPr>
      <t>Assistant Secretary for Preparedness and Response (ASPR)</t>
    </r>
  </si>
  <si>
    <r>
      <t>Ø</t>
    </r>
    <r>
      <rPr>
        <sz val="12"/>
        <color theme="1"/>
        <rFont val="Times New Roman"/>
        <family val="1"/>
      </rPr>
      <t xml:space="preserve">  </t>
    </r>
    <r>
      <rPr>
        <sz val="12"/>
        <color theme="1"/>
        <rFont val="Calibri"/>
        <family val="2"/>
        <scheme val="minor"/>
      </rPr>
      <t>U.S. Department of Interior</t>
    </r>
  </si>
  <si>
    <r>
      <t>Ø</t>
    </r>
    <r>
      <rPr>
        <sz val="12"/>
        <color theme="1"/>
        <rFont val="Times New Roman"/>
        <family val="1"/>
      </rPr>
      <t xml:space="preserve">  </t>
    </r>
    <r>
      <rPr>
        <sz val="12"/>
        <color theme="1"/>
        <rFont val="Calibri"/>
        <family val="2"/>
        <scheme val="minor"/>
      </rPr>
      <t>U.S. Department of Justice</t>
    </r>
  </si>
  <si>
    <r>
      <t>Ø</t>
    </r>
    <r>
      <rPr>
        <sz val="12"/>
        <color theme="1"/>
        <rFont val="Times New Roman"/>
        <family val="1"/>
      </rPr>
      <t xml:space="preserve">  </t>
    </r>
    <r>
      <rPr>
        <sz val="12"/>
        <color theme="1"/>
        <rFont val="Calibri"/>
        <family val="2"/>
        <scheme val="minor"/>
      </rPr>
      <t>U.S. Forest Service</t>
    </r>
  </si>
  <si>
    <r>
      <t>Ø</t>
    </r>
    <r>
      <rPr>
        <sz val="12"/>
        <color theme="1"/>
        <rFont val="Times New Roman"/>
        <family val="1"/>
      </rPr>
      <t xml:space="preserve">  </t>
    </r>
    <r>
      <rPr>
        <sz val="12"/>
        <color theme="1"/>
        <rFont val="Calibri"/>
        <family val="2"/>
        <scheme val="minor"/>
      </rPr>
      <t>FLG Groups</t>
    </r>
  </si>
  <si>
    <r>
      <t>ü</t>
    </r>
    <r>
      <rPr>
        <sz val="12"/>
        <color theme="1"/>
        <rFont val="Times New Roman"/>
        <family val="1"/>
      </rPr>
      <t xml:space="preserve">  </t>
    </r>
    <r>
      <rPr>
        <sz val="12"/>
        <color theme="1"/>
        <rFont val="Calibri"/>
        <family val="2"/>
        <scheme val="minor"/>
      </rPr>
      <t>Emergency Support Function Leadership Group (ESFLG)</t>
    </r>
  </si>
  <si>
    <r>
      <t>ü</t>
    </r>
    <r>
      <rPr>
        <sz val="12"/>
        <color theme="1"/>
        <rFont val="Times New Roman"/>
        <family val="1"/>
      </rPr>
      <t xml:space="preserve">  </t>
    </r>
    <r>
      <rPr>
        <sz val="12"/>
        <color theme="1"/>
        <rFont val="Calibri"/>
        <family val="2"/>
        <scheme val="minor"/>
      </rPr>
      <t>Mitigation Framework Leadership Group (MITFLG)</t>
    </r>
  </si>
  <si>
    <r>
      <t>ü</t>
    </r>
    <r>
      <rPr>
        <sz val="12"/>
        <color theme="1"/>
        <rFont val="Times New Roman"/>
        <family val="1"/>
      </rPr>
      <t xml:space="preserve">  </t>
    </r>
    <r>
      <rPr>
        <sz val="12"/>
        <color theme="1"/>
        <rFont val="Calibri"/>
        <family val="2"/>
        <scheme val="minor"/>
      </rPr>
      <t>Recovery Support Function Leadership Group (RSFLG)</t>
    </r>
  </si>
  <si>
    <r>
      <t>5.</t>
    </r>
    <r>
      <rPr>
        <sz val="12"/>
        <color theme="1"/>
        <rFont val="Times New Roman"/>
        <family val="1"/>
      </rPr>
      <t xml:space="preserve">     </t>
    </r>
    <r>
      <rPr>
        <b/>
        <sz val="12"/>
        <color theme="1"/>
        <rFont val="Calibri"/>
        <family val="2"/>
        <scheme val="minor"/>
      </rPr>
      <t xml:space="preserve">Professional Organizations and Associations </t>
    </r>
    <r>
      <rPr>
        <sz val="12"/>
        <color theme="1"/>
        <rFont val="Calibri"/>
        <family val="2"/>
        <scheme val="minor"/>
      </rPr>
      <t xml:space="preserve">– This groups comprises associations and organizations whose constituencies are potential NTES users. They could also become </t>
    </r>
    <r>
      <rPr>
        <b/>
        <sz val="12"/>
        <color theme="1"/>
        <rFont val="Calibri"/>
        <family val="2"/>
        <scheme val="minor"/>
      </rPr>
      <t>active partners</t>
    </r>
    <r>
      <rPr>
        <sz val="12"/>
        <color theme="1"/>
        <rFont val="Calibri"/>
        <family val="2"/>
        <scheme val="minor"/>
      </rPr>
      <t xml:space="preserve"> in the NTES (e.g., giving presentations to their constituencies). This group includes:</t>
    </r>
  </si>
  <si>
    <r>
      <t>Ø</t>
    </r>
    <r>
      <rPr>
        <sz val="12"/>
        <color theme="1"/>
        <rFont val="Times New Roman"/>
        <family val="1"/>
      </rPr>
      <t xml:space="preserve">  </t>
    </r>
    <r>
      <rPr>
        <sz val="12"/>
        <color theme="1"/>
        <rFont val="Calibri"/>
        <family val="2"/>
        <scheme val="minor"/>
      </rPr>
      <t>All-Hazards Incident Management Teams Association (AHIMTA)</t>
    </r>
  </si>
  <si>
    <r>
      <t>Ø</t>
    </r>
    <r>
      <rPr>
        <sz val="12"/>
        <color theme="1"/>
        <rFont val="Times New Roman"/>
        <family val="1"/>
      </rPr>
      <t xml:space="preserve">  </t>
    </r>
    <r>
      <rPr>
        <sz val="12"/>
        <color theme="1"/>
        <rFont val="Calibri"/>
        <family val="2"/>
        <scheme val="minor"/>
      </rPr>
      <t>Association of State Floodplain Managers (ASFPM)</t>
    </r>
  </si>
  <si>
    <r>
      <t>Ø</t>
    </r>
    <r>
      <rPr>
        <sz val="12"/>
        <color theme="1"/>
        <rFont val="Times New Roman"/>
        <family val="1"/>
      </rPr>
      <t xml:space="preserve">  </t>
    </r>
    <r>
      <rPr>
        <sz val="12"/>
        <color theme="1"/>
        <rFont val="Calibri"/>
        <family val="2"/>
        <scheme val="minor"/>
      </rPr>
      <t>Interagency Board (IAB)</t>
    </r>
  </si>
  <si>
    <r>
      <t>Ø</t>
    </r>
    <r>
      <rPr>
        <sz val="12"/>
        <color theme="1"/>
        <rFont val="Times New Roman"/>
        <family val="1"/>
      </rPr>
      <t xml:space="preserve">  </t>
    </r>
    <r>
      <rPr>
        <sz val="12"/>
        <color theme="1"/>
        <rFont val="Calibri"/>
        <family val="2"/>
        <scheme val="minor"/>
      </rPr>
      <t>International Association of Chiefs of Police (IACP)</t>
    </r>
  </si>
  <si>
    <r>
      <t>Ø</t>
    </r>
    <r>
      <rPr>
        <sz val="12"/>
        <color theme="1"/>
        <rFont val="Times New Roman"/>
        <family val="1"/>
      </rPr>
      <t xml:space="preserve">  </t>
    </r>
    <r>
      <rPr>
        <sz val="12"/>
        <color theme="1"/>
        <rFont val="Calibri"/>
        <family val="2"/>
        <scheme val="minor"/>
      </rPr>
      <t>International Association of Emergency Managers (IAEM)</t>
    </r>
  </si>
  <si>
    <r>
      <t>Ø</t>
    </r>
    <r>
      <rPr>
        <sz val="12"/>
        <color theme="1"/>
        <rFont val="Times New Roman"/>
        <family val="1"/>
      </rPr>
      <t xml:space="preserve">  </t>
    </r>
    <r>
      <rPr>
        <sz val="12"/>
        <color theme="1"/>
        <rFont val="Calibri"/>
        <family val="2"/>
        <scheme val="minor"/>
      </rPr>
      <t>International Association of Fire Chiefs (IAFC)</t>
    </r>
  </si>
  <si>
    <r>
      <t>Ø</t>
    </r>
    <r>
      <rPr>
        <sz val="12"/>
        <color theme="1"/>
        <rFont val="Times New Roman"/>
        <family val="1"/>
      </rPr>
      <t xml:space="preserve">  </t>
    </r>
    <r>
      <rPr>
        <sz val="12"/>
        <color theme="1"/>
        <rFont val="Calibri"/>
        <family val="2"/>
        <scheme val="minor"/>
      </rPr>
      <t>International City/County Management Association (ICMA)</t>
    </r>
  </si>
  <si>
    <r>
      <t>Ø</t>
    </r>
    <r>
      <rPr>
        <sz val="12"/>
        <color theme="1"/>
        <rFont val="Times New Roman"/>
        <family val="1"/>
      </rPr>
      <t xml:space="preserve">  </t>
    </r>
    <r>
      <rPr>
        <sz val="12"/>
        <color theme="1"/>
        <rFont val="Calibri"/>
        <family val="2"/>
        <scheme val="minor"/>
      </rPr>
      <t>National Association of County and City Health Officials (NACCHO)</t>
    </r>
  </si>
  <si>
    <r>
      <t>Ø</t>
    </r>
    <r>
      <rPr>
        <sz val="12"/>
        <color theme="1"/>
        <rFont val="Times New Roman"/>
        <family val="1"/>
      </rPr>
      <t xml:space="preserve">  </t>
    </r>
    <r>
      <rPr>
        <sz val="12"/>
        <color theme="1"/>
        <rFont val="Calibri"/>
        <family val="2"/>
        <scheme val="minor"/>
      </rPr>
      <t>National Emergency Management Association (NEMA)</t>
    </r>
  </si>
  <si>
    <r>
      <t>Ø</t>
    </r>
    <r>
      <rPr>
        <sz val="12"/>
        <color theme="1"/>
        <rFont val="Times New Roman"/>
        <family val="1"/>
      </rPr>
      <t xml:space="preserve">  </t>
    </r>
    <r>
      <rPr>
        <sz val="12"/>
        <color theme="1"/>
        <rFont val="Calibri"/>
        <family val="2"/>
        <scheme val="minor"/>
      </rPr>
      <t>National Governors Association (NGA)</t>
    </r>
  </si>
  <si>
    <r>
      <t>Ø</t>
    </r>
    <r>
      <rPr>
        <sz val="12"/>
        <color theme="1"/>
        <rFont val="Times New Roman"/>
        <family val="1"/>
      </rPr>
      <t xml:space="preserve">  </t>
    </r>
    <r>
      <rPr>
        <sz val="12"/>
        <color theme="1"/>
        <rFont val="Calibri"/>
        <family val="2"/>
        <scheme val="minor"/>
      </rPr>
      <t>National Volunteer Fire Council (NVFC)</t>
    </r>
  </si>
  <si>
    <r>
      <t>Ø</t>
    </r>
    <r>
      <rPr>
        <sz val="12"/>
        <color theme="1"/>
        <rFont val="Times New Roman"/>
        <family val="1"/>
      </rPr>
      <t xml:space="preserve">  </t>
    </r>
    <r>
      <rPr>
        <sz val="12"/>
        <color theme="1"/>
        <rFont val="Calibri"/>
        <family val="2"/>
        <scheme val="minor"/>
      </rPr>
      <t>National Wildfire Coordinating Group (NWCG)</t>
    </r>
  </si>
  <si>
    <r>
      <t>1.</t>
    </r>
    <r>
      <rPr>
        <sz val="12"/>
        <color theme="1"/>
        <rFont val="Times New Roman"/>
        <family val="1"/>
      </rPr>
      <t xml:space="preserve">     </t>
    </r>
    <r>
      <rPr>
        <b/>
        <sz val="12"/>
        <color theme="1"/>
        <rFont val="Calibri"/>
        <family val="2"/>
        <scheme val="minor"/>
      </rPr>
      <t>NTES Users and Potential Users</t>
    </r>
    <r>
      <rPr>
        <sz val="12"/>
        <color theme="1"/>
        <rFont val="Calibri"/>
        <family val="2"/>
        <scheme val="minor"/>
      </rPr>
      <t xml:space="preserve"> – This category encompasses any agency, jurisdiction, or organization within the whole community that would benefit from NTES guidance, training, and/or education. It includes all levels of government (local, regional, metropolitan, state, tribal, territorial, insular area, and Federal), the private and nonprofit sectors, and the faith-based community. The target audience within this segment are decision makers who have the authority to adopt the NTES. Examples include:</t>
    </r>
  </si>
  <si>
    <t>Stakeholders</t>
  </si>
  <si>
    <t>Regional NIMS Coordinators</t>
  </si>
  <si>
    <t>FEMA National Advisory Council (NAC)</t>
  </si>
  <si>
    <t>FEMA Training Council</t>
  </si>
  <si>
    <t>Lookup Values</t>
  </si>
  <si>
    <t>None</t>
  </si>
  <si>
    <t>Very Low</t>
  </si>
  <si>
    <t>Low</t>
  </si>
  <si>
    <t>Moderate</t>
  </si>
  <si>
    <t>High</t>
  </si>
  <si>
    <t>Very High</t>
  </si>
  <si>
    <t>Possible Values</t>
  </si>
  <si>
    <t>FEMA Office of External Affairs</t>
  </si>
  <si>
    <t>Meeting the supervisor's needs</t>
  </si>
  <si>
    <t>Sufficient Return on Investment</t>
  </si>
  <si>
    <t>Sufficient Return on Expectations</t>
  </si>
  <si>
    <t>Cost Effective</t>
  </si>
  <si>
    <t>Course content is current and accurate</t>
  </si>
  <si>
    <t>Course content is sufficiently challenging to student</t>
  </si>
  <si>
    <t>Meeting the student's needs</t>
  </si>
  <si>
    <t>Sufficient courses in needed subject areas as identified by national needs and/or standards</t>
  </si>
  <si>
    <t>Supports stakeholder mission objective(s)</t>
  </si>
  <si>
    <t>Sufficient course offerings in desired course content</t>
  </si>
  <si>
    <t>Course offered at a optimal time for stakeholder</t>
  </si>
  <si>
    <t>Low percentage of empty seats in course</t>
  </si>
  <si>
    <t>Stakeholder Rank</t>
  </si>
  <si>
    <t>Non-Stakehholder</t>
  </si>
  <si>
    <t>Extremely Low</t>
  </si>
  <si>
    <t>Extremely High</t>
  </si>
  <si>
    <t>Real world lessons learned are used to update and keep content current</t>
  </si>
  <si>
    <t>Reaching the intended target audience</t>
  </si>
  <si>
    <t>Course content used on the job and/or in operational environment after course completion</t>
  </si>
  <si>
    <t>Stakeholder Priority Calculation</t>
  </si>
  <si>
    <t>How critical is Stakeholder course delivery in timeliness and/or frequency</t>
  </si>
  <si>
    <t>3. Identify what communication strategy is needed and what information and data to share with stakeholders.</t>
  </si>
  <si>
    <r>
      <rPr>
        <sz val="11"/>
        <color theme="5"/>
        <rFont val="Calibri"/>
        <family val="2"/>
        <scheme val="minor"/>
      </rPr>
      <t>Urgency</t>
    </r>
    <r>
      <rPr>
        <sz val="11"/>
        <color theme="1"/>
        <rFont val="Calibri"/>
        <family val="2"/>
        <scheme val="minor"/>
      </rPr>
      <t xml:space="preserve"> is how critical is Stakeholder course delivery in timeliness and/or frequency.</t>
    </r>
  </si>
  <si>
    <t>All-Hazards Incident Management Teams Association</t>
  </si>
  <si>
    <t>Association of State Floodplain Managers</t>
  </si>
  <si>
    <t xml:space="preserve">International Association of Chiefs of Police </t>
  </si>
  <si>
    <t>International Association of Fire Chiefs</t>
  </si>
  <si>
    <t>International City/County Management Association</t>
  </si>
  <si>
    <t>National Association of County and City Health Officials</t>
  </si>
  <si>
    <t>National Volunteer Fire Council</t>
  </si>
  <si>
    <t>National Wildfire Coordinating Group</t>
  </si>
  <si>
    <r>
      <rPr>
        <b/>
        <sz val="11"/>
        <color rgb="FFC00000"/>
        <rFont val="Calibri"/>
        <family val="2"/>
        <scheme val="minor"/>
      </rPr>
      <t xml:space="preserve">Moderate </t>
    </r>
    <r>
      <rPr>
        <sz val="11"/>
        <color theme="1"/>
        <rFont val="Calibri"/>
        <family val="2"/>
        <scheme val="minor"/>
      </rPr>
      <t>- The group that many theories position as the only stakeholders of an organisation or project. Likely to have a formal mechanism in place acknowledging the relationship with the organisation or project (e.g., Boards of directors, HR department, public relations).</t>
    </r>
  </si>
  <si>
    <r>
      <rPr>
        <b/>
        <sz val="11"/>
        <color rgb="FFC00000"/>
        <rFont val="Calibri"/>
        <family val="2"/>
        <scheme val="minor"/>
      </rPr>
      <t xml:space="preserve">Very Low </t>
    </r>
    <r>
      <rPr>
        <sz val="11"/>
        <color theme="1"/>
        <rFont val="Calibri"/>
        <family val="2"/>
        <scheme val="minor"/>
      </rPr>
      <t xml:space="preserve">- Likely to be recipients of corporate philanthropy. No pressure on managers to engage with this group, but they may choose to do so. </t>
    </r>
  </si>
  <si>
    <t>Stakeholder Priority Caluculation</t>
  </si>
  <si>
    <r>
      <rPr>
        <b/>
        <sz val="11"/>
        <color rgb="FFC00000"/>
        <rFont val="Calibri"/>
        <family val="2"/>
        <scheme val="minor"/>
      </rPr>
      <t xml:space="preserve">Extremely Low </t>
    </r>
    <r>
      <rPr>
        <sz val="11"/>
        <color theme="1"/>
        <rFont val="Calibri"/>
        <family val="2"/>
        <scheme val="minor"/>
      </rPr>
      <t xml:space="preserve">- Possess power to impose their will through coercive, utilitarian or symbolic means, but have little or no interaction / involvement as they lack influence or urgency. </t>
    </r>
  </si>
  <si>
    <r>
      <rPr>
        <b/>
        <sz val="11"/>
        <color rgb="FFC00000"/>
        <rFont val="Calibri"/>
        <family val="2"/>
        <scheme val="minor"/>
      </rPr>
      <t>High -</t>
    </r>
    <r>
      <rPr>
        <sz val="11"/>
        <color theme="1"/>
        <rFont val="Calibri"/>
        <family val="2"/>
        <scheme val="minor"/>
      </rPr>
      <t xml:space="preserve"> Those with powerful and urgent claims who maybe coercive and possibly adversarial.  </t>
    </r>
  </si>
  <si>
    <r>
      <rPr>
        <b/>
        <sz val="11"/>
        <color rgb="FFC00000"/>
        <rFont val="Calibri"/>
        <family val="2"/>
        <scheme val="minor"/>
      </rPr>
      <t>Low -</t>
    </r>
    <r>
      <rPr>
        <sz val="11"/>
        <color theme="1"/>
        <rFont val="Calibri"/>
        <family val="2"/>
        <scheme val="minor"/>
      </rPr>
      <t xml:space="preserve"> Those with urgent claims but no influence or positional authority. </t>
    </r>
  </si>
  <si>
    <r>
      <rPr>
        <b/>
        <sz val="11"/>
        <color rgb="FFC00000"/>
        <rFont val="Calibri"/>
        <family val="2"/>
        <scheme val="minor"/>
      </rPr>
      <t>Very High</t>
    </r>
    <r>
      <rPr>
        <sz val="11"/>
        <color theme="1"/>
        <rFont val="Calibri"/>
        <family val="2"/>
        <scheme val="minor"/>
      </rPr>
      <t xml:space="preserve"> - Stakeholders who are dependent on others to carry out their will, because they lack the power to enforce their stake. For example, local residents and animals impacted by the BP oil spill. Advocacy of their interests by moderate stakeholders can make them extremely high stakeholders.</t>
    </r>
  </si>
  <si>
    <t>Incident Workforce Executive Steering Committee</t>
  </si>
  <si>
    <t>Interagency Board</t>
  </si>
  <si>
    <t>Influence on increasing National Preparedness</t>
  </si>
  <si>
    <r>
      <rPr>
        <b/>
        <sz val="11"/>
        <color rgb="FFC00000"/>
        <rFont val="Calibri"/>
        <family val="2"/>
        <scheme val="minor"/>
      </rPr>
      <t xml:space="preserve">Extremely High </t>
    </r>
    <r>
      <rPr>
        <sz val="11"/>
        <color theme="1"/>
        <rFont val="Calibri"/>
        <family val="2"/>
        <scheme val="minor"/>
      </rPr>
      <t>- An expectant stakeholder who gains the relevant missing attribute of position authority, urgency, and/or influence. Often moderate stakeholders with an urgent issue, very high stakerholders with powerful positional authority support, or high stakerholders who gain influence.</t>
    </r>
  </si>
  <si>
    <t>Known Expectatons</t>
  </si>
  <si>
    <t>Frequency</t>
  </si>
  <si>
    <t>Frequency of Stakeholder Category:</t>
  </si>
  <si>
    <t>Position Authority to Organization</t>
  </si>
  <si>
    <r>
      <rPr>
        <sz val="11"/>
        <color theme="5"/>
        <rFont val="Calibri"/>
        <family val="2"/>
        <scheme val="minor"/>
      </rPr>
      <t>Position Authority</t>
    </r>
    <r>
      <rPr>
        <sz val="11"/>
        <color theme="1"/>
        <rFont val="Calibri"/>
        <family val="2"/>
        <scheme val="minor"/>
      </rPr>
      <t xml:space="preserve"> is the level of authority over the Organizational budget, policy, programs, and/or procedures.</t>
    </r>
  </si>
  <si>
    <r>
      <rPr>
        <sz val="11"/>
        <color theme="5"/>
        <rFont val="Calibri"/>
        <family val="2"/>
        <scheme val="minor"/>
      </rPr>
      <t>Influence</t>
    </r>
    <r>
      <rPr>
        <sz val="11"/>
        <color theme="1"/>
        <rFont val="Calibri"/>
        <family val="2"/>
        <scheme val="minor"/>
      </rPr>
      <t xml:space="preserve"> is the level of impact the Stakeholder has on National Preparedness capability for the whole community above and beyond what the Organization provides.</t>
    </r>
  </si>
  <si>
    <t>2. Identify the expectations required of the Organization to develop, sustain, and increase National Preparedness capability that is most impactful on Stakeholder's mission.</t>
  </si>
  <si>
    <t>Research Questions to be answered from the results of a Stakeholder Analysis:</t>
  </si>
  <si>
    <t>Expectation Menu</t>
  </si>
  <si>
    <t>1. Identify an essential list of Organizational Stakeholders with the greatest potential of increasing National Preparedness capability.</t>
  </si>
  <si>
    <t>Stakeholder's Positional Authority to Organization</t>
  </si>
  <si>
    <t>Stakeholder's Impact on increasing National Preparedness</t>
  </si>
  <si>
    <t>How critical is Stakeholder's information or content to course delivery in timeliness and/or frequency</t>
  </si>
  <si>
    <t>Stakeholder Expectations of Organization (their perception of us)</t>
  </si>
  <si>
    <t>Organization Outcomes that are Important to Stakeholder (known)</t>
  </si>
  <si>
    <t>Organization Outcomes that are Important to Stakeholder (unknown)
Write in what you feel is not currently listed and very important to stakeholder</t>
  </si>
  <si>
    <t>Organizational perception of Stakeholder 
(Our perception of them)</t>
  </si>
  <si>
    <t>http://www.stakeholdermap.com/stakeholder-analysis/stakeholder-salience.html</t>
  </si>
  <si>
    <t>http://virk.wordpress.com/2010/03/23/salience-model-stakeholder-analysis/</t>
  </si>
  <si>
    <t>Sources:</t>
  </si>
  <si>
    <r>
      <rPr>
        <b/>
        <i/>
        <u/>
        <sz val="11"/>
        <color theme="1"/>
        <rFont val="Calibri (Body)"/>
      </rPr>
      <t>Step 1</t>
    </r>
    <r>
      <rPr>
        <sz val="11"/>
        <color theme="1"/>
        <rFont val="Calibri"/>
        <family val="2"/>
        <scheme val="minor"/>
      </rPr>
      <t>: Please add, delete, and/or change the number and names of Stakeholders listed in the Input tab to match the exact needs of the Organization.</t>
    </r>
  </si>
  <si>
    <r>
      <rPr>
        <b/>
        <i/>
        <u/>
        <sz val="11"/>
        <color theme="1"/>
        <rFont val="Calibri (Body)"/>
      </rPr>
      <t>Step 2</t>
    </r>
    <r>
      <rPr>
        <sz val="11"/>
        <color theme="1"/>
        <rFont val="Calibri"/>
        <family val="2"/>
        <scheme val="minor"/>
      </rPr>
      <t>: Please change the items in the Expectations tab to match the number of expectations and the exact language of each expectation needed to meet the specific needs of the Organization.</t>
    </r>
  </si>
  <si>
    <r>
      <rPr>
        <b/>
        <i/>
        <u/>
        <sz val="11"/>
        <color theme="1"/>
        <rFont val="Calibri (Body)"/>
      </rPr>
      <t>Step 3</t>
    </r>
    <r>
      <rPr>
        <sz val="11"/>
        <color theme="1"/>
        <rFont val="Calibri"/>
        <family val="2"/>
        <scheme val="minor"/>
      </rPr>
      <t>: Select the level of each Stakeholder's Position Authority.</t>
    </r>
  </si>
  <si>
    <r>
      <rPr>
        <b/>
        <i/>
        <u/>
        <sz val="11"/>
        <color theme="1"/>
        <rFont val="Calibri (Body)"/>
      </rPr>
      <t>Step 4:</t>
    </r>
    <r>
      <rPr>
        <sz val="11"/>
        <color theme="1"/>
        <rFont val="Calibri"/>
        <family val="2"/>
        <scheme val="minor"/>
      </rPr>
      <t xml:space="preserve"> Select each Stakeholder's Influence level.</t>
    </r>
  </si>
  <si>
    <r>
      <rPr>
        <b/>
        <i/>
        <u/>
        <sz val="11"/>
        <color theme="1"/>
        <rFont val="Calibri (Body)"/>
      </rPr>
      <t>Step 5</t>
    </r>
    <r>
      <rPr>
        <sz val="11"/>
        <color theme="1"/>
        <rFont val="Calibri"/>
        <family val="2"/>
        <scheme val="minor"/>
      </rPr>
      <t>: Select each Stakeholder's Urgency level.</t>
    </r>
  </si>
  <si>
    <r>
      <rPr>
        <b/>
        <i/>
        <u/>
        <sz val="11"/>
        <color theme="1"/>
        <rFont val="Calibri (Body)"/>
      </rPr>
      <t>Step 7</t>
    </r>
    <r>
      <rPr>
        <sz val="11"/>
        <color theme="1"/>
        <rFont val="Calibri"/>
        <family val="2"/>
        <scheme val="minor"/>
      </rPr>
      <t>: Input what you feel are the top three expections that the Organization must delivery to satisfy / help each Stakeholder fulfil their to National Preparedness mission.</t>
    </r>
  </si>
  <si>
    <r>
      <rPr>
        <b/>
        <i/>
        <u/>
        <sz val="11"/>
        <color theme="1"/>
        <rFont val="Calibri (Body)"/>
      </rPr>
      <t>Step 6</t>
    </r>
    <r>
      <rPr>
        <sz val="11"/>
        <color theme="1"/>
        <rFont val="Calibri"/>
        <family val="2"/>
        <scheme val="minor"/>
      </rPr>
      <t>: Upon completion of Steps 1 – 5, the priority as a Stakeholder result will automatically be calculated and appear.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</si>
</sst>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u/>
      <sz val="11"/>
      <color theme="10"/>
      <name val="Calibri"/>
      <family val="2"/>
      <scheme val="minor"/>
    </font>
    <font>
      <u/>
      <sz val="11"/>
      <color theme="11"/>
      <name val="Calibri"/>
      <family val="2"/>
      <scheme val="minor"/>
    </font>
    <font>
      <sz val="11"/>
      <color theme="0"/>
      <name val="Calibri"/>
      <family val="2"/>
      <scheme val="minor"/>
    </font>
    <font>
      <b/>
      <sz val="11"/>
      <color rgb="FFC00000"/>
      <name val="Calibri"/>
      <family val="2"/>
      <scheme val="minor"/>
    </font>
    <font>
      <b/>
      <i/>
      <sz val="11"/>
      <color theme="1"/>
      <name val="Calibri"/>
      <family val="2"/>
      <scheme val="minor"/>
    </font>
    <font>
      <sz val="14"/>
      <color theme="1"/>
      <name val="Calibri"/>
      <family val="2"/>
      <scheme val="minor"/>
    </font>
    <font>
      <sz val="28"/>
      <color theme="1"/>
      <name val="Calibri"/>
      <family val="2"/>
      <scheme val="minor"/>
    </font>
    <font>
      <i/>
      <sz val="11"/>
      <color theme="10"/>
      <name val="Calibri"/>
      <family val="2"/>
      <scheme val="minor"/>
    </font>
    <font>
      <b/>
      <i/>
      <u/>
      <sz val="11"/>
      <color theme="1"/>
      <name val="Calibri (Body)"/>
    </font>
    <font>
      <sz val="11"/>
      <color rgb="FFED7D31"/>
      <name val="Calibri"/>
      <family val="2"/>
      <scheme val="minor"/>
    </font>
    <font>
      <sz val="11"/>
      <color theme="5"/>
      <name val="Calibri"/>
      <family val="2"/>
      <scheme val="minor"/>
    </font>
    <font>
      <sz val="12"/>
      <color theme="1"/>
      <name val="Calibri"/>
      <family val="2"/>
      <scheme val="minor"/>
    </font>
    <font>
      <b/>
      <sz val="12"/>
      <color theme="1"/>
      <name val="Calibri"/>
      <family val="2"/>
      <scheme val="minor"/>
    </font>
    <font>
      <b/>
      <sz val="12"/>
      <color rgb="FF44546A"/>
      <name val="Calibri Light"/>
      <family val="2"/>
    </font>
    <font>
      <sz val="12"/>
      <color theme="1"/>
      <name val="Times New Roman"/>
      <family val="1"/>
    </font>
    <font>
      <sz val="12"/>
      <color theme="1"/>
      <name val="Wingdings"/>
      <charset val="2"/>
    </font>
    <font>
      <b/>
      <i/>
      <u/>
      <sz val="18"/>
      <color rgb="FF44546A"/>
      <name val="Calibri Light"/>
      <family val="2"/>
    </font>
    <font>
      <b/>
      <i/>
      <u/>
      <sz val="18"/>
      <color theme="1"/>
      <name val="Calibri"/>
      <family val="2"/>
      <scheme val="minor"/>
    </font>
    <font>
      <sz val="10"/>
      <color theme="0"/>
      <name val="Calibri"/>
      <family val="2"/>
      <scheme val="minor"/>
    </font>
    <font>
      <b/>
      <u/>
      <sz val="14"/>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14">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7E6E6"/>
        <bgColor indexed="64"/>
      </patternFill>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thin">
        <color auto="1"/>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indexed="64"/>
      </left>
      <right/>
      <top style="medium">
        <color indexed="64"/>
      </top>
      <bottom style="medium">
        <color indexed="64"/>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122">
    <xf numFmtId="0" fontId="0" fillId="0" borderId="0" xfId="0"/>
    <xf numFmtId="0" fontId="2" fillId="0" borderId="0" xfId="0" applyFont="1" applyAlignment="1">
      <alignment vertical="center" wrapText="1"/>
    </xf>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pplyProtection="1">
      <alignment vertical="center" wrapText="1"/>
      <protection locked="0"/>
    </xf>
    <xf numFmtId="4" fontId="0" fillId="0" borderId="2" xfId="0" applyNumberFormat="1"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2" fontId="0" fillId="0" borderId="0" xfId="0" applyNumberFormat="1" applyAlignment="1" applyProtection="1">
      <alignment horizontal="center" vertical="center"/>
      <protection locked="0"/>
    </xf>
    <xf numFmtId="0" fontId="10" fillId="0" borderId="0" xfId="0" applyFont="1"/>
    <xf numFmtId="0" fontId="0" fillId="0" borderId="0" xfId="0" applyAlignment="1">
      <alignment vertical="top"/>
    </xf>
    <xf numFmtId="0" fontId="13" fillId="6" borderId="15" xfId="0" applyFont="1" applyFill="1" applyBorder="1" applyAlignment="1">
      <alignment horizontal="center"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15" fillId="0" borderId="0" xfId="0" applyFont="1" applyAlignment="1">
      <alignment vertical="center"/>
    </xf>
    <xf numFmtId="0" fontId="15" fillId="0" borderId="0" xfId="0" applyFont="1"/>
    <xf numFmtId="0" fontId="15" fillId="0" borderId="0" xfId="0" applyFont="1" applyAlignment="1">
      <alignment horizontal="left" vertical="center" indent="2"/>
    </xf>
    <xf numFmtId="0" fontId="17" fillId="0" borderId="0" xfId="0" applyFont="1" applyAlignment="1">
      <alignment horizontal="left" vertical="center" indent="4"/>
    </xf>
    <xf numFmtId="0" fontId="19" fillId="0" borderId="0" xfId="0" applyFont="1" applyAlignment="1">
      <alignment horizontal="left" vertical="center" indent="5"/>
    </xf>
    <xf numFmtId="0" fontId="19" fillId="0" borderId="0" xfId="0" applyFont="1" applyAlignment="1">
      <alignment horizontal="left" vertical="center" indent="7"/>
    </xf>
    <xf numFmtId="0" fontId="20" fillId="0" borderId="0" xfId="0" applyFont="1" applyAlignment="1">
      <alignment horizontal="left" vertical="center" indent="4"/>
    </xf>
    <xf numFmtId="0" fontId="21" fillId="0" borderId="0" xfId="0" applyFont="1"/>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3"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1"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0" fillId="0" borderId="0" xfId="0" applyBorder="1" applyAlignment="1" applyProtection="1">
      <alignment horizontal="center" vertical="center"/>
    </xf>
    <xf numFmtId="0" fontId="2" fillId="0" borderId="0" xfId="0" applyFont="1" applyAlignment="1" applyProtection="1">
      <alignment horizontal="center"/>
    </xf>
    <xf numFmtId="0" fontId="9" fillId="0" borderId="0" xfId="0" applyFont="1" applyAlignment="1">
      <alignment wrapText="1"/>
    </xf>
    <xf numFmtId="0" fontId="2" fillId="0" borderId="29"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1" fillId="0" borderId="29" xfId="0" applyFont="1" applyBorder="1" applyAlignment="1">
      <alignment horizontal="center" vertical="center" wrapText="1"/>
    </xf>
    <xf numFmtId="0" fontId="0" fillId="0" borderId="0" xfId="0" applyAlignment="1">
      <alignment horizontal="left"/>
    </xf>
    <xf numFmtId="0" fontId="0" fillId="0" borderId="0" xfId="0" applyAlignment="1">
      <alignment horizontal="left" vertical="center"/>
    </xf>
    <xf numFmtId="0" fontId="0" fillId="0" borderId="26" xfId="0" applyBorder="1"/>
    <xf numFmtId="0" fontId="0" fillId="0" borderId="13" xfId="0" applyBorder="1"/>
    <xf numFmtId="0" fontId="0" fillId="0" borderId="31" xfId="0" applyBorder="1"/>
    <xf numFmtId="4" fontId="0" fillId="0" borderId="2" xfId="0" applyNumberFormat="1" applyBorder="1" applyAlignment="1">
      <alignment horizontal="left" vertical="center"/>
    </xf>
    <xf numFmtId="0" fontId="0" fillId="0" borderId="3" xfId="0" applyBorder="1" applyAlignment="1">
      <alignment horizontal="left" vertical="center"/>
    </xf>
    <xf numFmtId="0" fontId="0" fillId="0" borderId="2" xfId="0" applyBorder="1"/>
    <xf numFmtId="0" fontId="0" fillId="0" borderId="14" xfId="0" applyBorder="1" applyAlignment="1">
      <alignment horizontal="left" vertical="center"/>
    </xf>
    <xf numFmtId="0" fontId="0" fillId="0" borderId="1" xfId="0" applyBorder="1"/>
    <xf numFmtId="0" fontId="0" fillId="0" borderId="1" xfId="0" applyBorder="1" applyAlignment="1">
      <alignment horizontal="left" vertical="center"/>
    </xf>
    <xf numFmtId="164" fontId="2" fillId="0" borderId="1" xfId="0" applyNumberFormat="1"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0" fillId="0" borderId="0" xfId="0" applyProtection="1"/>
    <xf numFmtId="0" fontId="0" fillId="0" borderId="0" xfId="0" applyAlignment="1" applyProtection="1">
      <alignment horizontal="left" vertical="center" indent="15"/>
    </xf>
    <xf numFmtId="0" fontId="0" fillId="0" borderId="0" xfId="0" applyAlignment="1" applyProtection="1">
      <alignment vertical="center"/>
    </xf>
    <xf numFmtId="0" fontId="0" fillId="0" borderId="0" xfId="0" applyAlignment="1" applyProtection="1">
      <alignment horizontal="left" vertical="center"/>
    </xf>
    <xf numFmtId="0" fontId="2" fillId="0" borderId="1" xfId="0" applyFont="1" applyBorder="1" applyAlignment="1" applyProtection="1">
      <alignment horizontal="left" vertical="center" wrapText="1"/>
      <protection locked="0"/>
    </xf>
    <xf numFmtId="0" fontId="0" fillId="0" borderId="1" xfId="0" applyBorder="1" applyAlignment="1" applyProtection="1">
      <alignment horizontal="left"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wrapText="1"/>
      <protection locked="0"/>
    </xf>
    <xf numFmtId="0" fontId="0" fillId="0" borderId="0" xfId="0" applyAlignment="1">
      <alignment horizontal="left"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right" vertical="center"/>
    </xf>
    <xf numFmtId="0" fontId="0" fillId="0" borderId="0" xfId="0" applyAlignment="1">
      <alignment horizontal="left" wrapText="1"/>
    </xf>
    <xf numFmtId="0" fontId="8" fillId="0" borderId="0" xfId="0" applyFont="1" applyAlignment="1" applyProtection="1">
      <alignment horizontal="left" vertical="top"/>
    </xf>
    <xf numFmtId="0" fontId="0" fillId="0" borderId="0" xfId="0" applyAlignment="1" applyProtection="1">
      <alignment horizontal="center" vertical="center" wrapText="1"/>
    </xf>
    <xf numFmtId="0" fontId="23" fillId="0" borderId="0" xfId="0" applyFont="1" applyAlignment="1">
      <alignment horizontal="left" vertical="top" wrapText="1"/>
    </xf>
    <xf numFmtId="0" fontId="9"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7" borderId="18" xfId="0" applyFill="1" applyBorder="1" applyAlignment="1">
      <alignment horizontal="left" vertical="top" wrapText="1"/>
    </xf>
    <xf numFmtId="0" fontId="0" fillId="7" borderId="19" xfId="0" applyFill="1" applyBorder="1" applyAlignment="1">
      <alignment horizontal="left" vertical="top" wrapText="1"/>
    </xf>
    <xf numFmtId="0" fontId="0" fillId="7" borderId="20" xfId="0" applyFill="1" applyBorder="1" applyAlignment="1">
      <alignment horizontal="left" vertical="top" wrapText="1"/>
    </xf>
    <xf numFmtId="0" fontId="0" fillId="7" borderId="24" xfId="0" applyFill="1" applyBorder="1" applyAlignment="1">
      <alignment horizontal="left" vertical="top" wrapText="1"/>
    </xf>
    <xf numFmtId="0" fontId="0" fillId="7" borderId="0" xfId="0" applyFill="1" applyBorder="1" applyAlignment="1">
      <alignment horizontal="left" vertical="top" wrapText="1"/>
    </xf>
    <xf numFmtId="0" fontId="0" fillId="7" borderId="25" xfId="0" applyFill="1" applyBorder="1" applyAlignment="1">
      <alignment horizontal="left" vertical="top" wrapText="1"/>
    </xf>
    <xf numFmtId="0" fontId="0" fillId="7" borderId="21" xfId="0" applyFill="1" applyBorder="1" applyAlignment="1">
      <alignment horizontal="left" vertical="top" wrapText="1"/>
    </xf>
    <xf numFmtId="0" fontId="0" fillId="7" borderId="22" xfId="0" applyFill="1" applyBorder="1" applyAlignment="1">
      <alignment horizontal="left" vertical="top" wrapText="1"/>
    </xf>
    <xf numFmtId="0" fontId="0" fillId="7" borderId="23" xfId="0" applyFill="1" applyBorder="1" applyAlignment="1">
      <alignment horizontal="left" vertical="top" wrapText="1"/>
    </xf>
    <xf numFmtId="0" fontId="0" fillId="7" borderId="18" xfId="0" applyFill="1" applyBorder="1" applyAlignment="1">
      <alignment horizontal="left" vertical="center" wrapText="1"/>
    </xf>
    <xf numFmtId="0" fontId="0" fillId="7" borderId="19" xfId="0" applyFill="1" applyBorder="1" applyAlignment="1">
      <alignment horizontal="left" vertical="center" wrapText="1"/>
    </xf>
    <xf numFmtId="0" fontId="0" fillId="7" borderId="20" xfId="0" applyFill="1" applyBorder="1" applyAlignment="1">
      <alignment horizontal="left" vertical="center" wrapText="1"/>
    </xf>
    <xf numFmtId="0" fontId="0" fillId="7" borderId="24" xfId="0" applyFill="1" applyBorder="1" applyAlignment="1">
      <alignment horizontal="left" vertical="center" wrapText="1"/>
    </xf>
    <xf numFmtId="0" fontId="0" fillId="7" borderId="0" xfId="0" applyFill="1" applyBorder="1" applyAlignment="1">
      <alignment horizontal="left" vertical="center" wrapText="1"/>
    </xf>
    <xf numFmtId="0" fontId="0" fillId="7" borderId="25" xfId="0" applyFill="1" applyBorder="1" applyAlignment="1">
      <alignment horizontal="left" vertical="center" wrapText="1"/>
    </xf>
    <xf numFmtId="0" fontId="0" fillId="7" borderId="21" xfId="0" applyFill="1" applyBorder="1" applyAlignment="1">
      <alignment horizontal="left" vertical="center" wrapText="1"/>
    </xf>
    <xf numFmtId="0" fontId="0" fillId="7" borderId="22" xfId="0" applyFill="1" applyBorder="1" applyAlignment="1">
      <alignment horizontal="left" vertical="center" wrapText="1"/>
    </xf>
    <xf numFmtId="0" fontId="0" fillId="7" borderId="23" xfId="0" applyFill="1" applyBorder="1" applyAlignment="1">
      <alignment horizontal="left" vertical="center" wrapText="1"/>
    </xf>
    <xf numFmtId="0" fontId="0" fillId="4" borderId="0" xfId="0" applyFill="1" applyAlignment="1">
      <alignment horizontal="right" vertical="center"/>
    </xf>
    <xf numFmtId="0" fontId="4" fillId="4" borderId="0" xfId="13" applyFill="1" applyAlignment="1" applyProtection="1">
      <alignment horizontal="left" vertical="center"/>
      <protection locked="0"/>
    </xf>
    <xf numFmtId="0" fontId="11" fillId="4" borderId="0" xfId="13" applyFont="1" applyFill="1" applyAlignment="1" applyProtection="1">
      <alignment horizontal="left" vertical="center"/>
      <protection locked="0"/>
    </xf>
    <xf numFmtId="0" fontId="1" fillId="12" borderId="1"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22" fillId="8" borderId="2" xfId="0" applyFont="1" applyFill="1" applyBorder="1" applyAlignment="1" applyProtection="1">
      <alignment horizontal="center" vertical="center" wrapText="1"/>
    </xf>
    <xf numFmtId="0" fontId="22" fillId="8" borderId="27" xfId="0" applyFont="1" applyFill="1" applyBorder="1" applyAlignment="1" applyProtection="1">
      <alignment horizontal="center" vertical="center" wrapText="1"/>
    </xf>
    <xf numFmtId="0" fontId="22" fillId="8" borderId="3"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1" fillId="10" borderId="1" xfId="0" applyFont="1" applyFill="1" applyBorder="1" applyAlignment="1" applyProtection="1">
      <alignment horizontal="center" vertical="center" wrapText="1"/>
    </xf>
    <xf numFmtId="0" fontId="1" fillId="11" borderId="1" xfId="0" applyFont="1" applyFill="1" applyBorder="1" applyAlignment="1" applyProtection="1">
      <alignment horizontal="center" vertical="center" wrapText="1"/>
    </xf>
    <xf numFmtId="2" fontId="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13"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xf>
    <xf numFmtId="0" fontId="2" fillId="9" borderId="1" xfId="0" applyFont="1" applyFill="1" applyBorder="1" applyAlignment="1" applyProtection="1">
      <alignment horizontal="center" vertical="center"/>
    </xf>
    <xf numFmtId="0" fontId="1" fillId="5" borderId="1" xfId="0" applyFont="1" applyFill="1" applyBorder="1" applyAlignment="1" applyProtection="1">
      <alignment horizontal="center" vertical="center" wrapText="1"/>
    </xf>
    <xf numFmtId="0" fontId="4" fillId="0" borderId="0" xfId="13" applyAlignment="1" applyProtection="1">
      <alignment horizontal="left" vertical="center"/>
      <protection locked="0"/>
    </xf>
    <xf numFmtId="0" fontId="0" fillId="4" borderId="8" xfId="0" applyFill="1" applyBorder="1" applyAlignment="1" applyProtection="1">
      <alignment horizontal="left" vertical="center" wrapText="1"/>
    </xf>
    <xf numFmtId="0" fontId="0" fillId="4" borderId="1" xfId="0" applyFill="1" applyBorder="1" applyAlignment="1" applyProtection="1">
      <alignment horizontal="left" vertical="center" wrapText="1"/>
    </xf>
    <xf numFmtId="0" fontId="0" fillId="4" borderId="9" xfId="0" applyFill="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cellXfs>
  <cellStyles count="1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cellStyle name="Normal" xfId="0" builtinId="0"/>
  </cellStyles>
  <dxfs count="32">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4" formatCode="#,##0.00"/>
      <alignment horizontal="left" vertical="center" textRotation="0" wrapText="0" indent="0" justifyLastLine="0" shrinkToFit="0" readingOrder="0"/>
      <border diagonalUp="0" diagonalDown="0" outline="0">
        <left style="thin">
          <color auto="1"/>
        </left>
        <right/>
        <top style="thin">
          <color auto="1"/>
        </top>
        <bottom style="thin">
          <color auto="1"/>
        </bottom>
      </border>
    </dxf>
    <dxf>
      <numFmt numFmtId="4" formatCode="#,##0.00"/>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left" vertical="center" textRotation="0" wrapText="1" indent="0" justifyLastLine="0" shrinkToFit="0" readingOrder="0"/>
    </dxf>
    <dxf>
      <numFmt numFmtId="0" formatCode="General"/>
      <alignment horizontal="center" vertical="center" textRotation="0" wrapText="0" indent="0" justifyLastLine="0" shrinkToFit="0" readingOrder="0"/>
    </dxf>
    <dxf>
      <fill>
        <patternFill>
          <bgColor theme="5" tint="0.39994506668294322"/>
        </patternFill>
      </fill>
    </dxf>
    <dxf>
      <fill>
        <patternFill>
          <bgColor theme="9" tint="0.39994506668294322"/>
        </patternFill>
      </fill>
    </dxf>
    <dxf>
      <fill>
        <patternFill>
          <bgColor theme="9" tint="0.59996337778862885"/>
        </patternFill>
      </fill>
    </dxf>
    <dxf>
      <fill>
        <patternFill>
          <bgColor theme="9" tint="0.79998168889431442"/>
        </patternFill>
      </fill>
    </dxf>
    <dxf>
      <fill>
        <patternFill>
          <bgColor theme="6" tint="0.39994506668294322"/>
        </patternFill>
      </fill>
    </dxf>
    <dxf>
      <fill>
        <patternFill>
          <bgColor theme="6" tint="0.79998168889431442"/>
        </patternFill>
      </fill>
    </dxf>
    <dxf>
      <fill>
        <patternFill>
          <bgColor theme="6" tint="0.59996337778862885"/>
        </patternFill>
      </fill>
    </dxf>
  </dxfs>
  <tableStyles count="0" defaultTableStyle="TableStyleMedium2" defaultPivotStyle="PivotStyleLight16"/>
  <colors>
    <mruColors>
      <color rgb="FFF4F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8131B96-5570-4F6F-A246-D5D3274E4322}" type="doc">
      <dgm:prSet loTypeId="urn:microsoft.com/office/officeart/2005/8/layout/venn1" loCatId="relationship" qsTypeId="urn:microsoft.com/office/officeart/2005/8/quickstyle/simple1" qsCatId="simple" csTypeId="urn:microsoft.com/office/officeart/2005/8/colors/colorful4" csCatId="colorful" phldr="1"/>
      <dgm:spPr/>
    </dgm:pt>
    <dgm:pt modelId="{DA76C76F-C2A8-4109-BCA2-4F84252EF165}">
      <dgm:prSet phldrT="[Text]"/>
      <dgm:spPr>
        <a:solidFill>
          <a:srgbClr val="FFFF00">
            <a:alpha val="50000"/>
          </a:srgbClr>
        </a:solidFill>
      </dgm:spPr>
      <dgm:t>
        <a:bodyPr/>
        <a:lstStyle/>
        <a:p>
          <a:r>
            <a:rPr lang="en-US"/>
            <a:t> </a:t>
          </a:r>
        </a:p>
      </dgm:t>
    </dgm:pt>
    <dgm:pt modelId="{3D657870-1B2E-4AFC-A744-0EC4D3ECF208}" type="parTrans" cxnId="{F94F76F7-81F2-4FE3-9BBF-F980FB5C0C33}">
      <dgm:prSet/>
      <dgm:spPr/>
      <dgm:t>
        <a:bodyPr/>
        <a:lstStyle/>
        <a:p>
          <a:endParaRPr lang="en-US"/>
        </a:p>
      </dgm:t>
    </dgm:pt>
    <dgm:pt modelId="{BF2F3B54-CFEB-4C53-99AC-6373A1B8016A}" type="sibTrans" cxnId="{F94F76F7-81F2-4FE3-9BBF-F980FB5C0C33}">
      <dgm:prSet/>
      <dgm:spPr/>
      <dgm:t>
        <a:bodyPr/>
        <a:lstStyle/>
        <a:p>
          <a:endParaRPr lang="en-US"/>
        </a:p>
      </dgm:t>
    </dgm:pt>
    <dgm:pt modelId="{45732F4F-365C-4DD3-B023-A2E941B8F46D}">
      <dgm:prSet phldrT="[Text]"/>
      <dgm:spPr>
        <a:solidFill>
          <a:srgbClr val="0070C0">
            <a:alpha val="50000"/>
          </a:srgbClr>
        </a:solidFill>
      </dgm:spPr>
      <dgm:t>
        <a:bodyPr/>
        <a:lstStyle/>
        <a:p>
          <a:r>
            <a:rPr lang="en-US"/>
            <a:t> </a:t>
          </a:r>
        </a:p>
      </dgm:t>
    </dgm:pt>
    <dgm:pt modelId="{951AA386-066F-4DF4-8CEA-4C7BAB32C35E}" type="parTrans" cxnId="{E3B47AFF-F632-425A-B1C3-09FCAC0B38D5}">
      <dgm:prSet/>
      <dgm:spPr/>
      <dgm:t>
        <a:bodyPr/>
        <a:lstStyle/>
        <a:p>
          <a:endParaRPr lang="en-US"/>
        </a:p>
      </dgm:t>
    </dgm:pt>
    <dgm:pt modelId="{F0D8DD79-C5A9-4A51-AF9B-DA2183B4D074}" type="sibTrans" cxnId="{E3B47AFF-F632-425A-B1C3-09FCAC0B38D5}">
      <dgm:prSet/>
      <dgm:spPr/>
      <dgm:t>
        <a:bodyPr/>
        <a:lstStyle/>
        <a:p>
          <a:endParaRPr lang="en-US"/>
        </a:p>
      </dgm:t>
    </dgm:pt>
    <dgm:pt modelId="{494812C7-0B45-4F38-A079-2C94A15DD228}">
      <dgm:prSet phldrT="[Text]"/>
      <dgm:spPr>
        <a:solidFill>
          <a:srgbClr val="00B050">
            <a:alpha val="50000"/>
          </a:srgbClr>
        </a:solidFill>
      </dgm:spPr>
      <dgm:t>
        <a:bodyPr/>
        <a:lstStyle/>
        <a:p>
          <a:r>
            <a:rPr lang="en-US"/>
            <a:t> </a:t>
          </a:r>
        </a:p>
      </dgm:t>
    </dgm:pt>
    <dgm:pt modelId="{0F4D16AB-05AE-4995-8B9D-519DADC32F33}" type="sibTrans" cxnId="{59F1092E-BCCC-404C-8D5E-FEECBBAF913D}">
      <dgm:prSet/>
      <dgm:spPr/>
      <dgm:t>
        <a:bodyPr/>
        <a:lstStyle/>
        <a:p>
          <a:endParaRPr lang="en-US"/>
        </a:p>
      </dgm:t>
    </dgm:pt>
    <dgm:pt modelId="{81411CC2-3799-489F-BF44-16CE5FEE1764}" type="parTrans" cxnId="{59F1092E-BCCC-404C-8D5E-FEECBBAF913D}">
      <dgm:prSet/>
      <dgm:spPr/>
      <dgm:t>
        <a:bodyPr/>
        <a:lstStyle/>
        <a:p>
          <a:endParaRPr lang="en-US"/>
        </a:p>
      </dgm:t>
    </dgm:pt>
    <dgm:pt modelId="{6645B089-28B4-4E42-9FFC-3AEEB2701F14}" type="pres">
      <dgm:prSet presAssocID="{B8131B96-5570-4F6F-A246-D5D3274E4322}" presName="compositeShape" presStyleCnt="0">
        <dgm:presLayoutVars>
          <dgm:chMax val="7"/>
          <dgm:dir/>
          <dgm:resizeHandles val="exact"/>
        </dgm:presLayoutVars>
      </dgm:prSet>
      <dgm:spPr/>
    </dgm:pt>
    <dgm:pt modelId="{B526B2D6-F0F2-446E-86DE-6DECB704915E}" type="pres">
      <dgm:prSet presAssocID="{DA76C76F-C2A8-4109-BCA2-4F84252EF165}" presName="circ1" presStyleLbl="vennNode1" presStyleIdx="0" presStyleCnt="3" custScaleX="142857" custScaleY="142857"/>
      <dgm:spPr/>
      <dgm:t>
        <a:bodyPr/>
        <a:lstStyle/>
        <a:p>
          <a:endParaRPr lang="en-US"/>
        </a:p>
      </dgm:t>
    </dgm:pt>
    <dgm:pt modelId="{7F3C8D2C-5EE1-4A33-AF69-4AE30AB10482}" type="pres">
      <dgm:prSet presAssocID="{DA76C76F-C2A8-4109-BCA2-4F84252EF165}" presName="circ1Tx" presStyleLbl="revTx" presStyleIdx="0" presStyleCnt="0">
        <dgm:presLayoutVars>
          <dgm:chMax val="0"/>
          <dgm:chPref val="0"/>
          <dgm:bulletEnabled val="1"/>
        </dgm:presLayoutVars>
      </dgm:prSet>
      <dgm:spPr/>
      <dgm:t>
        <a:bodyPr/>
        <a:lstStyle/>
        <a:p>
          <a:endParaRPr lang="en-US"/>
        </a:p>
      </dgm:t>
    </dgm:pt>
    <dgm:pt modelId="{3D29DAF4-C415-4BCB-9D7D-EE440B232E3F}" type="pres">
      <dgm:prSet presAssocID="{494812C7-0B45-4F38-A079-2C94A15DD228}" presName="circ2" presStyleLbl="vennNode1" presStyleIdx="1" presStyleCnt="3" custScaleX="142857" custScaleY="142857"/>
      <dgm:spPr/>
      <dgm:t>
        <a:bodyPr/>
        <a:lstStyle/>
        <a:p>
          <a:endParaRPr lang="en-US"/>
        </a:p>
      </dgm:t>
    </dgm:pt>
    <dgm:pt modelId="{48CA6D93-1196-4260-B697-93D4FBDA34A1}" type="pres">
      <dgm:prSet presAssocID="{494812C7-0B45-4F38-A079-2C94A15DD228}" presName="circ2Tx" presStyleLbl="revTx" presStyleIdx="0" presStyleCnt="0">
        <dgm:presLayoutVars>
          <dgm:chMax val="0"/>
          <dgm:chPref val="0"/>
          <dgm:bulletEnabled val="1"/>
        </dgm:presLayoutVars>
      </dgm:prSet>
      <dgm:spPr/>
      <dgm:t>
        <a:bodyPr/>
        <a:lstStyle/>
        <a:p>
          <a:endParaRPr lang="en-US"/>
        </a:p>
      </dgm:t>
    </dgm:pt>
    <dgm:pt modelId="{142C7CC9-9AAE-4378-AB6E-3279A8E39DBA}" type="pres">
      <dgm:prSet presAssocID="{45732F4F-365C-4DD3-B023-A2E941B8F46D}" presName="circ3" presStyleLbl="vennNode1" presStyleIdx="2" presStyleCnt="3" custScaleX="142857" custScaleY="142857"/>
      <dgm:spPr/>
      <dgm:t>
        <a:bodyPr/>
        <a:lstStyle/>
        <a:p>
          <a:endParaRPr lang="en-US"/>
        </a:p>
      </dgm:t>
    </dgm:pt>
    <dgm:pt modelId="{DA44151B-BB83-497B-9CFA-9141863FBE76}" type="pres">
      <dgm:prSet presAssocID="{45732F4F-365C-4DD3-B023-A2E941B8F46D}" presName="circ3Tx" presStyleLbl="revTx" presStyleIdx="0" presStyleCnt="0">
        <dgm:presLayoutVars>
          <dgm:chMax val="0"/>
          <dgm:chPref val="0"/>
          <dgm:bulletEnabled val="1"/>
        </dgm:presLayoutVars>
      </dgm:prSet>
      <dgm:spPr/>
      <dgm:t>
        <a:bodyPr/>
        <a:lstStyle/>
        <a:p>
          <a:endParaRPr lang="en-US"/>
        </a:p>
      </dgm:t>
    </dgm:pt>
  </dgm:ptLst>
  <dgm:cxnLst>
    <dgm:cxn modelId="{F94F76F7-81F2-4FE3-9BBF-F980FB5C0C33}" srcId="{B8131B96-5570-4F6F-A246-D5D3274E4322}" destId="{DA76C76F-C2A8-4109-BCA2-4F84252EF165}" srcOrd="0" destOrd="0" parTransId="{3D657870-1B2E-4AFC-A744-0EC4D3ECF208}" sibTransId="{BF2F3B54-CFEB-4C53-99AC-6373A1B8016A}"/>
    <dgm:cxn modelId="{59F1092E-BCCC-404C-8D5E-FEECBBAF913D}" srcId="{B8131B96-5570-4F6F-A246-D5D3274E4322}" destId="{494812C7-0B45-4F38-A079-2C94A15DD228}" srcOrd="1" destOrd="0" parTransId="{81411CC2-3799-489F-BF44-16CE5FEE1764}" sibTransId="{0F4D16AB-05AE-4995-8B9D-519DADC32F33}"/>
    <dgm:cxn modelId="{971F63F3-8A8C-4E32-A17A-46C10178246B}" type="presOf" srcId="{B8131B96-5570-4F6F-A246-D5D3274E4322}" destId="{6645B089-28B4-4E42-9FFC-3AEEB2701F14}" srcOrd="0" destOrd="0" presId="urn:microsoft.com/office/officeart/2005/8/layout/venn1"/>
    <dgm:cxn modelId="{13F963DF-25E0-481A-8597-F880C9356CD2}" type="presOf" srcId="{45732F4F-365C-4DD3-B023-A2E941B8F46D}" destId="{DA44151B-BB83-497B-9CFA-9141863FBE76}" srcOrd="1" destOrd="0" presId="urn:microsoft.com/office/officeart/2005/8/layout/venn1"/>
    <dgm:cxn modelId="{666FF73A-CF20-4B5A-A413-C4AE662229BA}" type="presOf" srcId="{DA76C76F-C2A8-4109-BCA2-4F84252EF165}" destId="{7F3C8D2C-5EE1-4A33-AF69-4AE30AB10482}" srcOrd="1" destOrd="0" presId="urn:microsoft.com/office/officeart/2005/8/layout/venn1"/>
    <dgm:cxn modelId="{E3B47AFF-F632-425A-B1C3-09FCAC0B38D5}" srcId="{B8131B96-5570-4F6F-A246-D5D3274E4322}" destId="{45732F4F-365C-4DD3-B023-A2E941B8F46D}" srcOrd="2" destOrd="0" parTransId="{951AA386-066F-4DF4-8CEA-4C7BAB32C35E}" sibTransId="{F0D8DD79-C5A9-4A51-AF9B-DA2183B4D074}"/>
    <dgm:cxn modelId="{B9453D73-6203-4F97-99E7-B8E9CDF66671}" type="presOf" srcId="{494812C7-0B45-4F38-A079-2C94A15DD228}" destId="{3D29DAF4-C415-4BCB-9D7D-EE440B232E3F}" srcOrd="0" destOrd="0" presId="urn:microsoft.com/office/officeart/2005/8/layout/venn1"/>
    <dgm:cxn modelId="{7B59E617-A6EE-4833-A010-41A6593B951F}" type="presOf" srcId="{45732F4F-365C-4DD3-B023-A2E941B8F46D}" destId="{142C7CC9-9AAE-4378-AB6E-3279A8E39DBA}" srcOrd="0" destOrd="0" presId="urn:microsoft.com/office/officeart/2005/8/layout/venn1"/>
    <dgm:cxn modelId="{7209C00D-7591-4FC2-AD7E-707E75233C0D}" type="presOf" srcId="{DA76C76F-C2A8-4109-BCA2-4F84252EF165}" destId="{B526B2D6-F0F2-446E-86DE-6DECB704915E}" srcOrd="0" destOrd="0" presId="urn:microsoft.com/office/officeart/2005/8/layout/venn1"/>
    <dgm:cxn modelId="{EA93145B-52A6-4845-9AD3-EB3B353DFBA7}" type="presOf" srcId="{494812C7-0B45-4F38-A079-2C94A15DD228}" destId="{48CA6D93-1196-4260-B697-93D4FBDA34A1}" srcOrd="1" destOrd="0" presId="urn:microsoft.com/office/officeart/2005/8/layout/venn1"/>
    <dgm:cxn modelId="{9ACD34B6-A3D7-49D1-A080-4642DB05521B}" type="presParOf" srcId="{6645B089-28B4-4E42-9FFC-3AEEB2701F14}" destId="{B526B2D6-F0F2-446E-86DE-6DECB704915E}" srcOrd="0" destOrd="0" presId="urn:microsoft.com/office/officeart/2005/8/layout/venn1"/>
    <dgm:cxn modelId="{BF2D6912-252F-45DF-871D-53ADA643777D}" type="presParOf" srcId="{6645B089-28B4-4E42-9FFC-3AEEB2701F14}" destId="{7F3C8D2C-5EE1-4A33-AF69-4AE30AB10482}" srcOrd="1" destOrd="0" presId="urn:microsoft.com/office/officeart/2005/8/layout/venn1"/>
    <dgm:cxn modelId="{EA94ED33-5B4E-4594-B9DC-1ABE1E970627}" type="presParOf" srcId="{6645B089-28B4-4E42-9FFC-3AEEB2701F14}" destId="{3D29DAF4-C415-4BCB-9D7D-EE440B232E3F}" srcOrd="2" destOrd="0" presId="urn:microsoft.com/office/officeart/2005/8/layout/venn1"/>
    <dgm:cxn modelId="{3A446232-404F-49DB-826B-3BF58471303F}" type="presParOf" srcId="{6645B089-28B4-4E42-9FFC-3AEEB2701F14}" destId="{48CA6D93-1196-4260-B697-93D4FBDA34A1}" srcOrd="3" destOrd="0" presId="urn:microsoft.com/office/officeart/2005/8/layout/venn1"/>
    <dgm:cxn modelId="{E762EA21-295D-487F-996B-08F595278BB3}" type="presParOf" srcId="{6645B089-28B4-4E42-9FFC-3AEEB2701F14}" destId="{142C7CC9-9AAE-4378-AB6E-3279A8E39DBA}" srcOrd="4" destOrd="0" presId="urn:microsoft.com/office/officeart/2005/8/layout/venn1"/>
    <dgm:cxn modelId="{1CEA6086-C47D-4C52-B867-9387951663EE}" type="presParOf" srcId="{6645B089-28B4-4E42-9FFC-3AEEB2701F14}" destId="{DA44151B-BB83-497B-9CFA-9141863FBE76}" srcOrd="5" destOrd="0" presId="urn:microsoft.com/office/officeart/2005/8/layout/ven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B8131B96-5570-4F6F-A246-D5D3274E4322}" type="doc">
      <dgm:prSet loTypeId="urn:microsoft.com/office/officeart/2005/8/layout/venn1" loCatId="relationship" qsTypeId="urn:microsoft.com/office/officeart/2005/8/quickstyle/simple1" qsCatId="simple" csTypeId="urn:microsoft.com/office/officeart/2005/8/colors/colorful4" csCatId="colorful" phldr="1"/>
      <dgm:spPr/>
    </dgm:pt>
    <dgm:pt modelId="{DA76C76F-C2A8-4109-BCA2-4F84252EF165}">
      <dgm:prSet phldrT="[Text]"/>
      <dgm:spPr>
        <a:solidFill>
          <a:srgbClr val="F4F83E">
            <a:alpha val="49804"/>
          </a:srgbClr>
        </a:solidFill>
        <a:ln w="3175">
          <a:solidFill>
            <a:schemeClr val="tx1"/>
          </a:solidFill>
        </a:ln>
      </dgm:spPr>
      <dgm:t>
        <a:bodyPr/>
        <a:lstStyle/>
        <a:p>
          <a:r>
            <a:rPr lang="en-US"/>
            <a:t> </a:t>
          </a:r>
        </a:p>
      </dgm:t>
    </dgm:pt>
    <dgm:pt modelId="{3D657870-1B2E-4AFC-A744-0EC4D3ECF208}" type="parTrans" cxnId="{F94F76F7-81F2-4FE3-9BBF-F980FB5C0C33}">
      <dgm:prSet/>
      <dgm:spPr/>
      <dgm:t>
        <a:bodyPr/>
        <a:lstStyle/>
        <a:p>
          <a:endParaRPr lang="en-US"/>
        </a:p>
      </dgm:t>
    </dgm:pt>
    <dgm:pt modelId="{BF2F3B54-CFEB-4C53-99AC-6373A1B8016A}" type="sibTrans" cxnId="{F94F76F7-81F2-4FE3-9BBF-F980FB5C0C33}">
      <dgm:prSet/>
      <dgm:spPr/>
      <dgm:t>
        <a:bodyPr/>
        <a:lstStyle/>
        <a:p>
          <a:endParaRPr lang="en-US"/>
        </a:p>
      </dgm:t>
    </dgm:pt>
    <dgm:pt modelId="{45732F4F-365C-4DD3-B023-A2E941B8F46D}">
      <dgm:prSet phldrT="[Text]"/>
      <dgm:spPr>
        <a:solidFill>
          <a:schemeClr val="tx2">
            <a:lumMod val="60000"/>
            <a:lumOff val="40000"/>
            <a:alpha val="50000"/>
          </a:schemeClr>
        </a:solidFill>
        <a:ln w="3175">
          <a:solidFill>
            <a:schemeClr val="tx1"/>
          </a:solidFill>
        </a:ln>
      </dgm:spPr>
      <dgm:t>
        <a:bodyPr/>
        <a:lstStyle/>
        <a:p>
          <a:r>
            <a:rPr lang="en-US"/>
            <a:t> </a:t>
          </a:r>
        </a:p>
      </dgm:t>
    </dgm:pt>
    <dgm:pt modelId="{951AA386-066F-4DF4-8CEA-4C7BAB32C35E}" type="parTrans" cxnId="{E3B47AFF-F632-425A-B1C3-09FCAC0B38D5}">
      <dgm:prSet/>
      <dgm:spPr/>
      <dgm:t>
        <a:bodyPr/>
        <a:lstStyle/>
        <a:p>
          <a:endParaRPr lang="en-US"/>
        </a:p>
      </dgm:t>
    </dgm:pt>
    <dgm:pt modelId="{F0D8DD79-C5A9-4A51-AF9B-DA2183B4D074}" type="sibTrans" cxnId="{E3B47AFF-F632-425A-B1C3-09FCAC0B38D5}">
      <dgm:prSet/>
      <dgm:spPr/>
      <dgm:t>
        <a:bodyPr/>
        <a:lstStyle/>
        <a:p>
          <a:endParaRPr lang="en-US"/>
        </a:p>
      </dgm:t>
    </dgm:pt>
    <dgm:pt modelId="{494812C7-0B45-4F38-A079-2C94A15DD228}">
      <dgm:prSet phldrT="[Text]"/>
      <dgm:spPr>
        <a:solidFill>
          <a:srgbClr val="00B050">
            <a:alpha val="50000"/>
          </a:srgbClr>
        </a:solidFill>
        <a:ln w="3175">
          <a:solidFill>
            <a:schemeClr val="tx1"/>
          </a:solidFill>
        </a:ln>
      </dgm:spPr>
      <dgm:t>
        <a:bodyPr/>
        <a:lstStyle/>
        <a:p>
          <a:r>
            <a:rPr lang="en-US"/>
            <a:t> </a:t>
          </a:r>
        </a:p>
      </dgm:t>
    </dgm:pt>
    <dgm:pt modelId="{0F4D16AB-05AE-4995-8B9D-519DADC32F33}" type="sibTrans" cxnId="{59F1092E-BCCC-404C-8D5E-FEECBBAF913D}">
      <dgm:prSet/>
      <dgm:spPr/>
      <dgm:t>
        <a:bodyPr/>
        <a:lstStyle/>
        <a:p>
          <a:endParaRPr lang="en-US"/>
        </a:p>
      </dgm:t>
    </dgm:pt>
    <dgm:pt modelId="{81411CC2-3799-489F-BF44-16CE5FEE1764}" type="parTrans" cxnId="{59F1092E-BCCC-404C-8D5E-FEECBBAF913D}">
      <dgm:prSet/>
      <dgm:spPr/>
      <dgm:t>
        <a:bodyPr/>
        <a:lstStyle/>
        <a:p>
          <a:endParaRPr lang="en-US"/>
        </a:p>
      </dgm:t>
    </dgm:pt>
    <dgm:pt modelId="{6645B089-28B4-4E42-9FFC-3AEEB2701F14}" type="pres">
      <dgm:prSet presAssocID="{B8131B96-5570-4F6F-A246-D5D3274E4322}" presName="compositeShape" presStyleCnt="0">
        <dgm:presLayoutVars>
          <dgm:chMax val="7"/>
          <dgm:dir/>
          <dgm:resizeHandles val="exact"/>
        </dgm:presLayoutVars>
      </dgm:prSet>
      <dgm:spPr/>
    </dgm:pt>
    <dgm:pt modelId="{B526B2D6-F0F2-446E-86DE-6DECB704915E}" type="pres">
      <dgm:prSet presAssocID="{DA76C76F-C2A8-4109-BCA2-4F84252EF165}" presName="circ1" presStyleLbl="vennNode1" presStyleIdx="0" presStyleCnt="3" custScaleX="142857" custScaleY="142857" custLinFactNeighborX="1193" custLinFactNeighborY="398"/>
      <dgm:spPr/>
      <dgm:t>
        <a:bodyPr/>
        <a:lstStyle/>
        <a:p>
          <a:endParaRPr lang="en-US"/>
        </a:p>
      </dgm:t>
    </dgm:pt>
    <dgm:pt modelId="{7F3C8D2C-5EE1-4A33-AF69-4AE30AB10482}" type="pres">
      <dgm:prSet presAssocID="{DA76C76F-C2A8-4109-BCA2-4F84252EF165}" presName="circ1Tx" presStyleLbl="revTx" presStyleIdx="0" presStyleCnt="0">
        <dgm:presLayoutVars>
          <dgm:chMax val="0"/>
          <dgm:chPref val="0"/>
          <dgm:bulletEnabled val="1"/>
        </dgm:presLayoutVars>
      </dgm:prSet>
      <dgm:spPr/>
      <dgm:t>
        <a:bodyPr/>
        <a:lstStyle/>
        <a:p>
          <a:endParaRPr lang="en-US"/>
        </a:p>
      </dgm:t>
    </dgm:pt>
    <dgm:pt modelId="{3D29DAF4-C415-4BCB-9D7D-EE440B232E3F}" type="pres">
      <dgm:prSet presAssocID="{494812C7-0B45-4F38-A079-2C94A15DD228}" presName="circ2" presStyleLbl="vennNode1" presStyleIdx="1" presStyleCnt="3" custScaleX="142857" custScaleY="142857"/>
      <dgm:spPr/>
      <dgm:t>
        <a:bodyPr/>
        <a:lstStyle/>
        <a:p>
          <a:endParaRPr lang="en-US"/>
        </a:p>
      </dgm:t>
    </dgm:pt>
    <dgm:pt modelId="{48CA6D93-1196-4260-B697-93D4FBDA34A1}" type="pres">
      <dgm:prSet presAssocID="{494812C7-0B45-4F38-A079-2C94A15DD228}" presName="circ2Tx" presStyleLbl="revTx" presStyleIdx="0" presStyleCnt="0">
        <dgm:presLayoutVars>
          <dgm:chMax val="0"/>
          <dgm:chPref val="0"/>
          <dgm:bulletEnabled val="1"/>
        </dgm:presLayoutVars>
      </dgm:prSet>
      <dgm:spPr/>
      <dgm:t>
        <a:bodyPr/>
        <a:lstStyle/>
        <a:p>
          <a:endParaRPr lang="en-US"/>
        </a:p>
      </dgm:t>
    </dgm:pt>
    <dgm:pt modelId="{142C7CC9-9AAE-4378-AB6E-3279A8E39DBA}" type="pres">
      <dgm:prSet presAssocID="{45732F4F-365C-4DD3-B023-A2E941B8F46D}" presName="circ3" presStyleLbl="vennNode1" presStyleIdx="2" presStyleCnt="3" custScaleX="142857" custScaleY="142857"/>
      <dgm:spPr/>
      <dgm:t>
        <a:bodyPr/>
        <a:lstStyle/>
        <a:p>
          <a:endParaRPr lang="en-US"/>
        </a:p>
      </dgm:t>
    </dgm:pt>
    <dgm:pt modelId="{DA44151B-BB83-497B-9CFA-9141863FBE76}" type="pres">
      <dgm:prSet presAssocID="{45732F4F-365C-4DD3-B023-A2E941B8F46D}" presName="circ3Tx" presStyleLbl="revTx" presStyleIdx="0" presStyleCnt="0">
        <dgm:presLayoutVars>
          <dgm:chMax val="0"/>
          <dgm:chPref val="0"/>
          <dgm:bulletEnabled val="1"/>
        </dgm:presLayoutVars>
      </dgm:prSet>
      <dgm:spPr/>
      <dgm:t>
        <a:bodyPr/>
        <a:lstStyle/>
        <a:p>
          <a:endParaRPr lang="en-US"/>
        </a:p>
      </dgm:t>
    </dgm:pt>
  </dgm:ptLst>
  <dgm:cxnLst>
    <dgm:cxn modelId="{F94F76F7-81F2-4FE3-9BBF-F980FB5C0C33}" srcId="{B8131B96-5570-4F6F-A246-D5D3274E4322}" destId="{DA76C76F-C2A8-4109-BCA2-4F84252EF165}" srcOrd="0" destOrd="0" parTransId="{3D657870-1B2E-4AFC-A744-0EC4D3ECF208}" sibTransId="{BF2F3B54-CFEB-4C53-99AC-6373A1B8016A}"/>
    <dgm:cxn modelId="{8FA7A9BF-4770-4034-8EA3-EBE44E58CF2B}" type="presOf" srcId="{494812C7-0B45-4F38-A079-2C94A15DD228}" destId="{3D29DAF4-C415-4BCB-9D7D-EE440B232E3F}" srcOrd="0" destOrd="0" presId="urn:microsoft.com/office/officeart/2005/8/layout/venn1"/>
    <dgm:cxn modelId="{3F9C4143-4B81-4ABC-8DE0-791E664BDAE5}" type="presOf" srcId="{DA76C76F-C2A8-4109-BCA2-4F84252EF165}" destId="{B526B2D6-F0F2-446E-86DE-6DECB704915E}" srcOrd="0" destOrd="0" presId="urn:microsoft.com/office/officeart/2005/8/layout/venn1"/>
    <dgm:cxn modelId="{59F1092E-BCCC-404C-8D5E-FEECBBAF913D}" srcId="{B8131B96-5570-4F6F-A246-D5D3274E4322}" destId="{494812C7-0B45-4F38-A079-2C94A15DD228}" srcOrd="1" destOrd="0" parTransId="{81411CC2-3799-489F-BF44-16CE5FEE1764}" sibTransId="{0F4D16AB-05AE-4995-8B9D-519DADC32F33}"/>
    <dgm:cxn modelId="{4AAFF6AA-F908-42D3-8CB2-56B826FB21D0}" type="presOf" srcId="{45732F4F-365C-4DD3-B023-A2E941B8F46D}" destId="{DA44151B-BB83-497B-9CFA-9141863FBE76}" srcOrd="1" destOrd="0" presId="urn:microsoft.com/office/officeart/2005/8/layout/venn1"/>
    <dgm:cxn modelId="{E3B47AFF-F632-425A-B1C3-09FCAC0B38D5}" srcId="{B8131B96-5570-4F6F-A246-D5D3274E4322}" destId="{45732F4F-365C-4DD3-B023-A2E941B8F46D}" srcOrd="2" destOrd="0" parTransId="{951AA386-066F-4DF4-8CEA-4C7BAB32C35E}" sibTransId="{F0D8DD79-C5A9-4A51-AF9B-DA2183B4D074}"/>
    <dgm:cxn modelId="{DDC90EF5-93BF-4CCF-9667-5E768B87E633}" type="presOf" srcId="{B8131B96-5570-4F6F-A246-D5D3274E4322}" destId="{6645B089-28B4-4E42-9FFC-3AEEB2701F14}" srcOrd="0" destOrd="0" presId="urn:microsoft.com/office/officeart/2005/8/layout/venn1"/>
    <dgm:cxn modelId="{867AD9DF-1F98-4D96-A015-7B898DEB59A2}" type="presOf" srcId="{494812C7-0B45-4F38-A079-2C94A15DD228}" destId="{48CA6D93-1196-4260-B697-93D4FBDA34A1}" srcOrd="1" destOrd="0" presId="urn:microsoft.com/office/officeart/2005/8/layout/venn1"/>
    <dgm:cxn modelId="{88274359-C62C-4D4B-A7CF-BD8A34DBB8BA}" type="presOf" srcId="{DA76C76F-C2A8-4109-BCA2-4F84252EF165}" destId="{7F3C8D2C-5EE1-4A33-AF69-4AE30AB10482}" srcOrd="1" destOrd="0" presId="urn:microsoft.com/office/officeart/2005/8/layout/venn1"/>
    <dgm:cxn modelId="{19A68859-5C80-48C9-82BF-11E7DF0B5D5F}" type="presOf" srcId="{45732F4F-365C-4DD3-B023-A2E941B8F46D}" destId="{142C7CC9-9AAE-4378-AB6E-3279A8E39DBA}" srcOrd="0" destOrd="0" presId="urn:microsoft.com/office/officeart/2005/8/layout/venn1"/>
    <dgm:cxn modelId="{4E80EB81-1257-409C-BC1F-2AA1F4A192AD}" type="presParOf" srcId="{6645B089-28B4-4E42-9FFC-3AEEB2701F14}" destId="{B526B2D6-F0F2-446E-86DE-6DECB704915E}" srcOrd="0" destOrd="0" presId="urn:microsoft.com/office/officeart/2005/8/layout/venn1"/>
    <dgm:cxn modelId="{946DC6AC-17AA-441E-9F63-4E23B5DCE454}" type="presParOf" srcId="{6645B089-28B4-4E42-9FFC-3AEEB2701F14}" destId="{7F3C8D2C-5EE1-4A33-AF69-4AE30AB10482}" srcOrd="1" destOrd="0" presId="urn:microsoft.com/office/officeart/2005/8/layout/venn1"/>
    <dgm:cxn modelId="{68D1595D-17E3-40A8-B197-7E421B2A2248}" type="presParOf" srcId="{6645B089-28B4-4E42-9FFC-3AEEB2701F14}" destId="{3D29DAF4-C415-4BCB-9D7D-EE440B232E3F}" srcOrd="2" destOrd="0" presId="urn:microsoft.com/office/officeart/2005/8/layout/venn1"/>
    <dgm:cxn modelId="{95656DA5-E451-491C-BC64-CB9391140F2D}" type="presParOf" srcId="{6645B089-28B4-4E42-9FFC-3AEEB2701F14}" destId="{48CA6D93-1196-4260-B697-93D4FBDA34A1}" srcOrd="3" destOrd="0" presId="urn:microsoft.com/office/officeart/2005/8/layout/venn1"/>
    <dgm:cxn modelId="{378AC01E-6AC4-48CF-ADB2-1B0D96CE8610}" type="presParOf" srcId="{6645B089-28B4-4E42-9FFC-3AEEB2701F14}" destId="{142C7CC9-9AAE-4378-AB6E-3279A8E39DBA}" srcOrd="4" destOrd="0" presId="urn:microsoft.com/office/officeart/2005/8/layout/venn1"/>
    <dgm:cxn modelId="{E00D2E35-A76F-4664-B2D2-E3D032C314A5}" type="presParOf" srcId="{6645B089-28B4-4E42-9FFC-3AEEB2701F14}" destId="{DA44151B-BB83-497B-9CFA-9141863FBE76}" srcOrd="5" destOrd="0" presId="urn:microsoft.com/office/officeart/2005/8/layout/ven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526B2D6-F0F2-446E-86DE-6DECB704915E}">
      <dsp:nvSpPr>
        <dsp:cNvPr id="0" name=""/>
        <dsp:cNvSpPr/>
      </dsp:nvSpPr>
      <dsp:spPr>
        <a:xfrm>
          <a:off x="1181645" y="-366166"/>
          <a:ext cx="2704008" cy="2704008"/>
        </a:xfrm>
        <a:prstGeom prst="ellipse">
          <a:avLst/>
        </a:prstGeom>
        <a:solidFill>
          <a:srgbClr val="FFFF00">
            <a:alpha val="50000"/>
          </a:srgb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tx1"/>
        </a:fontRef>
      </dsp:style>
      <dsp:txBody>
        <a:bodyPr spcFirstLastPara="0" vert="horz" wrap="square" lIns="0" tIns="0" rIns="0" bIns="0" numCol="1" spcCol="1270" anchor="ctr" anchorCtr="0">
          <a:noAutofit/>
        </a:bodyPr>
        <a:lstStyle/>
        <a:p>
          <a:pPr lvl="0" algn="ctr" defTabSz="2844800">
            <a:lnSpc>
              <a:spcPct val="90000"/>
            </a:lnSpc>
            <a:spcBef>
              <a:spcPct val="0"/>
            </a:spcBef>
            <a:spcAft>
              <a:spcPct val="35000"/>
            </a:spcAft>
          </a:pPr>
          <a:r>
            <a:rPr lang="en-US" sz="6400" kern="1200"/>
            <a:t> </a:t>
          </a:r>
        </a:p>
      </dsp:txBody>
      <dsp:txXfrm>
        <a:off x="1542180" y="107034"/>
        <a:ext cx="1982939" cy="1216803"/>
      </dsp:txXfrm>
    </dsp:sp>
    <dsp:sp modelId="{3D29DAF4-C415-4BCB-9D7D-EE440B232E3F}">
      <dsp:nvSpPr>
        <dsp:cNvPr id="0" name=""/>
        <dsp:cNvSpPr/>
      </dsp:nvSpPr>
      <dsp:spPr>
        <a:xfrm>
          <a:off x="1864633" y="816838"/>
          <a:ext cx="2704008" cy="2704008"/>
        </a:xfrm>
        <a:prstGeom prst="ellipse">
          <a:avLst/>
        </a:prstGeom>
        <a:solidFill>
          <a:srgbClr val="00B050">
            <a:alpha val="50000"/>
          </a:srgb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tx1"/>
        </a:fontRef>
      </dsp:style>
      <dsp:txBody>
        <a:bodyPr spcFirstLastPara="0" vert="horz" wrap="square" lIns="0" tIns="0" rIns="0" bIns="0" numCol="1" spcCol="1270" anchor="ctr" anchorCtr="0">
          <a:noAutofit/>
        </a:bodyPr>
        <a:lstStyle/>
        <a:p>
          <a:pPr lvl="0" algn="ctr" defTabSz="2844800">
            <a:lnSpc>
              <a:spcPct val="90000"/>
            </a:lnSpc>
            <a:spcBef>
              <a:spcPct val="0"/>
            </a:spcBef>
            <a:spcAft>
              <a:spcPct val="35000"/>
            </a:spcAft>
          </a:pPr>
          <a:r>
            <a:rPr lang="en-US" sz="6400" kern="1200"/>
            <a:t> </a:t>
          </a:r>
        </a:p>
      </dsp:txBody>
      <dsp:txXfrm>
        <a:off x="2691609" y="1515373"/>
        <a:ext cx="1622405" cy="1487204"/>
      </dsp:txXfrm>
    </dsp:sp>
    <dsp:sp modelId="{142C7CC9-9AAE-4378-AB6E-3279A8E39DBA}">
      <dsp:nvSpPr>
        <dsp:cNvPr id="0" name=""/>
        <dsp:cNvSpPr/>
      </dsp:nvSpPr>
      <dsp:spPr>
        <a:xfrm>
          <a:off x="498657" y="816838"/>
          <a:ext cx="2704008" cy="2704008"/>
        </a:xfrm>
        <a:prstGeom prst="ellipse">
          <a:avLst/>
        </a:prstGeom>
        <a:solidFill>
          <a:srgbClr val="0070C0">
            <a:alpha val="50000"/>
          </a:srgb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tx1"/>
        </a:fontRef>
      </dsp:style>
      <dsp:txBody>
        <a:bodyPr spcFirstLastPara="0" vert="horz" wrap="square" lIns="0" tIns="0" rIns="0" bIns="0" numCol="1" spcCol="1270" anchor="ctr" anchorCtr="0">
          <a:noAutofit/>
        </a:bodyPr>
        <a:lstStyle/>
        <a:p>
          <a:pPr lvl="0" algn="ctr" defTabSz="2844800">
            <a:lnSpc>
              <a:spcPct val="90000"/>
            </a:lnSpc>
            <a:spcBef>
              <a:spcPct val="0"/>
            </a:spcBef>
            <a:spcAft>
              <a:spcPct val="35000"/>
            </a:spcAft>
          </a:pPr>
          <a:r>
            <a:rPr lang="en-US" sz="6400" kern="1200"/>
            <a:t> </a:t>
          </a:r>
        </a:p>
      </dsp:txBody>
      <dsp:txXfrm>
        <a:off x="753284" y="1515373"/>
        <a:ext cx="1622405" cy="148720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venn1">
  <dgm:title val=""/>
  <dgm:desc val=""/>
  <dgm:catLst>
    <dgm:cat type="relationship" pri="28000"/>
    <dgm:cat type="convert" pri="19000"/>
  </dgm:catLst>
  <dgm:sampData useDef="1">
    <dgm:dataModel>
      <dgm:ptLst/>
      <dgm:bg/>
      <dgm:whole/>
    </dgm:dataModel>
  </dgm:sampData>
  <dgm:styleData useDef="1">
    <dgm:dataModel>
      <dgm:ptLst/>
      <dgm:bg/>
      <dgm:whole/>
    </dgm:dataModel>
  </dgm:styleData>
  <dgm:clrData>
    <dgm:dataModel>
      <dgm:ptLst>
        <dgm:pt modelId="0" type="doc"/>
        <dgm:pt modelId="1"/>
        <dgm:pt modelId="2"/>
        <dgm:pt modelId="3"/>
        <dgm:pt modelId="4"/>
      </dgm:ptLst>
      <dgm:cxnLst>
        <dgm:cxn modelId="7" srcId="0" destId="1" srcOrd="0" destOrd="0"/>
        <dgm:cxn modelId="8" srcId="0" destId="2" srcOrd="1" destOrd="0"/>
        <dgm:cxn modelId="9" srcId="0" destId="3" srcOrd="2" destOrd="0"/>
        <dgm:cxn modelId="10" srcId="0" destId="4" srcOrd="3" destOrd="0"/>
      </dgm:cxnLst>
      <dgm:bg/>
      <dgm:whole/>
    </dgm:dataModel>
  </dgm:clrData>
  <dgm:layoutNode name="compositeShape">
    <dgm:varLst>
      <dgm:chMax val="7"/>
      <dgm:dir/>
      <dgm:resizeHandles val="exact"/>
    </dgm:varLst>
    <dgm:choose name="Name0">
      <dgm:if name="Name1" axis="ch" ptType="node" func="cnt" op="equ" val="1">
        <dgm:alg type="composite">
          <dgm:param type="ar" val="1"/>
        </dgm:alg>
      </dgm:if>
      <dgm:if name="Name2" axis="ch" ptType="node" func="cnt" op="equ" val="2">
        <dgm:alg type="composite">
          <dgm:param type="ar" val="1.792"/>
        </dgm:alg>
      </dgm:if>
      <dgm:if name="Name3" axis="ch" ptType="node" func="cnt" op="equ" val="3">
        <dgm:alg type="composite">
          <dgm:param type="ar" val="1"/>
        </dgm:alg>
      </dgm:if>
      <dgm:if name="Name4" axis="ch" ptType="node" func="cnt" op="equ" val="4">
        <dgm:alg type="composite">
          <dgm:param type="ar" val="1"/>
        </dgm:alg>
      </dgm:if>
      <dgm:if name="Name5" axis="ch" ptType="node" func="cnt" op="equ" val="5">
        <dgm:alg type="composite">
          <dgm:param type="ar" val="1.4"/>
        </dgm:alg>
      </dgm:if>
      <dgm:if name="Name6" axis="ch" ptType="node" func="cnt" op="equ" val="6">
        <dgm:alg type="composite">
          <dgm:param type="ar" val="1.285"/>
        </dgm:alg>
      </dgm:if>
      <dgm:if name="Name7" axis="ch" ptType="node" func="cnt" op="equ" val="7">
        <dgm:alg type="composite">
          <dgm:param type="ar" val="1.359"/>
        </dgm:alg>
      </dgm:if>
      <dgm:else name="Name8">
        <dgm:alg type="composite">
          <dgm:param type="ar" val="1.359"/>
        </dgm:alg>
      </dgm:else>
    </dgm:choose>
    <dgm:shape xmlns:r="http://schemas.openxmlformats.org/officeDocument/2006/relationships" r:blip="">
      <dgm:adjLst/>
    </dgm:shape>
    <dgm:presOf/>
    <dgm:choose name="Name9">
      <dgm:if name="Name10" axis="ch" ptType="node" func="cnt" op="equ" val="1">
        <dgm:constrLst>
          <dgm:constr type="ctrX" for="ch" forName="circ1TxSh" refType="w" fact="0.5"/>
          <dgm:constr type="ctrY" for="ch" forName="circ1TxSh" refType="h" fact="0.5"/>
          <dgm:constr type="w" for="ch" forName="circ1TxSh" refType="w"/>
          <dgm:constr type="h" for="ch" forName="circ1TxSh" refType="h"/>
          <dgm:constr type="primFontSz" for="ch" ptType="node" op="equ"/>
        </dgm:constrLst>
      </dgm:if>
      <dgm:if name="Name11" axis="ch" ptType="node" func="cnt" op="equ" val="2">
        <dgm:constrLst>
          <dgm:constr type="ctrX" for="ch" forName="circ1" refType="w" fact="0.3"/>
          <dgm:constr type="ctrY" for="ch" forName="circ1" refType="h" fact="0.5"/>
          <dgm:constr type="w" for="ch" forName="circ1" refType="w" fact="0.555"/>
          <dgm:constr type="h" for="ch" forName="circ1" refType="h" fact="0.99456"/>
          <dgm:constr type="l" for="ch" forName="circ1Tx" refType="w" fact="0.1"/>
          <dgm:constr type="t" for="ch" forName="circ1Tx" refType="h" fact="0.12"/>
          <dgm:constr type="w" for="ch" forName="circ1Tx" refType="w" fact="0.32"/>
          <dgm:constr type="h" for="ch" forName="circ1Tx" refType="h" fact="0.76"/>
          <dgm:constr type="ctrX" for="ch" forName="circ2" refType="w" fact="0.7"/>
          <dgm:constr type="ctrY" for="ch" forName="circ2" refType="h" fact="0.5"/>
          <dgm:constr type="w" for="ch" forName="circ2" refType="w" fact="0.555"/>
          <dgm:constr type="h" for="ch" forName="circ2" refType="h" fact="0.99456"/>
          <dgm:constr type="l" for="ch" forName="circ2Tx" refType="w" fact="0.58"/>
          <dgm:constr type="t" for="ch" forName="circ2Tx" refType="h" fact="0.12"/>
          <dgm:constr type="w" for="ch" forName="circ2Tx" refType="w" fact="0.32"/>
          <dgm:constr type="h" for="ch" forName="circ2Tx" refType="h" fact="0.76"/>
          <dgm:constr type="primFontSz" for="ch" ptType="node" op="equ"/>
        </dgm:constrLst>
      </dgm:if>
      <dgm:if name="Name12" axis="ch" ptType="node" func="cnt" op="equ" val="3">
        <dgm:constrLst>
          <dgm:constr type="ctrX" for="ch" forName="circ1" refType="w" fact="0.5"/>
          <dgm:constr type="ctrY" for="ch" forName="circ1" refType="w" fact="0.25"/>
          <dgm:constr type="w" for="ch" forName="circ1" refType="w" fact="0.6"/>
          <dgm:constr type="h" for="ch" forName="circ1" refType="h" fact="0.6"/>
          <dgm:constr type="l" for="ch" forName="circ1Tx" refType="w" fact="0.28"/>
          <dgm:constr type="t" for="ch" forName="circ1Tx" refType="h" fact="0.055"/>
          <dgm:constr type="w" for="ch" forName="circ1Tx" refType="w" fact="0.44"/>
          <dgm:constr type="h" for="ch" forName="circ1Tx" refType="h" fact="0.27"/>
          <dgm:constr type="ctrX" for="ch" forName="circ2" refType="w" fact="0.7165"/>
          <dgm:constr type="ctrY" for="ch" forName="circ2" refType="w" fact="0.625"/>
          <dgm:constr type="w" for="ch" forName="circ2" refType="w" fact="0.6"/>
          <dgm:constr type="h" for="ch" forName="circ2" refType="h" fact="0.6"/>
          <dgm:constr type="l" for="ch" forName="circ2Tx" refType="w" fact="0.6"/>
          <dgm:constr type="t" for="ch" forName="circ2Tx" refType="h" fact="0.48"/>
          <dgm:constr type="w" for="ch" forName="circ2Tx" refType="w" fact="0.36"/>
          <dgm:constr type="h" for="ch" forName="circ2Tx" refType="h" fact="0.33"/>
          <dgm:constr type="ctrX" for="ch" forName="circ3" refType="w" fact="0.2835"/>
          <dgm:constr type="ctrY" for="ch" forName="circ3" refType="w" fact="0.625"/>
          <dgm:constr type="w" for="ch" forName="circ3" refType="w" fact="0.6"/>
          <dgm:constr type="h" for="ch" forName="circ3" refType="h" fact="0.6"/>
          <dgm:constr type="l" for="ch" forName="circ3Tx" refType="w" fact="0.04"/>
          <dgm:constr type="t" for="ch" forName="circ3Tx" refType="h" fact="0.48"/>
          <dgm:constr type="w" for="ch" forName="circ3Tx" refType="w" fact="0.36"/>
          <dgm:constr type="h" for="ch" forName="circ3Tx" refType="h" fact="0.33"/>
          <dgm:constr type="primFontSz" for="ch" ptType="node" op="equ"/>
        </dgm:constrLst>
      </dgm:if>
      <dgm:if name="Name13" axis="ch" ptType="node" func="cnt" op="equ" val="4">
        <dgm:constrLst>
          <dgm:constr type="ctrX" for="ch" forName="circ1" refType="w" fact="0.5"/>
          <dgm:constr type="ctrY" for="ch" forName="circ1" refType="w" fact="0.27"/>
          <dgm:constr type="w" for="ch" forName="circ1" refType="w" fact="0.52"/>
          <dgm:constr type="h" for="ch" forName="circ1" refType="h" fact="0.52"/>
          <dgm:constr type="l" for="ch" forName="circ1Tx" refType="w" fact="0.3"/>
          <dgm:constr type="t" for="ch" forName="circ1Tx" refType="h" fact="0.08"/>
          <dgm:constr type="w" for="ch" forName="circ1Tx" refType="w" fact="0.4"/>
          <dgm:constr type="h" for="ch" forName="circ1Tx" refType="h" fact="0.165"/>
          <dgm:constr type="ctrX" for="ch" forName="circ2" refType="w" fact="0.73"/>
          <dgm:constr type="ctrY" for="ch" forName="circ2" refType="w" fact="0.5"/>
          <dgm:constr type="w" for="ch" forName="circ2" refType="w" fact="0.52"/>
          <dgm:constr type="h" for="ch" forName="circ2" refType="h" fact="0.52"/>
          <dgm:constr type="r" for="ch" forName="circ2Tx" refType="w" fact="0.95"/>
          <dgm:constr type="t" for="ch" forName="circ2Tx" refType="h" fact="0.3"/>
          <dgm:constr type="w" for="ch" forName="circ2Tx" refType="w" fact="0.2"/>
          <dgm:constr type="h" for="ch" forName="circ2Tx" refType="h" fact="0.4"/>
          <dgm:constr type="ctrX" for="ch" forName="circ3" refType="w" fact="0.5"/>
          <dgm:constr type="ctrY" for="ch" forName="circ3" refType="w" fact="0.73"/>
          <dgm:constr type="w" for="ch" forName="circ3" refType="w" fact="0.52"/>
          <dgm:constr type="h" for="ch" forName="circ3" refType="h" fact="0.52"/>
          <dgm:constr type="l" for="ch" forName="circ3Tx" refType="w" fact="0.3"/>
          <dgm:constr type="b" for="ch" forName="circ3Tx" refType="h" fact="0.92"/>
          <dgm:constr type="w" for="ch" forName="circ3Tx" refType="w" fact="0.4"/>
          <dgm:constr type="h" for="ch" forName="circ3Tx" refType="h" fact="0.165"/>
          <dgm:constr type="ctrX" for="ch" forName="circ4" refType="w" fact="0.27"/>
          <dgm:constr type="ctrY" for="ch" forName="circ4" refType="h" fact="0.5"/>
          <dgm:constr type="w" for="ch" forName="circ4" refType="w" fact="0.52"/>
          <dgm:constr type="h" for="ch" forName="circ4" refType="h" fact="0.52"/>
          <dgm:constr type="l" for="ch" forName="circ4Tx" refType="w" fact="0.05"/>
          <dgm:constr type="t" for="ch" forName="circ4Tx" refType="h" fact="0.3"/>
          <dgm:constr type="w" for="ch" forName="circ4Tx" refType="w" fact="0.2"/>
          <dgm:constr type="h" for="ch" forName="circ4Tx" refType="h" fact="0.4"/>
          <dgm:constr type="primFontSz" for="ch" ptType="node" op="equ"/>
        </dgm:constrLst>
      </dgm:if>
      <dgm:if name="Name14" axis="ch" ptType="node" func="cnt" op="equ" val="5">
        <dgm:constrLst>
          <dgm:constr type="ctrX" for="ch" forName="circ1" refType="w" fact="0.5"/>
          <dgm:constr type="ctrY" for="ch" forName="circ1" refType="h" fact="0.46"/>
          <dgm:constr type="w" for="ch" forName="circ1" refType="w" fact="0.25"/>
          <dgm:constr type="h" for="ch" forName="circ1" refType="h" fact="0.35"/>
          <dgm:constr type="l" for="ch" forName="circ1Tx" refType="w" fact="0.355"/>
          <dgm:constr type="t" for="ch" forName="circ1Tx"/>
          <dgm:constr type="w" for="ch" forName="circ1Tx" refType="w" fact="0.29"/>
          <dgm:constr type="h" for="ch" forName="circ1Tx" refType="h" fact="0.235"/>
          <dgm:constr type="ctrX" for="ch" forName="circ2" refType="w" fact="0.5951"/>
          <dgm:constr type="ctrY" for="ch" forName="circ2" refType="h" fact="0.5567"/>
          <dgm:constr type="w" for="ch" forName="circ2" refType="w" fact="0.25"/>
          <dgm:constr type="h" for="ch" forName="circ2" refType="h" fact="0.35"/>
          <dgm:constr type="l" for="ch" forName="circ2Tx" refType="w" fact="0.74"/>
          <dgm:constr type="t" for="ch" forName="circ2Tx" refType="h" fact="0.31"/>
          <dgm:constr type="w" for="ch" forName="circ2Tx" refType="w" fact="0.26"/>
          <dgm:constr type="h" for="ch" forName="circ2Tx" refType="h" fact="0.255"/>
          <dgm:constr type="ctrX" for="ch" forName="circ3" refType="w" fact="0.5588"/>
          <dgm:constr type="ctrY" for="ch" forName="circ3" refType="h" fact="0.7133"/>
          <dgm:constr type="w" for="ch" forName="circ3" refType="w" fact="0.25"/>
          <dgm:constr type="h" for="ch" forName="circ3" refType="h" fact="0.35"/>
          <dgm:constr type="l" for="ch" forName="circ3Tx" refType="w" fact="0.7"/>
          <dgm:constr type="t" for="ch" forName="circ3Tx" refType="h" fact="0.745"/>
          <dgm:constr type="w" for="ch" forName="circ3Tx" refType="w" fact="0.26"/>
          <dgm:constr type="h" for="ch" forName="circ3Tx" refType="h" fact="0.255"/>
          <dgm:constr type="ctrX" for="ch" forName="circ4" refType="w" fact="0.4412"/>
          <dgm:constr type="ctrY" for="ch" forName="circ4" refType="h" fact="0.7133"/>
          <dgm:constr type="w" for="ch" forName="circ4" refType="w" fact="0.25"/>
          <dgm:constr type="h" for="ch" forName="circ4" refType="h" fact="0.35"/>
          <dgm:constr type="l" for="ch" forName="circ4Tx" refType="w" fact="0.04"/>
          <dgm:constr type="t" for="ch" forName="circ4Tx" refType="h" fact="0.745"/>
          <dgm:constr type="w" for="ch" forName="circ4Tx" refType="w" fact="0.26"/>
          <dgm:constr type="h" for="ch" forName="circ4Tx" refType="h" fact="0.255"/>
          <dgm:constr type="ctrX" for="ch" forName="circ5" refType="w" fact="0.4049"/>
          <dgm:constr type="ctrY" for="ch" forName="circ5" refType="h" fact="0.5567"/>
          <dgm:constr type="w" for="ch" forName="circ5" refType="w" fact="0.25"/>
          <dgm:constr type="h" for="ch" forName="circ5" refType="h" fact="0.35"/>
          <dgm:constr type="l" for="ch" forName="circ5Tx"/>
          <dgm:constr type="t" for="ch" forName="circ5Tx" refType="h" fact="0.31"/>
          <dgm:constr type="w" for="ch" forName="circ5Tx" refType="w" fact="0.26"/>
          <dgm:constr type="h" for="ch" forName="circ5Tx" refType="h" fact="0.255"/>
          <dgm:constr type="primFontSz" for="ch" ptType="node" op="equ"/>
        </dgm:constrLst>
      </dgm:if>
      <dgm:if name="Name15" axis="ch" ptType="node" func="cnt" op="equ" val="6">
        <dgm:constrLst>
          <dgm:constr type="ctrX" for="ch" forName="circ1" refType="w" fact="0.5"/>
          <dgm:constr type="ctrY" for="ch" forName="circ1" refType="h" fact="0.3844"/>
          <dgm:constr type="w" for="ch" forName="circ1" refType="w" fact="0.24"/>
          <dgm:constr type="h" for="ch" forName="circ1" refType="h" fact="0.3084"/>
          <dgm:constr type="l" for="ch" forName="circ1Tx" refType="w" fact="0.35"/>
          <dgm:constr type="t" for="ch" forName="circ1Tx"/>
          <dgm:constr type="w" for="ch" forName="circ1Tx" refType="w" fact="0.3"/>
          <dgm:constr type="h" for="ch" forName="circ1Tx" refType="h" fact="0.21"/>
          <dgm:constr type="ctrX" for="ch" forName="circ2" refType="w" fact="0.5779"/>
          <dgm:constr type="ctrY" for="ch" forName="circ2" refType="h" fact="0.4422"/>
          <dgm:constr type="w" for="ch" forName="circ2" refType="w" fact="0.24"/>
          <dgm:constr type="h" for="ch" forName="circ2" refType="h" fact="0.3084"/>
          <dgm:constr type="l" for="ch" forName="circ2Tx" refType="w" fact="0.7157"/>
          <dgm:constr type="t" for="ch" forName="circ2Tx" refType="h" fact="0.2"/>
          <dgm:constr type="w" for="ch" forName="circ2Tx" refType="w" fact="0.2843"/>
          <dgm:constr type="h" for="ch" forName="circ2Tx" refType="h" fact="0.23"/>
          <dgm:constr type="ctrX" for="ch" forName="circ3" refType="w" fact="0.5779"/>
          <dgm:constr type="ctrY" for="ch" forName="circ3" refType="h" fact="0.5578"/>
          <dgm:constr type="w" for="ch" forName="circ3" refType="w" fact="0.24"/>
          <dgm:constr type="h" for="ch" forName="circ3" refType="h" fact="0.3084"/>
          <dgm:constr type="l" for="ch" forName="circ3Tx" refType="w" fact="0.7157"/>
          <dgm:constr type="t" for="ch" forName="circ3Tx" refType="h" fact="0.543"/>
          <dgm:constr type="w" for="ch" forName="circ3Tx" refType="w" fact="0.2843"/>
          <dgm:constr type="h" for="ch" forName="circ3Tx" refType="h" fact="0.257"/>
          <dgm:constr type="ctrX" for="ch" forName="circ4" refType="w" fact="0.5"/>
          <dgm:constr type="ctrY" for="ch" forName="circ4" refType="h" fact="0.6157"/>
          <dgm:constr type="w" for="ch" forName="circ4" refType="w" fact="0.24"/>
          <dgm:constr type="h" for="ch" forName="circ4" refType="h" fact="0.3084"/>
          <dgm:constr type="l" for="ch" forName="circ4Tx" refType="w" fact="0.35"/>
          <dgm:constr type="t" for="ch" forName="circ4Tx" refType="h" fact="0.79"/>
          <dgm:constr type="w" for="ch" forName="circ4Tx" refType="w" fact="0.3"/>
          <dgm:constr type="h" for="ch" forName="circ4Tx" refType="h" fact="0.21"/>
          <dgm:constr type="ctrX" for="ch" forName="circ5" refType="w" fact="0.4221"/>
          <dgm:constr type="ctrY" for="ch" forName="circ5" refType="h" fact="0.5578"/>
          <dgm:constr type="w" for="ch" forName="circ5" refType="w" fact="0.24"/>
          <dgm:constr type="h" for="ch" forName="circ5" refType="h" fact="0.3084"/>
          <dgm:constr type="l" for="ch" forName="circ5Tx" refType="w" fact="0"/>
          <dgm:constr type="t" for="ch" forName="circ5Tx" refType="h" fact="0.543"/>
          <dgm:constr type="w" for="ch" forName="circ5Tx" refType="w" fact="0.2843"/>
          <dgm:constr type="h" for="ch" forName="circ5Tx" refType="h" fact="0.257"/>
          <dgm:constr type="ctrX" for="ch" forName="circ6" refType="w" fact="0.4221"/>
          <dgm:constr type="ctrY" for="ch" forName="circ6" refType="h" fact="0.4422"/>
          <dgm:constr type="w" for="ch" forName="circ6" refType="w" fact="0.24"/>
          <dgm:constr type="h" for="ch" forName="circ6" refType="h" fact="0.3084"/>
          <dgm:constr type="l" for="ch" forName="circ6Tx" refType="w" fact="0"/>
          <dgm:constr type="t" for="ch" forName="circ6Tx" refType="h" fact="0.2"/>
          <dgm:constr type="w" for="ch" forName="circ6Tx" refType="w" fact="0.2843"/>
          <dgm:constr type="h" for="ch" forName="circ6Tx" refType="h" fact="0.257"/>
          <dgm:constr type="primFontSz" for="ch" ptType="node" op="equ"/>
        </dgm:constrLst>
      </dgm:if>
      <dgm:else name="Name16">
        <dgm:constrLst>
          <dgm:constr type="ctrX" for="ch" forName="circ1" refType="w" fact="0.5"/>
          <dgm:constr type="ctrY" for="ch" forName="circ1" refType="h" fact="0.4177"/>
          <dgm:constr type="w" for="ch" forName="circ1" refType="w" fact="0.24"/>
          <dgm:constr type="h" for="ch" forName="circ1" refType="h" fact="0.3262"/>
          <dgm:constr type="l" for="ch" forName="circ1Tx" refType="w" fact="0.3625"/>
          <dgm:constr type="t" for="ch" forName="circ1Tx"/>
          <dgm:constr type="w" for="ch" forName="circ1Tx" refType="w" fact="0.275"/>
          <dgm:constr type="h" for="ch" forName="circ1Tx" refType="h" fact="0.2"/>
          <dgm:constr type="ctrX" for="ch" forName="circ2" refType="w" fact="0.5704"/>
          <dgm:constr type="ctrY" for="ch" forName="circ2" refType="h" fact="0.4637"/>
          <dgm:constr type="w" for="ch" forName="circ2" refType="w" fact="0.24"/>
          <dgm:constr type="h" for="ch" forName="circ2" refType="h" fact="0.3262"/>
          <dgm:constr type="l" for="ch" forName="circ2Tx" refType="w" fact="0.72"/>
          <dgm:constr type="t" for="ch" forName="circ2Tx" refType="h" fact="0.19"/>
          <dgm:constr type="w" for="ch" forName="circ2Tx" refType="w" fact="0.26"/>
          <dgm:constr type="h" for="ch" forName="circ2Tx" refType="h" fact="0.22"/>
          <dgm:constr type="ctrX" for="ch" forName="circ3" refType="w" fact="0.5877"/>
          <dgm:constr type="ctrY" for="ch" forName="circ3" refType="h" fact="0.5672"/>
          <dgm:constr type="w" for="ch" forName="circ3" refType="w" fact="0.24"/>
          <dgm:constr type="h" for="ch" forName="circ3" refType="h" fact="0.3262"/>
          <dgm:constr type="l" for="ch" forName="circ3Tx" refType="w" fact="0.745"/>
          <dgm:constr type="t" for="ch" forName="circ3Tx" refType="h" fact="0.47"/>
          <dgm:constr type="w" for="ch" forName="circ3Tx" refType="w" fact="0.255"/>
          <dgm:constr type="h" for="ch" forName="circ3Tx" refType="h" fact="0.235"/>
          <dgm:constr type="ctrX" for="ch" forName="circ4" refType="w" fact="0.539"/>
          <dgm:constr type="ctrY" for="ch" forName="circ4" refType="h" fact="0.6502"/>
          <dgm:constr type="w" for="ch" forName="circ4" refType="w" fact="0.24"/>
          <dgm:constr type="h" for="ch" forName="circ4" refType="h" fact="0.3262"/>
          <dgm:constr type="l" for="ch" forName="circ4Tx" refType="w" fact="0.635"/>
          <dgm:constr type="t" for="ch" forName="circ4Tx" refType="h" fact="0.785"/>
          <dgm:constr type="w" for="ch" forName="circ4Tx" refType="w" fact="0.275"/>
          <dgm:constr type="h" for="ch" forName="circ4Tx" refType="h" fact="0.215"/>
          <dgm:constr type="ctrX" for="ch" forName="circ5" refType="w" fact="0.461"/>
          <dgm:constr type="ctrY" for="ch" forName="circ5" refType="h" fact="0.6502"/>
          <dgm:constr type="w" for="ch" forName="circ5" refType="w" fact="0.24"/>
          <dgm:constr type="h" for="ch" forName="circ5" refType="h" fact="0.3262"/>
          <dgm:constr type="l" for="ch" forName="circ5Tx" refType="w" fact="0.09"/>
          <dgm:constr type="t" for="ch" forName="circ5Tx" refType="h" fact="0.785"/>
          <dgm:constr type="w" for="ch" forName="circ5Tx" refType="w" fact="0.275"/>
          <dgm:constr type="h" for="ch" forName="circ5Tx" refType="h" fact="0.215"/>
          <dgm:constr type="ctrX" for="ch" forName="circ6" refType="w" fact="0.4123"/>
          <dgm:constr type="ctrY" for="ch" forName="circ6" refType="h" fact="0.5672"/>
          <dgm:constr type="w" for="ch" forName="circ6" refType="w" fact="0.24"/>
          <dgm:constr type="h" for="ch" forName="circ6" refType="h" fact="0.3262"/>
          <dgm:constr type="l" for="ch" forName="circ6Tx"/>
          <dgm:constr type="t" for="ch" forName="circ6Tx" refType="h" fact="0.47"/>
          <dgm:constr type="w" for="ch" forName="circ6Tx" refType="w" fact="0.255"/>
          <dgm:constr type="h" for="ch" forName="circ6Tx" refType="h" fact="0.235"/>
          <dgm:constr type="ctrX" for="ch" forName="circ7" refType="w" fact="0.4296"/>
          <dgm:constr type="ctrY" for="ch" forName="circ7" refType="h" fact="0.4637"/>
          <dgm:constr type="w" for="ch" forName="circ7" refType="w" fact="0.24"/>
          <dgm:constr type="h" for="ch" forName="circ7" refType="h" fact="0.3262"/>
          <dgm:constr type="l" for="ch" forName="circ7Tx" refType="w" fact="0.02"/>
          <dgm:constr type="t" for="ch" forName="circ7Tx" refType="h" fact="0.19"/>
          <dgm:constr type="w" for="ch" forName="circ7Tx" refType="w" fact="0.26"/>
          <dgm:constr type="h" for="ch" forName="circ7Tx" refType="h" fact="0.22"/>
          <dgm:constr type="primFontSz" for="ch" ptType="node" op="equ"/>
        </dgm:constrLst>
      </dgm:else>
    </dgm:choose>
    <dgm:ruleLst/>
    <dgm:forEach name="Name17" axis="ch" ptType="node" cnt="1">
      <dgm:choose name="Name18">
        <dgm:if name="Name19" axis="root ch" ptType="all node" func="cnt" op="equ" val="1">
          <dgm:layoutNode name="circ1TxSh" styleLbl="vennNode1">
            <dgm:alg type="tx">
              <dgm:param type="txAnchorHorzCh" val="ctr"/>
              <dgm:param type="txAnchorVertCh" val="mid"/>
            </dgm:alg>
            <dgm:shape xmlns:r="http://schemas.openxmlformats.org/officeDocument/2006/relationships" type="ellipse" r:blip="">
              <dgm:adjLst/>
            </dgm:shape>
            <dgm:choose name="Name20">
              <dgm:if name="Name21" func="var" arg="dir" op="equ" val="norm">
                <dgm:choose name="Name22">
                  <dgm:if name="Name23" axis="root ch" ptType="all node" func="cnt" op="lte" val="4">
                    <dgm:presOf axis="desOrSelf" ptType="node"/>
                  </dgm:if>
                  <dgm:else name="Name24">
                    <dgm:presOf/>
                  </dgm:else>
                </dgm:choose>
              </dgm:if>
              <dgm:else name="Name25">
                <dgm:choose name="Name26">
                  <dgm:if name="Name27" axis="root ch" ptType="all node" func="cnt" op="equ" val="2">
                    <dgm:presOf axis="root ch desOrSelf" ptType="all node node" st="1 2 1" cnt="1 1 0"/>
                  </dgm:if>
                  <dgm:else name="Name28">
                    <dgm:presOf axis="desOrSelf" ptType="node"/>
                  </dgm:else>
                </dgm:choose>
              </dgm:else>
            </dgm:choose>
            <dgm:constrLst>
              <dgm:constr type="tMarg"/>
              <dgm:constr type="bMarg"/>
              <dgm:constr type="lMarg"/>
              <dgm:constr type="rMarg"/>
              <dgm:constr type="primFontSz" val="65"/>
            </dgm:constrLst>
            <dgm:ruleLst>
              <dgm:rule type="primFontSz" val="5" fact="NaN" max="NaN"/>
            </dgm:ruleLst>
          </dgm:layoutNode>
        </dgm:if>
        <dgm:else name="Name29">
          <dgm:layoutNode name="circ1" styleLbl="vennNode1">
            <dgm:alg type="sp"/>
            <dgm:shape xmlns:r="http://schemas.openxmlformats.org/officeDocument/2006/relationships" type="ellipse" r:blip="">
              <dgm:adjLst/>
            </dgm:shape>
            <dgm:choose name="Name30">
              <dgm:if name="Name31" func="var" arg="dir" op="equ" val="norm">
                <dgm:choose name="Name32">
                  <dgm:if name="Name33" axis="root ch" ptType="all node" func="cnt" op="lte" val="4">
                    <dgm:presOf axis="desOrSelf" ptType="node"/>
                  </dgm:if>
                  <dgm:else name="Name34">
                    <dgm:presOf/>
                  </dgm:else>
                </dgm:choose>
              </dgm:if>
              <dgm:else name="Name35">
                <dgm:choose name="Name36">
                  <dgm:if name="Name37" axis="root ch" ptType="all node" func="cnt" op="equ" val="2">
                    <dgm:presOf axis="root ch desOrSelf" ptType="all node node" st="1 2 1" cnt="1 1 0"/>
                  </dgm:if>
                  <dgm:else name="Name38">
                    <dgm:choose name="Name39">
                      <dgm:if name="Name40" axis="root ch" ptType="all node" func="cnt" op="lte" val="4">
                        <dgm:presOf axis="desOrSelf" ptType="node"/>
                      </dgm:if>
                      <dgm:else name="Name41">
                        <dgm:presOf/>
                      </dgm:else>
                    </dgm:choose>
                  </dgm:else>
                </dgm:choose>
              </dgm:else>
            </dgm:choose>
            <dgm:constrLst/>
            <dgm:ruleLst/>
          </dgm:layoutNode>
          <dgm:layoutNode name="circ1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42">
              <dgm:if name="Name43" func="var" arg="dir" op="equ" val="norm">
                <dgm:presOf axis="desOrSelf" ptType="node"/>
              </dgm:if>
              <dgm:else name="Name44">
                <dgm:choose name="Name45">
                  <dgm:if name="Name46" axis="root ch" ptType="all node" func="cnt" op="equ" val="2">
                    <dgm:presOf axis="root ch desOrSelf" ptType="all node node" st="1 2 1" cnt="1 1 0"/>
                  </dgm:if>
                  <dgm:else name="Name47">
                    <dgm:presOf axis="desOrSelf" ptType="node"/>
                  </dgm:else>
                </dgm:choose>
              </dgm:else>
            </dgm:choose>
            <dgm:constrLst>
              <dgm:constr type="tMarg"/>
              <dgm:constr type="bMarg"/>
              <dgm:constr type="lMarg"/>
              <dgm:constr type="rMarg"/>
              <dgm:constr type="primFontSz" val="65"/>
            </dgm:constrLst>
            <dgm:ruleLst>
              <dgm:rule type="primFontSz" val="5" fact="NaN" max="NaN"/>
            </dgm:ruleLst>
          </dgm:layoutNode>
        </dgm:else>
      </dgm:choose>
    </dgm:forEach>
    <dgm:forEach name="Name48" axis="ch" ptType="node" st="2" cnt="1">
      <dgm:layoutNode name="circ2" styleLbl="vennNode1">
        <dgm:alg type="sp"/>
        <dgm:shape xmlns:r="http://schemas.openxmlformats.org/officeDocument/2006/relationships" type="ellipse" r:blip="">
          <dgm:adjLst/>
        </dgm:shape>
        <dgm:choose name="Name49">
          <dgm:if name="Name50" func="var" arg="dir" op="equ" val="norm">
            <dgm:choose name="Name51">
              <dgm:if name="Name52" axis="root ch" ptType="all node" func="cnt" op="lte" val="4">
                <dgm:presOf axis="desOrSelf" ptType="node"/>
              </dgm:if>
              <dgm:else name="Name53">
                <dgm:presOf/>
              </dgm:else>
            </dgm:choose>
          </dgm:if>
          <dgm:else name="Name54">
            <dgm:choose name="Name55">
              <dgm:if name="Name56" axis="root ch" ptType="all node" func="cnt" op="equ" val="2">
                <dgm:presOf axis="root ch desOrSelf" ptType="all node node" st="1 1 1" cnt="1 1 0"/>
              </dgm:if>
              <dgm:if name="Name57" axis="root ch" ptType="all node" func="cnt" op="equ" val="3">
                <dgm:presOf axis="root ch desOrSelf" ptType="all node node" st="1 3 1" cnt="1 1 0"/>
              </dgm:if>
              <dgm:if name="Name58" axis="root ch" ptType="all node" func="cnt" op="equ" val="4">
                <dgm:presOf axis="root ch desOrSelf" ptType="all node node" st="1 4 1" cnt="1 1 0"/>
              </dgm:if>
              <dgm:else name="Name59">
                <dgm:presOf/>
              </dgm:else>
            </dgm:choose>
          </dgm:else>
        </dgm:choose>
        <dgm:constrLst/>
        <dgm:ruleLst/>
      </dgm:layoutNode>
      <dgm:layoutNode name="circ2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60">
          <dgm:if name="Name61" func="var" arg="dir" op="equ" val="norm">
            <dgm:presOf axis="desOrSelf" ptType="node"/>
          </dgm:if>
          <dgm:else name="Name62">
            <dgm:choose name="Name63">
              <dgm:if name="Name64" axis="root ch" ptType="all node" func="cnt" op="equ" val="2">
                <dgm:presOf axis="root ch desOrSelf" ptType="all node node" st="1 1 1" cnt="1 1 0"/>
              </dgm:if>
              <dgm:if name="Name65" axis="root ch" ptType="all node" func="cnt" op="equ" val="3">
                <dgm:presOf axis="root ch desOrSelf" ptType="all node node" st="1 3 1" cnt="1 1 0"/>
              </dgm:if>
              <dgm:if name="Name66" axis="root ch" ptType="all node" func="cnt" op="equ" val="4">
                <dgm:presOf axis="root ch desOrSelf" ptType="all node node" st="1 4 1" cnt="1 1 0"/>
              </dgm:if>
              <dgm:if name="Name67" axis="root ch" ptType="all node" func="cnt" op="equ" val="5">
                <dgm:presOf axis="root ch desOrSelf" ptType="all node node" st="1 5 1" cnt="1 1 0"/>
              </dgm:if>
              <dgm:if name="Name68" axis="root ch" ptType="all node" func="cnt" op="equ" val="6">
                <dgm:presOf axis="root ch desOrSelf" ptType="all node node" st="1 6 1" cnt="1 1 0"/>
              </dgm:if>
              <dgm:else name="Name69">
                <dgm:presOf axis="root ch desOrSelf" ptType="all node node" st="1 7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70" axis="ch" ptType="node" st="3" cnt="1">
      <dgm:layoutNode name="circ3" styleLbl="vennNode1">
        <dgm:alg type="sp"/>
        <dgm:shape xmlns:r="http://schemas.openxmlformats.org/officeDocument/2006/relationships" type="ellipse" r:blip="">
          <dgm:adjLst/>
        </dgm:shape>
        <dgm:choose name="Name71">
          <dgm:if name="Name72" func="var" arg="dir" op="equ" val="norm">
            <dgm:choose name="Name73">
              <dgm:if name="Name74" axis="root ch" ptType="all node" func="cnt" op="lte" val="4">
                <dgm:presOf axis="desOrSelf" ptType="node"/>
              </dgm:if>
              <dgm:else name="Name75">
                <dgm:presOf/>
              </dgm:else>
            </dgm:choose>
          </dgm:if>
          <dgm:else name="Name76">
            <dgm:choose name="Name77">
              <dgm:if name="Name78" axis="root ch" ptType="all node" func="cnt" op="equ" val="3">
                <dgm:presOf axis="root ch desOrSelf" ptType="all node node" st="1 2 1" cnt="1 1 0"/>
              </dgm:if>
              <dgm:if name="Name79" axis="root ch" ptType="all node" func="cnt" op="equ" val="4">
                <dgm:presOf axis="root ch desOrSelf" ptType="all node node" st="1 3 1" cnt="1 1 0"/>
              </dgm:if>
              <dgm:else name="Name80">
                <dgm:presOf/>
              </dgm:else>
            </dgm:choose>
          </dgm:else>
        </dgm:choose>
        <dgm:constrLst/>
        <dgm:ruleLst/>
      </dgm:layoutNode>
      <dgm:layoutNode name="circ3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81">
          <dgm:if name="Name82" func="var" arg="dir" op="equ" val="norm">
            <dgm:presOf axis="desOrSelf" ptType="node"/>
          </dgm:if>
          <dgm:else name="Name83">
            <dgm:choose name="Name84">
              <dgm:if name="Name85" axis="root ch" ptType="all node" func="cnt" op="equ" val="3">
                <dgm:presOf axis="root ch desOrSelf" ptType="all node node" st="1 2 1" cnt="1 1 0"/>
              </dgm:if>
              <dgm:if name="Name86" axis="root ch" ptType="all node" func="cnt" op="equ" val="4">
                <dgm:presOf axis="root ch desOrSelf" ptType="all node node" st="1 3 1" cnt="1 1 0"/>
              </dgm:if>
              <dgm:if name="Name87" axis="root ch" ptType="all node" func="cnt" op="equ" val="5">
                <dgm:presOf axis="root ch desOrSelf" ptType="all node node" st="1 4 1" cnt="1 1 0"/>
              </dgm:if>
              <dgm:if name="Name88" axis="root ch" ptType="all node" func="cnt" op="equ" val="6">
                <dgm:presOf axis="root ch desOrSelf" ptType="all node node" st="1 5 1" cnt="1 1 0"/>
              </dgm:if>
              <dgm:else name="Name89">
                <dgm:presOf axis="root ch desOrSelf" ptType="all node node" st="1 6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90" axis="ch" ptType="node" st="4" cnt="1">
      <dgm:layoutNode name="circ4" styleLbl="vennNode1">
        <dgm:alg type="sp"/>
        <dgm:shape xmlns:r="http://schemas.openxmlformats.org/officeDocument/2006/relationships" type="ellipse" r:blip="">
          <dgm:adjLst/>
        </dgm:shape>
        <dgm:choose name="Name91">
          <dgm:if name="Name92" func="var" arg="dir" op="equ" val="norm">
            <dgm:choose name="Name93">
              <dgm:if name="Name94" axis="root ch" ptType="all node" func="cnt" op="lte" val="4">
                <dgm:presOf axis="desOrSelf" ptType="node"/>
              </dgm:if>
              <dgm:else name="Name95">
                <dgm:presOf/>
              </dgm:else>
            </dgm:choose>
          </dgm:if>
          <dgm:else name="Name96">
            <dgm:choose name="Name97">
              <dgm:if name="Name98" axis="root ch" ptType="all node" func="cnt" op="equ" val="4">
                <dgm:presOf axis="root ch desOrSelf" ptType="all node node" st="1 2 1" cnt="1 1 0"/>
              </dgm:if>
              <dgm:else name="Name99">
                <dgm:presOf/>
              </dgm:else>
            </dgm:choose>
          </dgm:else>
        </dgm:choose>
        <dgm:constrLst/>
        <dgm:ruleLst/>
      </dgm:layoutNode>
      <dgm:layoutNode name="circ4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00">
          <dgm:if name="Name101" func="var" arg="dir" op="equ" val="norm">
            <dgm:presOf axis="desOrSelf" ptType="node"/>
          </dgm:if>
          <dgm:else name="Name102">
            <dgm:choose name="Name103">
              <dgm:if name="Name104" axis="root ch" ptType="all node" func="cnt" op="equ" val="4">
                <dgm:presOf axis="root ch desOrSelf" ptType="all node node" st="1 2 1" cnt="1 1 0"/>
              </dgm:if>
              <dgm:if name="Name105" axis="root ch" ptType="all node" func="cnt" op="equ" val="5">
                <dgm:presOf axis="root ch desOrSelf" ptType="all node node" st="1 3 1" cnt="1 1 0"/>
              </dgm:if>
              <dgm:if name="Name106" axis="root ch" ptType="all node" func="cnt" op="equ" val="6">
                <dgm:presOf axis="root ch desOrSelf" ptType="all node node" st="1 4 1" cnt="1 1 0"/>
              </dgm:if>
              <dgm:else name="Name107">
                <dgm:presOf axis="root ch desOrSelf" ptType="all node node" st="1 5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108" axis="ch" ptType="node" st="5" cnt="1">
      <dgm:layoutNode name="circ5" styleLbl="vennNode1">
        <dgm:alg type="sp"/>
        <dgm:shape xmlns:r="http://schemas.openxmlformats.org/officeDocument/2006/relationships" type="ellipse" r:blip="">
          <dgm:adjLst/>
        </dgm:shape>
        <dgm:presOf/>
        <dgm:constrLst/>
        <dgm:ruleLst/>
      </dgm:layoutNode>
      <dgm:layoutNode name="circ5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09">
          <dgm:if name="Name110" func="var" arg="dir" op="equ" val="norm">
            <dgm:presOf axis="desOrSelf" ptType="node"/>
          </dgm:if>
          <dgm:else name="Name111">
            <dgm:choose name="Name112">
              <dgm:if name="Name113" axis="root ch" ptType="all node" func="cnt" op="equ" val="5">
                <dgm:presOf axis="root ch desOrSelf" ptType="all node node" st="1 2 1" cnt="1 1 0"/>
              </dgm:if>
              <dgm:if name="Name114" axis="root ch" ptType="all node" func="cnt" op="equ" val="6">
                <dgm:presOf axis="root ch desOrSelf" ptType="all node node" st="1 3 1" cnt="1 1 0"/>
              </dgm:if>
              <dgm:else name="Name115">
                <dgm:presOf axis="root ch desOrSelf" ptType="all node node" st="1 4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116" axis="ch" ptType="node" st="6" cnt="1">
      <dgm:layoutNode name="circ6" styleLbl="vennNode1">
        <dgm:alg type="sp"/>
        <dgm:shape xmlns:r="http://schemas.openxmlformats.org/officeDocument/2006/relationships" type="ellipse" r:blip="">
          <dgm:adjLst/>
        </dgm:shape>
        <dgm:presOf/>
        <dgm:constrLst/>
        <dgm:ruleLst/>
      </dgm:layoutNode>
      <dgm:layoutNode name="circ6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17">
          <dgm:if name="Name118" func="var" arg="dir" op="equ" val="norm">
            <dgm:presOf axis="desOrSelf" ptType="node"/>
          </dgm:if>
          <dgm:else name="Name119">
            <dgm:choose name="Name120">
              <dgm:if name="Name121" axis="root ch" ptType="all node" func="cnt" op="equ" val="6">
                <dgm:presOf axis="root ch desOrSelf" ptType="all node node" st="1 2 1" cnt="1 1 0"/>
              </dgm:if>
              <dgm:else name="Name122">
                <dgm:presOf axis="root ch desOrSelf" ptType="all node node" st="1 3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123" axis="ch" ptType="node" st="7" cnt="1">
      <dgm:layoutNode name="circ7" styleLbl="vennNode1">
        <dgm:alg type="sp"/>
        <dgm:shape xmlns:r="http://schemas.openxmlformats.org/officeDocument/2006/relationships" type="ellipse" r:blip="">
          <dgm:adjLst/>
        </dgm:shape>
        <dgm:presOf/>
        <dgm:constrLst/>
        <dgm:ruleLst/>
      </dgm:layoutNode>
      <dgm:layoutNode name="circ7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24">
          <dgm:if name="Name125" func="var" arg="dir" op="equ" val="norm">
            <dgm:presOf axis="desOrSelf" ptType="node"/>
          </dgm:if>
          <dgm:else name="Name126">
            <dgm:presOf axis="root ch desOrSelf" ptType="all node node" st="1 2 1" cnt="1 1 0"/>
          </dgm:else>
        </dgm:choose>
        <dgm:constrLst>
          <dgm:constr type="tMarg"/>
          <dgm:constr type="bMarg"/>
          <dgm:constr type="lMarg"/>
          <dgm:constr type="rMarg"/>
          <dgm:constr type="primFontSz" val="65"/>
        </dgm:constrLst>
        <dgm:ruleLst>
          <dgm:rule type="primFontSz" val="5" fact="NaN" max="NaN"/>
        </dgm:ruleLst>
      </dgm:layoutNode>
    </dgm:forEach>
  </dgm:layoutNode>
</dgm:layoutDef>
</file>

<file path=xl/diagrams/layout2.xml><?xml version="1.0" encoding="utf-8"?>
<dgm:layoutDef xmlns:dgm="http://schemas.openxmlformats.org/drawingml/2006/diagram" xmlns:a="http://schemas.openxmlformats.org/drawingml/2006/main" uniqueId="urn:microsoft.com/office/officeart/2005/8/layout/venn1">
  <dgm:title val=""/>
  <dgm:desc val=""/>
  <dgm:catLst>
    <dgm:cat type="relationship" pri="28000"/>
    <dgm:cat type="convert" pri="19000"/>
  </dgm:catLst>
  <dgm:sampData useDef="1">
    <dgm:dataModel>
      <dgm:ptLst/>
      <dgm:bg/>
      <dgm:whole/>
    </dgm:dataModel>
  </dgm:sampData>
  <dgm:styleData useDef="1">
    <dgm:dataModel>
      <dgm:ptLst/>
      <dgm:bg/>
      <dgm:whole/>
    </dgm:dataModel>
  </dgm:styleData>
  <dgm:clrData>
    <dgm:dataModel>
      <dgm:ptLst>
        <dgm:pt modelId="0" type="doc"/>
        <dgm:pt modelId="1"/>
        <dgm:pt modelId="2"/>
        <dgm:pt modelId="3"/>
        <dgm:pt modelId="4"/>
      </dgm:ptLst>
      <dgm:cxnLst>
        <dgm:cxn modelId="7" srcId="0" destId="1" srcOrd="0" destOrd="0"/>
        <dgm:cxn modelId="8" srcId="0" destId="2" srcOrd="1" destOrd="0"/>
        <dgm:cxn modelId="9" srcId="0" destId="3" srcOrd="2" destOrd="0"/>
        <dgm:cxn modelId="10" srcId="0" destId="4" srcOrd="3" destOrd="0"/>
      </dgm:cxnLst>
      <dgm:bg/>
      <dgm:whole/>
    </dgm:dataModel>
  </dgm:clrData>
  <dgm:layoutNode name="compositeShape">
    <dgm:varLst>
      <dgm:chMax val="7"/>
      <dgm:dir/>
      <dgm:resizeHandles val="exact"/>
    </dgm:varLst>
    <dgm:choose name="Name0">
      <dgm:if name="Name1" axis="ch" ptType="node" func="cnt" op="equ" val="1">
        <dgm:alg type="composite">
          <dgm:param type="ar" val="1"/>
        </dgm:alg>
      </dgm:if>
      <dgm:if name="Name2" axis="ch" ptType="node" func="cnt" op="equ" val="2">
        <dgm:alg type="composite">
          <dgm:param type="ar" val="1.792"/>
        </dgm:alg>
      </dgm:if>
      <dgm:if name="Name3" axis="ch" ptType="node" func="cnt" op="equ" val="3">
        <dgm:alg type="composite">
          <dgm:param type="ar" val="1"/>
        </dgm:alg>
      </dgm:if>
      <dgm:if name="Name4" axis="ch" ptType="node" func="cnt" op="equ" val="4">
        <dgm:alg type="composite">
          <dgm:param type="ar" val="1"/>
        </dgm:alg>
      </dgm:if>
      <dgm:if name="Name5" axis="ch" ptType="node" func="cnt" op="equ" val="5">
        <dgm:alg type="composite">
          <dgm:param type="ar" val="1.4"/>
        </dgm:alg>
      </dgm:if>
      <dgm:if name="Name6" axis="ch" ptType="node" func="cnt" op="equ" val="6">
        <dgm:alg type="composite">
          <dgm:param type="ar" val="1.285"/>
        </dgm:alg>
      </dgm:if>
      <dgm:if name="Name7" axis="ch" ptType="node" func="cnt" op="equ" val="7">
        <dgm:alg type="composite">
          <dgm:param type="ar" val="1.359"/>
        </dgm:alg>
      </dgm:if>
      <dgm:else name="Name8">
        <dgm:alg type="composite">
          <dgm:param type="ar" val="1.359"/>
        </dgm:alg>
      </dgm:else>
    </dgm:choose>
    <dgm:shape xmlns:r="http://schemas.openxmlformats.org/officeDocument/2006/relationships" r:blip="">
      <dgm:adjLst/>
    </dgm:shape>
    <dgm:presOf/>
    <dgm:choose name="Name9">
      <dgm:if name="Name10" axis="ch" ptType="node" func="cnt" op="equ" val="1">
        <dgm:constrLst>
          <dgm:constr type="ctrX" for="ch" forName="circ1TxSh" refType="w" fact="0.5"/>
          <dgm:constr type="ctrY" for="ch" forName="circ1TxSh" refType="h" fact="0.5"/>
          <dgm:constr type="w" for="ch" forName="circ1TxSh" refType="w"/>
          <dgm:constr type="h" for="ch" forName="circ1TxSh" refType="h"/>
          <dgm:constr type="primFontSz" for="ch" ptType="node" op="equ"/>
        </dgm:constrLst>
      </dgm:if>
      <dgm:if name="Name11" axis="ch" ptType="node" func="cnt" op="equ" val="2">
        <dgm:constrLst>
          <dgm:constr type="ctrX" for="ch" forName="circ1" refType="w" fact="0.3"/>
          <dgm:constr type="ctrY" for="ch" forName="circ1" refType="h" fact="0.5"/>
          <dgm:constr type="w" for="ch" forName="circ1" refType="w" fact="0.555"/>
          <dgm:constr type="h" for="ch" forName="circ1" refType="h" fact="0.99456"/>
          <dgm:constr type="l" for="ch" forName="circ1Tx" refType="w" fact="0.1"/>
          <dgm:constr type="t" for="ch" forName="circ1Tx" refType="h" fact="0.12"/>
          <dgm:constr type="w" for="ch" forName="circ1Tx" refType="w" fact="0.32"/>
          <dgm:constr type="h" for="ch" forName="circ1Tx" refType="h" fact="0.76"/>
          <dgm:constr type="ctrX" for="ch" forName="circ2" refType="w" fact="0.7"/>
          <dgm:constr type="ctrY" for="ch" forName="circ2" refType="h" fact="0.5"/>
          <dgm:constr type="w" for="ch" forName="circ2" refType="w" fact="0.555"/>
          <dgm:constr type="h" for="ch" forName="circ2" refType="h" fact="0.99456"/>
          <dgm:constr type="l" for="ch" forName="circ2Tx" refType="w" fact="0.58"/>
          <dgm:constr type="t" for="ch" forName="circ2Tx" refType="h" fact="0.12"/>
          <dgm:constr type="w" for="ch" forName="circ2Tx" refType="w" fact="0.32"/>
          <dgm:constr type="h" for="ch" forName="circ2Tx" refType="h" fact="0.76"/>
          <dgm:constr type="primFontSz" for="ch" ptType="node" op="equ"/>
        </dgm:constrLst>
      </dgm:if>
      <dgm:if name="Name12" axis="ch" ptType="node" func="cnt" op="equ" val="3">
        <dgm:constrLst>
          <dgm:constr type="ctrX" for="ch" forName="circ1" refType="w" fact="0.5"/>
          <dgm:constr type="ctrY" for="ch" forName="circ1" refType="w" fact="0.25"/>
          <dgm:constr type="w" for="ch" forName="circ1" refType="w" fact="0.6"/>
          <dgm:constr type="h" for="ch" forName="circ1" refType="h" fact="0.6"/>
          <dgm:constr type="l" for="ch" forName="circ1Tx" refType="w" fact="0.28"/>
          <dgm:constr type="t" for="ch" forName="circ1Tx" refType="h" fact="0.055"/>
          <dgm:constr type="w" for="ch" forName="circ1Tx" refType="w" fact="0.44"/>
          <dgm:constr type="h" for="ch" forName="circ1Tx" refType="h" fact="0.27"/>
          <dgm:constr type="ctrX" for="ch" forName="circ2" refType="w" fact="0.7165"/>
          <dgm:constr type="ctrY" for="ch" forName="circ2" refType="w" fact="0.625"/>
          <dgm:constr type="w" for="ch" forName="circ2" refType="w" fact="0.6"/>
          <dgm:constr type="h" for="ch" forName="circ2" refType="h" fact="0.6"/>
          <dgm:constr type="l" for="ch" forName="circ2Tx" refType="w" fact="0.6"/>
          <dgm:constr type="t" for="ch" forName="circ2Tx" refType="h" fact="0.48"/>
          <dgm:constr type="w" for="ch" forName="circ2Tx" refType="w" fact="0.36"/>
          <dgm:constr type="h" for="ch" forName="circ2Tx" refType="h" fact="0.33"/>
          <dgm:constr type="ctrX" for="ch" forName="circ3" refType="w" fact="0.2835"/>
          <dgm:constr type="ctrY" for="ch" forName="circ3" refType="w" fact="0.625"/>
          <dgm:constr type="w" for="ch" forName="circ3" refType="w" fact="0.6"/>
          <dgm:constr type="h" for="ch" forName="circ3" refType="h" fact="0.6"/>
          <dgm:constr type="l" for="ch" forName="circ3Tx" refType="w" fact="0.04"/>
          <dgm:constr type="t" for="ch" forName="circ3Tx" refType="h" fact="0.48"/>
          <dgm:constr type="w" for="ch" forName="circ3Tx" refType="w" fact="0.36"/>
          <dgm:constr type="h" for="ch" forName="circ3Tx" refType="h" fact="0.33"/>
          <dgm:constr type="primFontSz" for="ch" ptType="node" op="equ"/>
        </dgm:constrLst>
      </dgm:if>
      <dgm:if name="Name13" axis="ch" ptType="node" func="cnt" op="equ" val="4">
        <dgm:constrLst>
          <dgm:constr type="ctrX" for="ch" forName="circ1" refType="w" fact="0.5"/>
          <dgm:constr type="ctrY" for="ch" forName="circ1" refType="w" fact="0.27"/>
          <dgm:constr type="w" for="ch" forName="circ1" refType="w" fact="0.52"/>
          <dgm:constr type="h" for="ch" forName="circ1" refType="h" fact="0.52"/>
          <dgm:constr type="l" for="ch" forName="circ1Tx" refType="w" fact="0.3"/>
          <dgm:constr type="t" for="ch" forName="circ1Tx" refType="h" fact="0.08"/>
          <dgm:constr type="w" for="ch" forName="circ1Tx" refType="w" fact="0.4"/>
          <dgm:constr type="h" for="ch" forName="circ1Tx" refType="h" fact="0.165"/>
          <dgm:constr type="ctrX" for="ch" forName="circ2" refType="w" fact="0.73"/>
          <dgm:constr type="ctrY" for="ch" forName="circ2" refType="w" fact="0.5"/>
          <dgm:constr type="w" for="ch" forName="circ2" refType="w" fact="0.52"/>
          <dgm:constr type="h" for="ch" forName="circ2" refType="h" fact="0.52"/>
          <dgm:constr type="r" for="ch" forName="circ2Tx" refType="w" fact="0.95"/>
          <dgm:constr type="t" for="ch" forName="circ2Tx" refType="h" fact="0.3"/>
          <dgm:constr type="w" for="ch" forName="circ2Tx" refType="w" fact="0.2"/>
          <dgm:constr type="h" for="ch" forName="circ2Tx" refType="h" fact="0.4"/>
          <dgm:constr type="ctrX" for="ch" forName="circ3" refType="w" fact="0.5"/>
          <dgm:constr type="ctrY" for="ch" forName="circ3" refType="w" fact="0.73"/>
          <dgm:constr type="w" for="ch" forName="circ3" refType="w" fact="0.52"/>
          <dgm:constr type="h" for="ch" forName="circ3" refType="h" fact="0.52"/>
          <dgm:constr type="l" for="ch" forName="circ3Tx" refType="w" fact="0.3"/>
          <dgm:constr type="b" for="ch" forName="circ3Tx" refType="h" fact="0.92"/>
          <dgm:constr type="w" for="ch" forName="circ3Tx" refType="w" fact="0.4"/>
          <dgm:constr type="h" for="ch" forName="circ3Tx" refType="h" fact="0.165"/>
          <dgm:constr type="ctrX" for="ch" forName="circ4" refType="w" fact="0.27"/>
          <dgm:constr type="ctrY" for="ch" forName="circ4" refType="h" fact="0.5"/>
          <dgm:constr type="w" for="ch" forName="circ4" refType="w" fact="0.52"/>
          <dgm:constr type="h" for="ch" forName="circ4" refType="h" fact="0.52"/>
          <dgm:constr type="l" for="ch" forName="circ4Tx" refType="w" fact="0.05"/>
          <dgm:constr type="t" for="ch" forName="circ4Tx" refType="h" fact="0.3"/>
          <dgm:constr type="w" for="ch" forName="circ4Tx" refType="w" fact="0.2"/>
          <dgm:constr type="h" for="ch" forName="circ4Tx" refType="h" fact="0.4"/>
          <dgm:constr type="primFontSz" for="ch" ptType="node" op="equ"/>
        </dgm:constrLst>
      </dgm:if>
      <dgm:if name="Name14" axis="ch" ptType="node" func="cnt" op="equ" val="5">
        <dgm:constrLst>
          <dgm:constr type="ctrX" for="ch" forName="circ1" refType="w" fact="0.5"/>
          <dgm:constr type="ctrY" for="ch" forName="circ1" refType="h" fact="0.46"/>
          <dgm:constr type="w" for="ch" forName="circ1" refType="w" fact="0.25"/>
          <dgm:constr type="h" for="ch" forName="circ1" refType="h" fact="0.35"/>
          <dgm:constr type="l" for="ch" forName="circ1Tx" refType="w" fact="0.355"/>
          <dgm:constr type="t" for="ch" forName="circ1Tx"/>
          <dgm:constr type="w" for="ch" forName="circ1Tx" refType="w" fact="0.29"/>
          <dgm:constr type="h" for="ch" forName="circ1Tx" refType="h" fact="0.235"/>
          <dgm:constr type="ctrX" for="ch" forName="circ2" refType="w" fact="0.5951"/>
          <dgm:constr type="ctrY" for="ch" forName="circ2" refType="h" fact="0.5567"/>
          <dgm:constr type="w" for="ch" forName="circ2" refType="w" fact="0.25"/>
          <dgm:constr type="h" for="ch" forName="circ2" refType="h" fact="0.35"/>
          <dgm:constr type="l" for="ch" forName="circ2Tx" refType="w" fact="0.74"/>
          <dgm:constr type="t" for="ch" forName="circ2Tx" refType="h" fact="0.31"/>
          <dgm:constr type="w" for="ch" forName="circ2Tx" refType="w" fact="0.26"/>
          <dgm:constr type="h" for="ch" forName="circ2Tx" refType="h" fact="0.255"/>
          <dgm:constr type="ctrX" for="ch" forName="circ3" refType="w" fact="0.5588"/>
          <dgm:constr type="ctrY" for="ch" forName="circ3" refType="h" fact="0.7133"/>
          <dgm:constr type="w" for="ch" forName="circ3" refType="w" fact="0.25"/>
          <dgm:constr type="h" for="ch" forName="circ3" refType="h" fact="0.35"/>
          <dgm:constr type="l" for="ch" forName="circ3Tx" refType="w" fact="0.7"/>
          <dgm:constr type="t" for="ch" forName="circ3Tx" refType="h" fact="0.745"/>
          <dgm:constr type="w" for="ch" forName="circ3Tx" refType="w" fact="0.26"/>
          <dgm:constr type="h" for="ch" forName="circ3Tx" refType="h" fact="0.255"/>
          <dgm:constr type="ctrX" for="ch" forName="circ4" refType="w" fact="0.4412"/>
          <dgm:constr type="ctrY" for="ch" forName="circ4" refType="h" fact="0.7133"/>
          <dgm:constr type="w" for="ch" forName="circ4" refType="w" fact="0.25"/>
          <dgm:constr type="h" for="ch" forName="circ4" refType="h" fact="0.35"/>
          <dgm:constr type="l" for="ch" forName="circ4Tx" refType="w" fact="0.04"/>
          <dgm:constr type="t" for="ch" forName="circ4Tx" refType="h" fact="0.745"/>
          <dgm:constr type="w" for="ch" forName="circ4Tx" refType="w" fact="0.26"/>
          <dgm:constr type="h" for="ch" forName="circ4Tx" refType="h" fact="0.255"/>
          <dgm:constr type="ctrX" for="ch" forName="circ5" refType="w" fact="0.4049"/>
          <dgm:constr type="ctrY" for="ch" forName="circ5" refType="h" fact="0.5567"/>
          <dgm:constr type="w" for="ch" forName="circ5" refType="w" fact="0.25"/>
          <dgm:constr type="h" for="ch" forName="circ5" refType="h" fact="0.35"/>
          <dgm:constr type="l" for="ch" forName="circ5Tx"/>
          <dgm:constr type="t" for="ch" forName="circ5Tx" refType="h" fact="0.31"/>
          <dgm:constr type="w" for="ch" forName="circ5Tx" refType="w" fact="0.26"/>
          <dgm:constr type="h" for="ch" forName="circ5Tx" refType="h" fact="0.255"/>
          <dgm:constr type="primFontSz" for="ch" ptType="node" op="equ"/>
        </dgm:constrLst>
      </dgm:if>
      <dgm:if name="Name15" axis="ch" ptType="node" func="cnt" op="equ" val="6">
        <dgm:constrLst>
          <dgm:constr type="ctrX" for="ch" forName="circ1" refType="w" fact="0.5"/>
          <dgm:constr type="ctrY" for="ch" forName="circ1" refType="h" fact="0.3844"/>
          <dgm:constr type="w" for="ch" forName="circ1" refType="w" fact="0.24"/>
          <dgm:constr type="h" for="ch" forName="circ1" refType="h" fact="0.3084"/>
          <dgm:constr type="l" for="ch" forName="circ1Tx" refType="w" fact="0.35"/>
          <dgm:constr type="t" for="ch" forName="circ1Tx"/>
          <dgm:constr type="w" for="ch" forName="circ1Tx" refType="w" fact="0.3"/>
          <dgm:constr type="h" for="ch" forName="circ1Tx" refType="h" fact="0.21"/>
          <dgm:constr type="ctrX" for="ch" forName="circ2" refType="w" fact="0.5779"/>
          <dgm:constr type="ctrY" for="ch" forName="circ2" refType="h" fact="0.4422"/>
          <dgm:constr type="w" for="ch" forName="circ2" refType="w" fact="0.24"/>
          <dgm:constr type="h" for="ch" forName="circ2" refType="h" fact="0.3084"/>
          <dgm:constr type="l" for="ch" forName="circ2Tx" refType="w" fact="0.7157"/>
          <dgm:constr type="t" for="ch" forName="circ2Tx" refType="h" fact="0.2"/>
          <dgm:constr type="w" for="ch" forName="circ2Tx" refType="w" fact="0.2843"/>
          <dgm:constr type="h" for="ch" forName="circ2Tx" refType="h" fact="0.23"/>
          <dgm:constr type="ctrX" for="ch" forName="circ3" refType="w" fact="0.5779"/>
          <dgm:constr type="ctrY" for="ch" forName="circ3" refType="h" fact="0.5578"/>
          <dgm:constr type="w" for="ch" forName="circ3" refType="w" fact="0.24"/>
          <dgm:constr type="h" for="ch" forName="circ3" refType="h" fact="0.3084"/>
          <dgm:constr type="l" for="ch" forName="circ3Tx" refType="w" fact="0.7157"/>
          <dgm:constr type="t" for="ch" forName="circ3Tx" refType="h" fact="0.543"/>
          <dgm:constr type="w" for="ch" forName="circ3Tx" refType="w" fact="0.2843"/>
          <dgm:constr type="h" for="ch" forName="circ3Tx" refType="h" fact="0.257"/>
          <dgm:constr type="ctrX" for="ch" forName="circ4" refType="w" fact="0.5"/>
          <dgm:constr type="ctrY" for="ch" forName="circ4" refType="h" fact="0.6157"/>
          <dgm:constr type="w" for="ch" forName="circ4" refType="w" fact="0.24"/>
          <dgm:constr type="h" for="ch" forName="circ4" refType="h" fact="0.3084"/>
          <dgm:constr type="l" for="ch" forName="circ4Tx" refType="w" fact="0.35"/>
          <dgm:constr type="t" for="ch" forName="circ4Tx" refType="h" fact="0.79"/>
          <dgm:constr type="w" for="ch" forName="circ4Tx" refType="w" fact="0.3"/>
          <dgm:constr type="h" for="ch" forName="circ4Tx" refType="h" fact="0.21"/>
          <dgm:constr type="ctrX" for="ch" forName="circ5" refType="w" fact="0.4221"/>
          <dgm:constr type="ctrY" for="ch" forName="circ5" refType="h" fact="0.5578"/>
          <dgm:constr type="w" for="ch" forName="circ5" refType="w" fact="0.24"/>
          <dgm:constr type="h" for="ch" forName="circ5" refType="h" fact="0.3084"/>
          <dgm:constr type="l" for="ch" forName="circ5Tx" refType="w" fact="0"/>
          <dgm:constr type="t" for="ch" forName="circ5Tx" refType="h" fact="0.543"/>
          <dgm:constr type="w" for="ch" forName="circ5Tx" refType="w" fact="0.2843"/>
          <dgm:constr type="h" for="ch" forName="circ5Tx" refType="h" fact="0.257"/>
          <dgm:constr type="ctrX" for="ch" forName="circ6" refType="w" fact="0.4221"/>
          <dgm:constr type="ctrY" for="ch" forName="circ6" refType="h" fact="0.4422"/>
          <dgm:constr type="w" for="ch" forName="circ6" refType="w" fact="0.24"/>
          <dgm:constr type="h" for="ch" forName="circ6" refType="h" fact="0.3084"/>
          <dgm:constr type="l" for="ch" forName="circ6Tx" refType="w" fact="0"/>
          <dgm:constr type="t" for="ch" forName="circ6Tx" refType="h" fact="0.2"/>
          <dgm:constr type="w" for="ch" forName="circ6Tx" refType="w" fact="0.2843"/>
          <dgm:constr type="h" for="ch" forName="circ6Tx" refType="h" fact="0.257"/>
          <dgm:constr type="primFontSz" for="ch" ptType="node" op="equ"/>
        </dgm:constrLst>
      </dgm:if>
      <dgm:else name="Name16">
        <dgm:constrLst>
          <dgm:constr type="ctrX" for="ch" forName="circ1" refType="w" fact="0.5"/>
          <dgm:constr type="ctrY" for="ch" forName="circ1" refType="h" fact="0.4177"/>
          <dgm:constr type="w" for="ch" forName="circ1" refType="w" fact="0.24"/>
          <dgm:constr type="h" for="ch" forName="circ1" refType="h" fact="0.3262"/>
          <dgm:constr type="l" for="ch" forName="circ1Tx" refType="w" fact="0.3625"/>
          <dgm:constr type="t" for="ch" forName="circ1Tx"/>
          <dgm:constr type="w" for="ch" forName="circ1Tx" refType="w" fact="0.275"/>
          <dgm:constr type="h" for="ch" forName="circ1Tx" refType="h" fact="0.2"/>
          <dgm:constr type="ctrX" for="ch" forName="circ2" refType="w" fact="0.5704"/>
          <dgm:constr type="ctrY" for="ch" forName="circ2" refType="h" fact="0.4637"/>
          <dgm:constr type="w" for="ch" forName="circ2" refType="w" fact="0.24"/>
          <dgm:constr type="h" for="ch" forName="circ2" refType="h" fact="0.3262"/>
          <dgm:constr type="l" for="ch" forName="circ2Tx" refType="w" fact="0.72"/>
          <dgm:constr type="t" for="ch" forName="circ2Tx" refType="h" fact="0.19"/>
          <dgm:constr type="w" for="ch" forName="circ2Tx" refType="w" fact="0.26"/>
          <dgm:constr type="h" for="ch" forName="circ2Tx" refType="h" fact="0.22"/>
          <dgm:constr type="ctrX" for="ch" forName="circ3" refType="w" fact="0.5877"/>
          <dgm:constr type="ctrY" for="ch" forName="circ3" refType="h" fact="0.5672"/>
          <dgm:constr type="w" for="ch" forName="circ3" refType="w" fact="0.24"/>
          <dgm:constr type="h" for="ch" forName="circ3" refType="h" fact="0.3262"/>
          <dgm:constr type="l" for="ch" forName="circ3Tx" refType="w" fact="0.745"/>
          <dgm:constr type="t" for="ch" forName="circ3Tx" refType="h" fact="0.47"/>
          <dgm:constr type="w" for="ch" forName="circ3Tx" refType="w" fact="0.255"/>
          <dgm:constr type="h" for="ch" forName="circ3Tx" refType="h" fact="0.235"/>
          <dgm:constr type="ctrX" for="ch" forName="circ4" refType="w" fact="0.539"/>
          <dgm:constr type="ctrY" for="ch" forName="circ4" refType="h" fact="0.6502"/>
          <dgm:constr type="w" for="ch" forName="circ4" refType="w" fact="0.24"/>
          <dgm:constr type="h" for="ch" forName="circ4" refType="h" fact="0.3262"/>
          <dgm:constr type="l" for="ch" forName="circ4Tx" refType="w" fact="0.635"/>
          <dgm:constr type="t" for="ch" forName="circ4Tx" refType="h" fact="0.785"/>
          <dgm:constr type="w" for="ch" forName="circ4Tx" refType="w" fact="0.275"/>
          <dgm:constr type="h" for="ch" forName="circ4Tx" refType="h" fact="0.215"/>
          <dgm:constr type="ctrX" for="ch" forName="circ5" refType="w" fact="0.461"/>
          <dgm:constr type="ctrY" for="ch" forName="circ5" refType="h" fact="0.6502"/>
          <dgm:constr type="w" for="ch" forName="circ5" refType="w" fact="0.24"/>
          <dgm:constr type="h" for="ch" forName="circ5" refType="h" fact="0.3262"/>
          <dgm:constr type="l" for="ch" forName="circ5Tx" refType="w" fact="0.09"/>
          <dgm:constr type="t" for="ch" forName="circ5Tx" refType="h" fact="0.785"/>
          <dgm:constr type="w" for="ch" forName="circ5Tx" refType="w" fact="0.275"/>
          <dgm:constr type="h" for="ch" forName="circ5Tx" refType="h" fact="0.215"/>
          <dgm:constr type="ctrX" for="ch" forName="circ6" refType="w" fact="0.4123"/>
          <dgm:constr type="ctrY" for="ch" forName="circ6" refType="h" fact="0.5672"/>
          <dgm:constr type="w" for="ch" forName="circ6" refType="w" fact="0.24"/>
          <dgm:constr type="h" for="ch" forName="circ6" refType="h" fact="0.3262"/>
          <dgm:constr type="l" for="ch" forName="circ6Tx"/>
          <dgm:constr type="t" for="ch" forName="circ6Tx" refType="h" fact="0.47"/>
          <dgm:constr type="w" for="ch" forName="circ6Tx" refType="w" fact="0.255"/>
          <dgm:constr type="h" for="ch" forName="circ6Tx" refType="h" fact="0.235"/>
          <dgm:constr type="ctrX" for="ch" forName="circ7" refType="w" fact="0.4296"/>
          <dgm:constr type="ctrY" for="ch" forName="circ7" refType="h" fact="0.4637"/>
          <dgm:constr type="w" for="ch" forName="circ7" refType="w" fact="0.24"/>
          <dgm:constr type="h" for="ch" forName="circ7" refType="h" fact="0.3262"/>
          <dgm:constr type="l" for="ch" forName="circ7Tx" refType="w" fact="0.02"/>
          <dgm:constr type="t" for="ch" forName="circ7Tx" refType="h" fact="0.19"/>
          <dgm:constr type="w" for="ch" forName="circ7Tx" refType="w" fact="0.26"/>
          <dgm:constr type="h" for="ch" forName="circ7Tx" refType="h" fact="0.22"/>
          <dgm:constr type="primFontSz" for="ch" ptType="node" op="equ"/>
        </dgm:constrLst>
      </dgm:else>
    </dgm:choose>
    <dgm:ruleLst/>
    <dgm:forEach name="Name17" axis="ch" ptType="node" cnt="1">
      <dgm:choose name="Name18">
        <dgm:if name="Name19" axis="root ch" ptType="all node" func="cnt" op="equ" val="1">
          <dgm:layoutNode name="circ1TxSh" styleLbl="vennNode1">
            <dgm:alg type="tx">
              <dgm:param type="txAnchorHorzCh" val="ctr"/>
              <dgm:param type="txAnchorVertCh" val="mid"/>
            </dgm:alg>
            <dgm:shape xmlns:r="http://schemas.openxmlformats.org/officeDocument/2006/relationships" type="ellipse" r:blip="">
              <dgm:adjLst/>
            </dgm:shape>
            <dgm:choose name="Name20">
              <dgm:if name="Name21" func="var" arg="dir" op="equ" val="norm">
                <dgm:choose name="Name22">
                  <dgm:if name="Name23" axis="root ch" ptType="all node" func="cnt" op="lte" val="4">
                    <dgm:presOf axis="desOrSelf" ptType="node"/>
                  </dgm:if>
                  <dgm:else name="Name24">
                    <dgm:presOf/>
                  </dgm:else>
                </dgm:choose>
              </dgm:if>
              <dgm:else name="Name25">
                <dgm:choose name="Name26">
                  <dgm:if name="Name27" axis="root ch" ptType="all node" func="cnt" op="equ" val="2">
                    <dgm:presOf axis="root ch desOrSelf" ptType="all node node" st="1 2 1" cnt="1 1 0"/>
                  </dgm:if>
                  <dgm:else name="Name28">
                    <dgm:presOf axis="desOrSelf" ptType="node"/>
                  </dgm:else>
                </dgm:choose>
              </dgm:else>
            </dgm:choose>
            <dgm:constrLst>
              <dgm:constr type="tMarg"/>
              <dgm:constr type="bMarg"/>
              <dgm:constr type="lMarg"/>
              <dgm:constr type="rMarg"/>
              <dgm:constr type="primFontSz" val="65"/>
            </dgm:constrLst>
            <dgm:ruleLst>
              <dgm:rule type="primFontSz" val="5" fact="NaN" max="NaN"/>
            </dgm:ruleLst>
          </dgm:layoutNode>
        </dgm:if>
        <dgm:else name="Name29">
          <dgm:layoutNode name="circ1" styleLbl="vennNode1">
            <dgm:alg type="sp"/>
            <dgm:shape xmlns:r="http://schemas.openxmlformats.org/officeDocument/2006/relationships" type="ellipse" r:blip="">
              <dgm:adjLst/>
            </dgm:shape>
            <dgm:choose name="Name30">
              <dgm:if name="Name31" func="var" arg="dir" op="equ" val="norm">
                <dgm:choose name="Name32">
                  <dgm:if name="Name33" axis="root ch" ptType="all node" func="cnt" op="lte" val="4">
                    <dgm:presOf axis="desOrSelf" ptType="node"/>
                  </dgm:if>
                  <dgm:else name="Name34">
                    <dgm:presOf/>
                  </dgm:else>
                </dgm:choose>
              </dgm:if>
              <dgm:else name="Name35">
                <dgm:choose name="Name36">
                  <dgm:if name="Name37" axis="root ch" ptType="all node" func="cnt" op="equ" val="2">
                    <dgm:presOf axis="root ch desOrSelf" ptType="all node node" st="1 2 1" cnt="1 1 0"/>
                  </dgm:if>
                  <dgm:else name="Name38">
                    <dgm:choose name="Name39">
                      <dgm:if name="Name40" axis="root ch" ptType="all node" func="cnt" op="lte" val="4">
                        <dgm:presOf axis="desOrSelf" ptType="node"/>
                      </dgm:if>
                      <dgm:else name="Name41">
                        <dgm:presOf/>
                      </dgm:else>
                    </dgm:choose>
                  </dgm:else>
                </dgm:choose>
              </dgm:else>
            </dgm:choose>
            <dgm:constrLst/>
            <dgm:ruleLst/>
          </dgm:layoutNode>
          <dgm:layoutNode name="circ1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42">
              <dgm:if name="Name43" func="var" arg="dir" op="equ" val="norm">
                <dgm:presOf axis="desOrSelf" ptType="node"/>
              </dgm:if>
              <dgm:else name="Name44">
                <dgm:choose name="Name45">
                  <dgm:if name="Name46" axis="root ch" ptType="all node" func="cnt" op="equ" val="2">
                    <dgm:presOf axis="root ch desOrSelf" ptType="all node node" st="1 2 1" cnt="1 1 0"/>
                  </dgm:if>
                  <dgm:else name="Name47">
                    <dgm:presOf axis="desOrSelf" ptType="node"/>
                  </dgm:else>
                </dgm:choose>
              </dgm:else>
            </dgm:choose>
            <dgm:constrLst>
              <dgm:constr type="tMarg"/>
              <dgm:constr type="bMarg"/>
              <dgm:constr type="lMarg"/>
              <dgm:constr type="rMarg"/>
              <dgm:constr type="primFontSz" val="65"/>
            </dgm:constrLst>
            <dgm:ruleLst>
              <dgm:rule type="primFontSz" val="5" fact="NaN" max="NaN"/>
            </dgm:ruleLst>
          </dgm:layoutNode>
        </dgm:else>
      </dgm:choose>
    </dgm:forEach>
    <dgm:forEach name="Name48" axis="ch" ptType="node" st="2" cnt="1">
      <dgm:layoutNode name="circ2" styleLbl="vennNode1">
        <dgm:alg type="sp"/>
        <dgm:shape xmlns:r="http://schemas.openxmlformats.org/officeDocument/2006/relationships" type="ellipse" r:blip="">
          <dgm:adjLst/>
        </dgm:shape>
        <dgm:choose name="Name49">
          <dgm:if name="Name50" func="var" arg="dir" op="equ" val="norm">
            <dgm:choose name="Name51">
              <dgm:if name="Name52" axis="root ch" ptType="all node" func="cnt" op="lte" val="4">
                <dgm:presOf axis="desOrSelf" ptType="node"/>
              </dgm:if>
              <dgm:else name="Name53">
                <dgm:presOf/>
              </dgm:else>
            </dgm:choose>
          </dgm:if>
          <dgm:else name="Name54">
            <dgm:choose name="Name55">
              <dgm:if name="Name56" axis="root ch" ptType="all node" func="cnt" op="equ" val="2">
                <dgm:presOf axis="root ch desOrSelf" ptType="all node node" st="1 1 1" cnt="1 1 0"/>
              </dgm:if>
              <dgm:if name="Name57" axis="root ch" ptType="all node" func="cnt" op="equ" val="3">
                <dgm:presOf axis="root ch desOrSelf" ptType="all node node" st="1 3 1" cnt="1 1 0"/>
              </dgm:if>
              <dgm:if name="Name58" axis="root ch" ptType="all node" func="cnt" op="equ" val="4">
                <dgm:presOf axis="root ch desOrSelf" ptType="all node node" st="1 4 1" cnt="1 1 0"/>
              </dgm:if>
              <dgm:else name="Name59">
                <dgm:presOf/>
              </dgm:else>
            </dgm:choose>
          </dgm:else>
        </dgm:choose>
        <dgm:constrLst/>
        <dgm:ruleLst/>
      </dgm:layoutNode>
      <dgm:layoutNode name="circ2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60">
          <dgm:if name="Name61" func="var" arg="dir" op="equ" val="norm">
            <dgm:presOf axis="desOrSelf" ptType="node"/>
          </dgm:if>
          <dgm:else name="Name62">
            <dgm:choose name="Name63">
              <dgm:if name="Name64" axis="root ch" ptType="all node" func="cnt" op="equ" val="2">
                <dgm:presOf axis="root ch desOrSelf" ptType="all node node" st="1 1 1" cnt="1 1 0"/>
              </dgm:if>
              <dgm:if name="Name65" axis="root ch" ptType="all node" func="cnt" op="equ" val="3">
                <dgm:presOf axis="root ch desOrSelf" ptType="all node node" st="1 3 1" cnt="1 1 0"/>
              </dgm:if>
              <dgm:if name="Name66" axis="root ch" ptType="all node" func="cnt" op="equ" val="4">
                <dgm:presOf axis="root ch desOrSelf" ptType="all node node" st="1 4 1" cnt="1 1 0"/>
              </dgm:if>
              <dgm:if name="Name67" axis="root ch" ptType="all node" func="cnt" op="equ" val="5">
                <dgm:presOf axis="root ch desOrSelf" ptType="all node node" st="1 5 1" cnt="1 1 0"/>
              </dgm:if>
              <dgm:if name="Name68" axis="root ch" ptType="all node" func="cnt" op="equ" val="6">
                <dgm:presOf axis="root ch desOrSelf" ptType="all node node" st="1 6 1" cnt="1 1 0"/>
              </dgm:if>
              <dgm:else name="Name69">
                <dgm:presOf axis="root ch desOrSelf" ptType="all node node" st="1 7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70" axis="ch" ptType="node" st="3" cnt="1">
      <dgm:layoutNode name="circ3" styleLbl="vennNode1">
        <dgm:alg type="sp"/>
        <dgm:shape xmlns:r="http://schemas.openxmlformats.org/officeDocument/2006/relationships" type="ellipse" r:blip="">
          <dgm:adjLst/>
        </dgm:shape>
        <dgm:choose name="Name71">
          <dgm:if name="Name72" func="var" arg="dir" op="equ" val="norm">
            <dgm:choose name="Name73">
              <dgm:if name="Name74" axis="root ch" ptType="all node" func="cnt" op="lte" val="4">
                <dgm:presOf axis="desOrSelf" ptType="node"/>
              </dgm:if>
              <dgm:else name="Name75">
                <dgm:presOf/>
              </dgm:else>
            </dgm:choose>
          </dgm:if>
          <dgm:else name="Name76">
            <dgm:choose name="Name77">
              <dgm:if name="Name78" axis="root ch" ptType="all node" func="cnt" op="equ" val="3">
                <dgm:presOf axis="root ch desOrSelf" ptType="all node node" st="1 2 1" cnt="1 1 0"/>
              </dgm:if>
              <dgm:if name="Name79" axis="root ch" ptType="all node" func="cnt" op="equ" val="4">
                <dgm:presOf axis="root ch desOrSelf" ptType="all node node" st="1 3 1" cnt="1 1 0"/>
              </dgm:if>
              <dgm:else name="Name80">
                <dgm:presOf/>
              </dgm:else>
            </dgm:choose>
          </dgm:else>
        </dgm:choose>
        <dgm:constrLst/>
        <dgm:ruleLst/>
      </dgm:layoutNode>
      <dgm:layoutNode name="circ3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81">
          <dgm:if name="Name82" func="var" arg="dir" op="equ" val="norm">
            <dgm:presOf axis="desOrSelf" ptType="node"/>
          </dgm:if>
          <dgm:else name="Name83">
            <dgm:choose name="Name84">
              <dgm:if name="Name85" axis="root ch" ptType="all node" func="cnt" op="equ" val="3">
                <dgm:presOf axis="root ch desOrSelf" ptType="all node node" st="1 2 1" cnt="1 1 0"/>
              </dgm:if>
              <dgm:if name="Name86" axis="root ch" ptType="all node" func="cnt" op="equ" val="4">
                <dgm:presOf axis="root ch desOrSelf" ptType="all node node" st="1 3 1" cnt="1 1 0"/>
              </dgm:if>
              <dgm:if name="Name87" axis="root ch" ptType="all node" func="cnt" op="equ" val="5">
                <dgm:presOf axis="root ch desOrSelf" ptType="all node node" st="1 4 1" cnt="1 1 0"/>
              </dgm:if>
              <dgm:if name="Name88" axis="root ch" ptType="all node" func="cnt" op="equ" val="6">
                <dgm:presOf axis="root ch desOrSelf" ptType="all node node" st="1 5 1" cnt="1 1 0"/>
              </dgm:if>
              <dgm:else name="Name89">
                <dgm:presOf axis="root ch desOrSelf" ptType="all node node" st="1 6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90" axis="ch" ptType="node" st="4" cnt="1">
      <dgm:layoutNode name="circ4" styleLbl="vennNode1">
        <dgm:alg type="sp"/>
        <dgm:shape xmlns:r="http://schemas.openxmlformats.org/officeDocument/2006/relationships" type="ellipse" r:blip="">
          <dgm:adjLst/>
        </dgm:shape>
        <dgm:choose name="Name91">
          <dgm:if name="Name92" func="var" arg="dir" op="equ" val="norm">
            <dgm:choose name="Name93">
              <dgm:if name="Name94" axis="root ch" ptType="all node" func="cnt" op="lte" val="4">
                <dgm:presOf axis="desOrSelf" ptType="node"/>
              </dgm:if>
              <dgm:else name="Name95">
                <dgm:presOf/>
              </dgm:else>
            </dgm:choose>
          </dgm:if>
          <dgm:else name="Name96">
            <dgm:choose name="Name97">
              <dgm:if name="Name98" axis="root ch" ptType="all node" func="cnt" op="equ" val="4">
                <dgm:presOf axis="root ch desOrSelf" ptType="all node node" st="1 2 1" cnt="1 1 0"/>
              </dgm:if>
              <dgm:else name="Name99">
                <dgm:presOf/>
              </dgm:else>
            </dgm:choose>
          </dgm:else>
        </dgm:choose>
        <dgm:constrLst/>
        <dgm:ruleLst/>
      </dgm:layoutNode>
      <dgm:layoutNode name="circ4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00">
          <dgm:if name="Name101" func="var" arg="dir" op="equ" val="norm">
            <dgm:presOf axis="desOrSelf" ptType="node"/>
          </dgm:if>
          <dgm:else name="Name102">
            <dgm:choose name="Name103">
              <dgm:if name="Name104" axis="root ch" ptType="all node" func="cnt" op="equ" val="4">
                <dgm:presOf axis="root ch desOrSelf" ptType="all node node" st="1 2 1" cnt="1 1 0"/>
              </dgm:if>
              <dgm:if name="Name105" axis="root ch" ptType="all node" func="cnt" op="equ" val="5">
                <dgm:presOf axis="root ch desOrSelf" ptType="all node node" st="1 3 1" cnt="1 1 0"/>
              </dgm:if>
              <dgm:if name="Name106" axis="root ch" ptType="all node" func="cnt" op="equ" val="6">
                <dgm:presOf axis="root ch desOrSelf" ptType="all node node" st="1 4 1" cnt="1 1 0"/>
              </dgm:if>
              <dgm:else name="Name107">
                <dgm:presOf axis="root ch desOrSelf" ptType="all node node" st="1 5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108" axis="ch" ptType="node" st="5" cnt="1">
      <dgm:layoutNode name="circ5" styleLbl="vennNode1">
        <dgm:alg type="sp"/>
        <dgm:shape xmlns:r="http://schemas.openxmlformats.org/officeDocument/2006/relationships" type="ellipse" r:blip="">
          <dgm:adjLst/>
        </dgm:shape>
        <dgm:presOf/>
        <dgm:constrLst/>
        <dgm:ruleLst/>
      </dgm:layoutNode>
      <dgm:layoutNode name="circ5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09">
          <dgm:if name="Name110" func="var" arg="dir" op="equ" val="norm">
            <dgm:presOf axis="desOrSelf" ptType="node"/>
          </dgm:if>
          <dgm:else name="Name111">
            <dgm:choose name="Name112">
              <dgm:if name="Name113" axis="root ch" ptType="all node" func="cnt" op="equ" val="5">
                <dgm:presOf axis="root ch desOrSelf" ptType="all node node" st="1 2 1" cnt="1 1 0"/>
              </dgm:if>
              <dgm:if name="Name114" axis="root ch" ptType="all node" func="cnt" op="equ" val="6">
                <dgm:presOf axis="root ch desOrSelf" ptType="all node node" st="1 3 1" cnt="1 1 0"/>
              </dgm:if>
              <dgm:else name="Name115">
                <dgm:presOf axis="root ch desOrSelf" ptType="all node node" st="1 4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116" axis="ch" ptType="node" st="6" cnt="1">
      <dgm:layoutNode name="circ6" styleLbl="vennNode1">
        <dgm:alg type="sp"/>
        <dgm:shape xmlns:r="http://schemas.openxmlformats.org/officeDocument/2006/relationships" type="ellipse" r:blip="">
          <dgm:adjLst/>
        </dgm:shape>
        <dgm:presOf/>
        <dgm:constrLst/>
        <dgm:ruleLst/>
      </dgm:layoutNode>
      <dgm:layoutNode name="circ6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17">
          <dgm:if name="Name118" func="var" arg="dir" op="equ" val="norm">
            <dgm:presOf axis="desOrSelf" ptType="node"/>
          </dgm:if>
          <dgm:else name="Name119">
            <dgm:choose name="Name120">
              <dgm:if name="Name121" axis="root ch" ptType="all node" func="cnt" op="equ" val="6">
                <dgm:presOf axis="root ch desOrSelf" ptType="all node node" st="1 2 1" cnt="1 1 0"/>
              </dgm:if>
              <dgm:else name="Name122">
                <dgm:presOf axis="root ch desOrSelf" ptType="all node node" st="1 3 1" cnt="1 1 0"/>
              </dgm:else>
            </dgm:choose>
          </dgm:else>
        </dgm:choose>
        <dgm:constrLst>
          <dgm:constr type="tMarg"/>
          <dgm:constr type="bMarg"/>
          <dgm:constr type="lMarg"/>
          <dgm:constr type="rMarg"/>
          <dgm:constr type="primFontSz" val="65"/>
        </dgm:constrLst>
        <dgm:ruleLst>
          <dgm:rule type="primFontSz" val="5" fact="NaN" max="NaN"/>
        </dgm:ruleLst>
      </dgm:layoutNode>
    </dgm:forEach>
    <dgm:forEach name="Name123" axis="ch" ptType="node" st="7" cnt="1">
      <dgm:layoutNode name="circ7" styleLbl="vennNode1">
        <dgm:alg type="sp"/>
        <dgm:shape xmlns:r="http://schemas.openxmlformats.org/officeDocument/2006/relationships" type="ellipse" r:blip="">
          <dgm:adjLst/>
        </dgm:shape>
        <dgm:presOf/>
        <dgm:constrLst/>
        <dgm:ruleLst/>
      </dgm:layoutNode>
      <dgm:layoutNode name="circ7Tx" styleLbl="revTx">
        <dgm:varLst>
          <dgm:chMax val="0"/>
          <dgm:chPref val="0"/>
          <dgm:bulletEnabled val="1"/>
        </dgm:varLst>
        <dgm:alg type="tx">
          <dgm:param type="txAnchorHorzCh" val="ctr"/>
          <dgm:param type="txAnchorVertCh" val="mid"/>
        </dgm:alg>
        <dgm:shape xmlns:r="http://schemas.openxmlformats.org/officeDocument/2006/relationships" type="rect" r:blip="" hideGeom="1">
          <dgm:adjLst/>
        </dgm:shape>
        <dgm:choose name="Name124">
          <dgm:if name="Name125" func="var" arg="dir" op="equ" val="norm">
            <dgm:presOf axis="desOrSelf" ptType="node"/>
          </dgm:if>
          <dgm:else name="Name126">
            <dgm:presOf axis="root ch desOrSelf" ptType="all node node" st="1 2 1" cnt="1 1 0"/>
          </dgm:else>
        </dgm:choose>
        <dgm:constrLst>
          <dgm:constr type="tMarg"/>
          <dgm:constr type="bMarg"/>
          <dgm:constr type="lMarg"/>
          <dgm:constr type="rMarg"/>
          <dgm:constr type="primFontSz" val="65"/>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
<Relationships xmlns="http://schemas.openxmlformats.org/package/2006/relationships">
<Relationship Id="rId1" Target="../diagrams/data1.xml" Type="http://schemas.openxmlformats.org/officeDocument/2006/relationships/diagramData"/>
<Relationship Id="rId2" Target="../diagrams/layout1.xml" Type="http://schemas.openxmlformats.org/officeDocument/2006/relationships/diagramLayout"/>
<Relationship Id="rId3" Target="../diagrams/quickStyle1.xml" Type="http://schemas.openxmlformats.org/officeDocument/2006/relationships/diagramQuickStyle"/>
<Relationship Id="rId4" Target="../diagrams/colors1.xml" Type="http://schemas.openxmlformats.org/officeDocument/2006/relationships/diagramColors"/>
<Relationship Id="rId5" Target="../diagrams/drawing1.xml" Type="http://schemas.microsoft.com/office/2007/relationships/diagramDrawing"/>
</Relationships>

</file>

<file path=xl/drawings/_rels/drawing2.xml.rels><?xml version="1.0" encoding="UTF-8" standalone="no"?>
<Relationships xmlns="http://schemas.openxmlformats.org/package/2006/relationships">
<Relationship Id="rId1" Target="../diagrams/data2.xml" Type="http://schemas.openxmlformats.org/officeDocument/2006/relationships/diagramData"/>
<Relationship Id="rId2" Target="../diagrams/layout2.xml" Type="http://schemas.openxmlformats.org/officeDocument/2006/relationships/diagramLayout"/>
<Relationship Id="rId3" Target="../diagrams/quickStyle2.xml" Type="http://schemas.openxmlformats.org/officeDocument/2006/relationships/diagramQuickStyle"/>
<Relationship Id="rId4" Target="../diagrams/colors2.xml" Type="http://schemas.openxmlformats.org/officeDocument/2006/relationships/diagramColors"/>
<Relationship Id="rId5" Target="../diagrams/drawing2.xml" Type="http://schemas.microsoft.com/office/2007/relationships/diagramDrawing"/>
</Relationships>

</file>

<file path=xl/drawings/drawing1.xml><?xml version="1.0" encoding="utf-8"?>
<xdr:wsDr xmlns:xdr="http://schemas.openxmlformats.org/drawingml/2006/spreadsheetDrawing" xmlns:a="http://schemas.openxmlformats.org/drawingml/2006/main">
  <xdr:twoCellAnchor>
    <xdr:from>
      <xdr:col>8</xdr:col>
      <xdr:colOff>0</xdr:colOff>
      <xdr:row>10</xdr:row>
      <xdr:rowOff>0</xdr:rowOff>
    </xdr:from>
    <xdr:to>
      <xdr:col>16</xdr:col>
      <xdr:colOff>0</xdr:colOff>
      <xdr:row>27</xdr:row>
      <xdr:rowOff>30480</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10</xdr:col>
      <xdr:colOff>167640</xdr:colOff>
      <xdr:row>10</xdr:row>
      <xdr:rowOff>7620</xdr:rowOff>
    </xdr:from>
    <xdr:to>
      <xdr:col>13</xdr:col>
      <xdr:colOff>472440</xdr:colOff>
      <xdr:row>11</xdr:row>
      <xdr:rowOff>158115</xdr:rowOff>
    </xdr:to>
    <xdr:sp macro="" textlink="">
      <xdr:nvSpPr>
        <xdr:cNvPr id="3" name="Text Box 2"/>
        <xdr:cNvSpPr txBox="1">
          <a:spLocks noChangeArrowheads="1"/>
        </xdr:cNvSpPr>
      </xdr:nvSpPr>
      <xdr:spPr bwMode="auto">
        <a:xfrm>
          <a:off x="7658100" y="2110740"/>
          <a:ext cx="2133600" cy="3333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600" b="1">
              <a:effectLst/>
              <a:latin typeface="Calibri" panose="020F0502020204030204" pitchFamily="34" charset="0"/>
              <a:ea typeface="Calibri" panose="020F0502020204030204" pitchFamily="34" charset="0"/>
              <a:cs typeface="Times New Roman" panose="02020603050405020304" pitchFamily="18" charset="0"/>
            </a:rPr>
            <a:t>Positional Authority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411480</xdr:colOff>
      <xdr:row>16</xdr:row>
      <xdr:rowOff>144780</xdr:rowOff>
    </xdr:from>
    <xdr:to>
      <xdr:col>11</xdr:col>
      <xdr:colOff>289560</xdr:colOff>
      <xdr:row>18</xdr:row>
      <xdr:rowOff>45720</xdr:rowOff>
    </xdr:to>
    <xdr:sp macro="" textlink="">
      <xdr:nvSpPr>
        <xdr:cNvPr id="4" name="Text Box 2"/>
        <xdr:cNvSpPr txBox="1">
          <a:spLocks noChangeArrowheads="1"/>
        </xdr:cNvSpPr>
      </xdr:nvSpPr>
      <xdr:spPr bwMode="auto">
        <a:xfrm>
          <a:off x="7292340" y="336804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High</a:t>
          </a:r>
        </a:p>
      </xdr:txBody>
    </xdr:sp>
    <xdr:clientData/>
  </xdr:twoCellAnchor>
  <xdr:twoCellAnchor>
    <xdr:from>
      <xdr:col>8</xdr:col>
      <xdr:colOff>297180</xdr:colOff>
      <xdr:row>23</xdr:row>
      <xdr:rowOff>68580</xdr:rowOff>
    </xdr:from>
    <xdr:to>
      <xdr:col>10</xdr:col>
      <xdr:colOff>175260</xdr:colOff>
      <xdr:row>24</xdr:row>
      <xdr:rowOff>152400</xdr:rowOff>
    </xdr:to>
    <xdr:sp macro="" textlink="">
      <xdr:nvSpPr>
        <xdr:cNvPr id="5" name="Text Box 2"/>
        <xdr:cNvSpPr txBox="1">
          <a:spLocks noChangeArrowheads="1"/>
        </xdr:cNvSpPr>
      </xdr:nvSpPr>
      <xdr:spPr bwMode="auto">
        <a:xfrm>
          <a:off x="9006840" y="459486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Low</a:t>
          </a:r>
        </a:p>
      </xdr:txBody>
    </xdr:sp>
    <xdr:clientData/>
  </xdr:twoCellAnchor>
  <xdr:twoCellAnchor>
    <xdr:from>
      <xdr:col>12</xdr:col>
      <xdr:colOff>190500</xdr:colOff>
      <xdr:row>16</xdr:row>
      <xdr:rowOff>0</xdr:rowOff>
    </xdr:from>
    <xdr:to>
      <xdr:col>14</xdr:col>
      <xdr:colOff>68580</xdr:colOff>
      <xdr:row>17</xdr:row>
      <xdr:rowOff>83820</xdr:rowOff>
    </xdr:to>
    <xdr:sp macro="" textlink="">
      <xdr:nvSpPr>
        <xdr:cNvPr id="6" name="Text Box 2"/>
        <xdr:cNvSpPr txBox="1">
          <a:spLocks noChangeArrowheads="1"/>
        </xdr:cNvSpPr>
      </xdr:nvSpPr>
      <xdr:spPr bwMode="auto">
        <a:xfrm>
          <a:off x="8900160" y="322326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Moderate</a:t>
          </a:r>
        </a:p>
      </xdr:txBody>
    </xdr:sp>
    <xdr:clientData/>
  </xdr:twoCellAnchor>
  <xdr:twoCellAnchor>
    <xdr:from>
      <xdr:col>11</xdr:col>
      <xdr:colOff>38100</xdr:colOff>
      <xdr:row>23</xdr:row>
      <xdr:rowOff>137160</xdr:rowOff>
    </xdr:from>
    <xdr:to>
      <xdr:col>12</xdr:col>
      <xdr:colOff>525780</xdr:colOff>
      <xdr:row>25</xdr:row>
      <xdr:rowOff>38100</xdr:rowOff>
    </xdr:to>
    <xdr:sp macro="" textlink="">
      <xdr:nvSpPr>
        <xdr:cNvPr id="7" name="Text Box 2"/>
        <xdr:cNvSpPr txBox="1">
          <a:spLocks noChangeArrowheads="1"/>
        </xdr:cNvSpPr>
      </xdr:nvSpPr>
      <xdr:spPr bwMode="auto">
        <a:xfrm>
          <a:off x="8138160" y="466344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Very High</a:t>
          </a:r>
        </a:p>
      </xdr:txBody>
    </xdr:sp>
    <xdr:clientData/>
  </xdr:twoCellAnchor>
  <xdr:twoCellAnchor>
    <xdr:from>
      <xdr:col>12</xdr:col>
      <xdr:colOff>480060</xdr:colOff>
      <xdr:row>23</xdr:row>
      <xdr:rowOff>68580</xdr:rowOff>
    </xdr:from>
    <xdr:to>
      <xdr:col>14</xdr:col>
      <xdr:colOff>358140</xdr:colOff>
      <xdr:row>24</xdr:row>
      <xdr:rowOff>152400</xdr:rowOff>
    </xdr:to>
    <xdr:sp macro="" textlink="">
      <xdr:nvSpPr>
        <xdr:cNvPr id="8" name="Text Box 2"/>
        <xdr:cNvSpPr txBox="1">
          <a:spLocks noChangeArrowheads="1"/>
        </xdr:cNvSpPr>
      </xdr:nvSpPr>
      <xdr:spPr bwMode="auto">
        <a:xfrm>
          <a:off x="9189720" y="459486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Very Low</a:t>
          </a:r>
        </a:p>
      </xdr:txBody>
    </xdr:sp>
    <xdr:clientData/>
  </xdr:twoCellAnchor>
  <xdr:twoCellAnchor>
    <xdr:from>
      <xdr:col>11</xdr:col>
      <xdr:colOff>190500</xdr:colOff>
      <xdr:row>12</xdr:row>
      <xdr:rowOff>15240</xdr:rowOff>
    </xdr:from>
    <xdr:to>
      <xdr:col>13</xdr:col>
      <xdr:colOff>68580</xdr:colOff>
      <xdr:row>13</xdr:row>
      <xdr:rowOff>99060</xdr:rowOff>
    </xdr:to>
    <xdr:sp macro="" textlink="">
      <xdr:nvSpPr>
        <xdr:cNvPr id="9" name="Text Box 2"/>
        <xdr:cNvSpPr txBox="1">
          <a:spLocks noChangeArrowheads="1"/>
        </xdr:cNvSpPr>
      </xdr:nvSpPr>
      <xdr:spPr bwMode="auto">
        <a:xfrm>
          <a:off x="8290560" y="249174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Extremely Low</a:t>
          </a:r>
        </a:p>
      </xdr:txBody>
    </xdr:sp>
    <xdr:clientData/>
  </xdr:twoCellAnchor>
  <xdr:twoCellAnchor>
    <xdr:from>
      <xdr:col>11</xdr:col>
      <xdr:colOff>68580</xdr:colOff>
      <xdr:row>18</xdr:row>
      <xdr:rowOff>144780</xdr:rowOff>
    </xdr:from>
    <xdr:to>
      <xdr:col>12</xdr:col>
      <xdr:colOff>556260</xdr:colOff>
      <xdr:row>20</xdr:row>
      <xdr:rowOff>45720</xdr:rowOff>
    </xdr:to>
    <xdr:sp macro="" textlink="">
      <xdr:nvSpPr>
        <xdr:cNvPr id="10" name="Text Box 2"/>
        <xdr:cNvSpPr txBox="1">
          <a:spLocks noChangeArrowheads="1"/>
        </xdr:cNvSpPr>
      </xdr:nvSpPr>
      <xdr:spPr bwMode="auto">
        <a:xfrm>
          <a:off x="8168640" y="374142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Extremely High</a:t>
          </a:r>
        </a:p>
      </xdr:txBody>
    </xdr:sp>
    <xdr:clientData/>
  </xdr:twoCellAnchor>
  <xdr:twoCellAnchor>
    <xdr:from>
      <xdr:col>10</xdr:col>
      <xdr:colOff>434340</xdr:colOff>
      <xdr:row>30</xdr:row>
      <xdr:rowOff>106680</xdr:rowOff>
    </xdr:from>
    <xdr:to>
      <xdr:col>12</xdr:col>
      <xdr:colOff>443865</xdr:colOff>
      <xdr:row>32</xdr:row>
      <xdr:rowOff>7620</xdr:rowOff>
    </xdr:to>
    <xdr:sp macro="" textlink="">
      <xdr:nvSpPr>
        <xdr:cNvPr id="11" name="Text Box 2"/>
        <xdr:cNvSpPr txBox="1">
          <a:spLocks noChangeArrowheads="1"/>
        </xdr:cNvSpPr>
      </xdr:nvSpPr>
      <xdr:spPr bwMode="auto">
        <a:xfrm>
          <a:off x="10363200" y="5935980"/>
          <a:ext cx="1228725"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Non-Stakeholder</a:t>
          </a:r>
        </a:p>
      </xdr:txBody>
    </xdr:sp>
    <xdr:clientData/>
  </xdr:twoCellAnchor>
  <xdr:twoCellAnchor>
    <xdr:from>
      <xdr:col>8</xdr:col>
      <xdr:colOff>0</xdr:colOff>
      <xdr:row>21</xdr:row>
      <xdr:rowOff>76200</xdr:rowOff>
    </xdr:from>
    <xdr:to>
      <xdr:col>11</xdr:col>
      <xdr:colOff>205740</xdr:colOff>
      <xdr:row>23</xdr:row>
      <xdr:rowOff>43815</xdr:rowOff>
    </xdr:to>
    <xdr:sp macro="" textlink="">
      <xdr:nvSpPr>
        <xdr:cNvPr id="12" name="Text Box 2"/>
        <xdr:cNvSpPr txBox="1">
          <a:spLocks noChangeArrowheads="1"/>
        </xdr:cNvSpPr>
      </xdr:nvSpPr>
      <xdr:spPr bwMode="auto">
        <a:xfrm>
          <a:off x="8610600" y="4236720"/>
          <a:ext cx="2133600" cy="3333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600" b="1">
              <a:effectLst/>
              <a:latin typeface="Calibri" panose="020F0502020204030204" pitchFamily="34" charset="0"/>
              <a:ea typeface="Calibri" panose="020F0502020204030204" pitchFamily="34" charset="0"/>
              <a:cs typeface="Times New Roman" panose="02020603050405020304" pitchFamily="18" charset="0"/>
            </a:rPr>
            <a:t>Urgency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12</xdr:col>
      <xdr:colOff>213360</xdr:colOff>
      <xdr:row>21</xdr:row>
      <xdr:rowOff>0</xdr:rowOff>
    </xdr:from>
    <xdr:to>
      <xdr:col>15</xdr:col>
      <xdr:colOff>518160</xdr:colOff>
      <xdr:row>22</xdr:row>
      <xdr:rowOff>150495</xdr:rowOff>
    </xdr:to>
    <xdr:sp macro="" textlink="">
      <xdr:nvSpPr>
        <xdr:cNvPr id="13" name="Text Box 2"/>
        <xdr:cNvSpPr txBox="1">
          <a:spLocks noChangeArrowheads="1"/>
        </xdr:cNvSpPr>
      </xdr:nvSpPr>
      <xdr:spPr bwMode="auto">
        <a:xfrm>
          <a:off x="8923020" y="4160520"/>
          <a:ext cx="2133600" cy="3333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600" b="1">
              <a:effectLst/>
              <a:latin typeface="Calibri" panose="020F0502020204030204" pitchFamily="34" charset="0"/>
              <a:ea typeface="Calibri" panose="020F0502020204030204" pitchFamily="34" charset="0"/>
              <a:cs typeface="Times New Roman" panose="02020603050405020304" pitchFamily="18" charset="0"/>
            </a:rPr>
            <a:t>Influence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2</xdr:row>
      <xdr:rowOff>0</xdr:rowOff>
    </xdr:from>
    <xdr:to>
      <xdr:col>24</xdr:col>
      <xdr:colOff>0</xdr:colOff>
      <xdr:row>6</xdr:row>
      <xdr:rowOff>419100</xdr:rowOff>
    </xdr:to>
    <xdr:graphicFrame macro="">
      <xdr:nvGraphicFramePr>
        <xdr:cNvPr id="62" name="Diagram 6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17</xdr:col>
      <xdr:colOff>466725</xdr:colOff>
      <xdr:row>1</xdr:row>
      <xdr:rowOff>381000</xdr:rowOff>
    </xdr:from>
    <xdr:to>
      <xdr:col>21</xdr:col>
      <xdr:colOff>161925</xdr:colOff>
      <xdr:row>2</xdr:row>
      <xdr:rowOff>314325</xdr:rowOff>
    </xdr:to>
    <xdr:sp macro="" textlink="">
      <xdr:nvSpPr>
        <xdr:cNvPr id="63" name="Text Box 2"/>
        <xdr:cNvSpPr txBox="1">
          <a:spLocks noChangeArrowheads="1"/>
        </xdr:cNvSpPr>
      </xdr:nvSpPr>
      <xdr:spPr bwMode="auto">
        <a:xfrm>
          <a:off x="2600325" y="895350"/>
          <a:ext cx="2133600" cy="3333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600" b="1">
              <a:effectLst/>
              <a:latin typeface="Calibri" panose="020F0502020204030204" pitchFamily="34" charset="0"/>
              <a:ea typeface="Calibri" panose="020F0502020204030204" pitchFamily="34" charset="0"/>
              <a:cs typeface="Times New Roman" panose="02020603050405020304" pitchFamily="18" charset="0"/>
            </a:rPr>
            <a:t>Positional Authority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85725</xdr:colOff>
      <xdr:row>3</xdr:row>
      <xdr:rowOff>571500</xdr:rowOff>
    </xdr:from>
    <xdr:to>
      <xdr:col>18</xdr:col>
      <xdr:colOff>573405</xdr:colOff>
      <xdr:row>4</xdr:row>
      <xdr:rowOff>150495</xdr:rowOff>
    </xdr:to>
    <xdr:sp macro="" textlink="">
      <xdr:nvSpPr>
        <xdr:cNvPr id="64" name="Text Box 2"/>
        <xdr:cNvSpPr txBox="1">
          <a:spLocks noChangeArrowheads="1"/>
        </xdr:cNvSpPr>
      </xdr:nvSpPr>
      <xdr:spPr bwMode="auto">
        <a:xfrm>
          <a:off x="11058525" y="186690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High</a:t>
          </a:r>
        </a:p>
      </xdr:txBody>
    </xdr:sp>
    <xdr:clientData/>
  </xdr:twoCellAnchor>
  <xdr:twoCellAnchor>
    <xdr:from>
      <xdr:col>16</xdr:col>
      <xdr:colOff>295275</xdr:colOff>
      <xdr:row>5</xdr:row>
      <xdr:rowOff>466725</xdr:rowOff>
    </xdr:from>
    <xdr:to>
      <xdr:col>18</xdr:col>
      <xdr:colOff>173355</xdr:colOff>
      <xdr:row>6</xdr:row>
      <xdr:rowOff>45720</xdr:rowOff>
    </xdr:to>
    <xdr:sp macro="" textlink="">
      <xdr:nvSpPr>
        <xdr:cNvPr id="65" name="Text Box 2"/>
        <xdr:cNvSpPr txBox="1">
          <a:spLocks noChangeArrowheads="1"/>
        </xdr:cNvSpPr>
      </xdr:nvSpPr>
      <xdr:spPr bwMode="auto">
        <a:xfrm>
          <a:off x="10658475" y="3152775"/>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Low</a:t>
          </a:r>
        </a:p>
      </xdr:txBody>
    </xdr:sp>
    <xdr:clientData/>
  </xdr:twoCellAnchor>
  <xdr:twoCellAnchor>
    <xdr:from>
      <xdr:col>19</xdr:col>
      <xdr:colOff>590550</xdr:colOff>
      <xdr:row>3</xdr:row>
      <xdr:rowOff>561975</xdr:rowOff>
    </xdr:from>
    <xdr:to>
      <xdr:col>21</xdr:col>
      <xdr:colOff>468630</xdr:colOff>
      <xdr:row>4</xdr:row>
      <xdr:rowOff>140970</xdr:rowOff>
    </xdr:to>
    <xdr:sp macro="" textlink="">
      <xdr:nvSpPr>
        <xdr:cNvPr id="66" name="Text Box 2"/>
        <xdr:cNvSpPr txBox="1">
          <a:spLocks noChangeArrowheads="1"/>
        </xdr:cNvSpPr>
      </xdr:nvSpPr>
      <xdr:spPr bwMode="auto">
        <a:xfrm>
          <a:off x="12782550" y="1857375"/>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Moderate</a:t>
          </a:r>
        </a:p>
      </xdr:txBody>
    </xdr:sp>
    <xdr:clientData/>
  </xdr:twoCellAnchor>
  <xdr:twoCellAnchor>
    <xdr:from>
      <xdr:col>18</xdr:col>
      <xdr:colOff>419100</xdr:colOff>
      <xdr:row>5</xdr:row>
      <xdr:rowOff>466725</xdr:rowOff>
    </xdr:from>
    <xdr:to>
      <xdr:col>20</xdr:col>
      <xdr:colOff>297180</xdr:colOff>
      <xdr:row>6</xdr:row>
      <xdr:rowOff>45720</xdr:rowOff>
    </xdr:to>
    <xdr:sp macro="" textlink="">
      <xdr:nvSpPr>
        <xdr:cNvPr id="67" name="Text Box 2"/>
        <xdr:cNvSpPr txBox="1">
          <a:spLocks noChangeArrowheads="1"/>
        </xdr:cNvSpPr>
      </xdr:nvSpPr>
      <xdr:spPr bwMode="auto">
        <a:xfrm>
          <a:off x="12001500" y="3152775"/>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Very High</a:t>
          </a:r>
        </a:p>
      </xdr:txBody>
    </xdr:sp>
    <xdr:clientData/>
  </xdr:twoCellAnchor>
  <xdr:twoCellAnchor>
    <xdr:from>
      <xdr:col>20</xdr:col>
      <xdr:colOff>371475</xdr:colOff>
      <xdr:row>5</xdr:row>
      <xdr:rowOff>409575</xdr:rowOff>
    </xdr:from>
    <xdr:to>
      <xdr:col>22</xdr:col>
      <xdr:colOff>249555</xdr:colOff>
      <xdr:row>5</xdr:row>
      <xdr:rowOff>683895</xdr:rowOff>
    </xdr:to>
    <xdr:sp macro="" textlink="">
      <xdr:nvSpPr>
        <xdr:cNvPr id="68" name="Text Box 2"/>
        <xdr:cNvSpPr txBox="1">
          <a:spLocks noChangeArrowheads="1"/>
        </xdr:cNvSpPr>
      </xdr:nvSpPr>
      <xdr:spPr bwMode="auto">
        <a:xfrm>
          <a:off x="13173075" y="3095625"/>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Very Low</a:t>
          </a:r>
        </a:p>
      </xdr:txBody>
    </xdr:sp>
    <xdr:clientData/>
  </xdr:twoCellAnchor>
  <xdr:twoCellAnchor>
    <xdr:from>
      <xdr:col>18</xdr:col>
      <xdr:colOff>438150</xdr:colOff>
      <xdr:row>2</xdr:row>
      <xdr:rowOff>447675</xdr:rowOff>
    </xdr:from>
    <xdr:to>
      <xdr:col>20</xdr:col>
      <xdr:colOff>316230</xdr:colOff>
      <xdr:row>3</xdr:row>
      <xdr:rowOff>26670</xdr:rowOff>
    </xdr:to>
    <xdr:sp macro="" textlink="">
      <xdr:nvSpPr>
        <xdr:cNvPr id="69" name="Text Box 2"/>
        <xdr:cNvSpPr txBox="1">
          <a:spLocks noChangeArrowheads="1"/>
        </xdr:cNvSpPr>
      </xdr:nvSpPr>
      <xdr:spPr bwMode="auto">
        <a:xfrm>
          <a:off x="12020550" y="1047750"/>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Extremely Low</a:t>
          </a:r>
        </a:p>
      </xdr:txBody>
    </xdr:sp>
    <xdr:clientData/>
  </xdr:twoCellAnchor>
  <xdr:twoCellAnchor>
    <xdr:from>
      <xdr:col>18</xdr:col>
      <xdr:colOff>371475</xdr:colOff>
      <xdr:row>4</xdr:row>
      <xdr:rowOff>323850</xdr:rowOff>
    </xdr:from>
    <xdr:to>
      <xdr:col>20</xdr:col>
      <xdr:colOff>249555</xdr:colOff>
      <xdr:row>4</xdr:row>
      <xdr:rowOff>598170</xdr:rowOff>
    </xdr:to>
    <xdr:sp macro="" textlink="">
      <xdr:nvSpPr>
        <xdr:cNvPr id="70" name="Text Box 2"/>
        <xdr:cNvSpPr txBox="1">
          <a:spLocks noChangeArrowheads="1"/>
        </xdr:cNvSpPr>
      </xdr:nvSpPr>
      <xdr:spPr bwMode="auto">
        <a:xfrm>
          <a:off x="11953875" y="2314575"/>
          <a:ext cx="1097280"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Extremely High</a:t>
          </a:r>
        </a:p>
      </xdr:txBody>
    </xdr:sp>
    <xdr:clientData/>
  </xdr:twoCellAnchor>
  <xdr:twoCellAnchor>
    <xdr:from>
      <xdr:col>18</xdr:col>
      <xdr:colOff>457200</xdr:colOff>
      <xdr:row>7</xdr:row>
      <xdr:rowOff>342900</xdr:rowOff>
    </xdr:from>
    <xdr:to>
      <xdr:col>20</xdr:col>
      <xdr:colOff>466725</xdr:colOff>
      <xdr:row>7</xdr:row>
      <xdr:rowOff>617220</xdr:rowOff>
    </xdr:to>
    <xdr:sp macro="" textlink="">
      <xdr:nvSpPr>
        <xdr:cNvPr id="71" name="Text Box 2"/>
        <xdr:cNvSpPr txBox="1">
          <a:spLocks noChangeArrowheads="1"/>
        </xdr:cNvSpPr>
      </xdr:nvSpPr>
      <xdr:spPr bwMode="auto">
        <a:xfrm>
          <a:off x="12039600" y="4419600"/>
          <a:ext cx="1228725" cy="274320"/>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Non-Stakeholder</a:t>
          </a:r>
        </a:p>
      </xdr:txBody>
    </xdr:sp>
    <xdr:clientData/>
  </xdr:twoCellAnchor>
  <xdr:twoCellAnchor>
    <xdr:from>
      <xdr:col>15</xdr:col>
      <xdr:colOff>161925</xdr:colOff>
      <xdr:row>4</xdr:row>
      <xdr:rowOff>571500</xdr:rowOff>
    </xdr:from>
    <xdr:to>
      <xdr:col>18</xdr:col>
      <xdr:colOff>466725</xdr:colOff>
      <xdr:row>5</xdr:row>
      <xdr:rowOff>209550</xdr:rowOff>
    </xdr:to>
    <xdr:sp macro="" textlink="">
      <xdr:nvSpPr>
        <xdr:cNvPr id="72" name="Text Box 2"/>
        <xdr:cNvSpPr txBox="1">
          <a:spLocks noChangeArrowheads="1"/>
        </xdr:cNvSpPr>
      </xdr:nvSpPr>
      <xdr:spPr bwMode="auto">
        <a:xfrm>
          <a:off x="9915525" y="2562225"/>
          <a:ext cx="2133600" cy="3333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600" b="1">
              <a:effectLst/>
              <a:latin typeface="Calibri" panose="020F0502020204030204" pitchFamily="34" charset="0"/>
              <a:ea typeface="Calibri" panose="020F0502020204030204" pitchFamily="34" charset="0"/>
              <a:cs typeface="Times New Roman" panose="02020603050405020304" pitchFamily="18" charset="0"/>
            </a:rPr>
            <a:t>Urgency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20</xdr:col>
      <xdr:colOff>133350</xdr:colOff>
      <xdr:row>4</xdr:row>
      <xdr:rowOff>571500</xdr:rowOff>
    </xdr:from>
    <xdr:to>
      <xdr:col>23</xdr:col>
      <xdr:colOff>438150</xdr:colOff>
      <xdr:row>5</xdr:row>
      <xdr:rowOff>209550</xdr:rowOff>
    </xdr:to>
    <xdr:sp macro="" textlink="">
      <xdr:nvSpPr>
        <xdr:cNvPr id="73" name="Text Box 2"/>
        <xdr:cNvSpPr txBox="1">
          <a:spLocks noChangeArrowheads="1"/>
        </xdr:cNvSpPr>
      </xdr:nvSpPr>
      <xdr:spPr bwMode="auto">
        <a:xfrm>
          <a:off x="12934950" y="2562225"/>
          <a:ext cx="2133600" cy="333375"/>
        </a:xfrm>
        <a:prstGeom prst="rect">
          <a:avLst/>
        </a:prstGeom>
        <a:no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600" b="1">
              <a:effectLst/>
              <a:latin typeface="Calibri" panose="020F0502020204030204" pitchFamily="34" charset="0"/>
              <a:ea typeface="Calibri" panose="020F0502020204030204" pitchFamily="34" charset="0"/>
              <a:cs typeface="Times New Roman" panose="02020603050405020304" pitchFamily="18" charset="0"/>
            </a:rPr>
            <a:t>Influence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ables/table1.xml><?xml version="1.0" encoding="utf-8"?>
<table xmlns="http://schemas.openxmlformats.org/spreadsheetml/2006/main" id="5" name="Table5" displayName="Table5" ref="A2:I31" totalsRowShown="0">
  <tableColumns count="9">
    <tableColumn id="1" name="Frequency" dataDxfId="24">
      <calculatedColumnFormula>IFERROR(COUNTIF(Expect1,B3) + COUNTIF(Expect2,B3) + COUNTIF(Expect3,B3),"")</calculatedColumnFormula>
    </tableColumn>
    <tableColumn id="2" name="Known Expectatons" dataDxfId="23">
      <calculatedColumnFormula>IFERROR(INDEX(Expect_Array[],ROW(F1),COLUMN(F1)),"--")</calculatedColumnFormula>
    </tableColumn>
    <tableColumn id="3" name="Extremely High" dataDxfId="22">
      <calculatedColumnFormula>IFERROR(COUNTIFS(Expect1,$B3,Score_Priority,$C$2) + COUNTIFS(Expect2,$B3,Score_Priority,$C$2) + COUNTIFS(Expect3,$B3,Score_Priority,$C$2),"")</calculatedColumnFormula>
    </tableColumn>
    <tableColumn id="4" name="Very High" dataDxfId="21">
      <calculatedColumnFormula>IFERROR(COUNTIFS(Expect1,$B3,Score_Priority,$D$2) + COUNTIFS(Expect2,$B3,Score_Priority,$D$2) + COUNTIFS(Expect3,$B3,Score_Priority,$D$2),"")</calculatedColumnFormula>
    </tableColumn>
    <tableColumn id="5" name="High" dataDxfId="20">
      <calculatedColumnFormula>IFERROR(COUNTIFS(Expect1,$B3,Score_Priority,$E$2) + COUNTIFS(Expect2,$B3,Score_Priority,$E$2) + COUNTIFS(Expect3,$B3,Score_Priority,$E$2),"")</calculatedColumnFormula>
    </tableColumn>
    <tableColumn id="6" name="Moderate" dataDxfId="19">
      <calculatedColumnFormula>IFERROR(COUNTIFS(Expect1,$B3,Score_Priority,$F$2) + COUNTIFS(Expect2,$B3,Score_Priority,$F$2) + COUNTIFS(Expect3,$B3,Score_Priority,$F$2),"")</calculatedColumnFormula>
    </tableColumn>
    <tableColumn id="7" name="Low" dataDxfId="18">
      <calculatedColumnFormula>IFERROR(COUNTIFS(Expect1,$B3,Score_Priority,$G$2) + COUNTIFS(Expect2,$B3,Score_Priority,$G$2) + COUNTIFS(Expect3,$B3,Score_Priority,$G$2),"")</calculatedColumnFormula>
    </tableColumn>
    <tableColumn id="8" name="Very Low" dataDxfId="17">
      <calculatedColumnFormula>IFERROR(COUNTIFS(Expect1,$B3,Score_Priority,$H$2) + COUNTIFS(Expect2,$B3,Score_Priority,$H$2) + COUNTIFS(Expect3,$B3,Score_Priority,$H$2),"")</calculatedColumnFormula>
    </tableColumn>
    <tableColumn id="9" name="Extremely Low" dataDxfId="16">
      <calculatedColumnFormula>IFERROR(COUNTIFS(Expect1,$B3,Score_Priority,$I$2) + COUNTIFS(Expect2,$B3,Score_Priority,$I$2) + COUNTIFS(Expect3,$B3,Score_Priority,$I$2),"")</calculatedColumnFormula>
    </tableColumn>
  </tableColumns>
  <tableStyleInfo name="TableStyleMedium16" showFirstColumn="0" showLastColumn="0" showRowStripes="1" showColumnStripes="0"/>
</table>
</file>

<file path=xl/tables/table2.xml><?xml version="1.0" encoding="utf-8"?>
<table xmlns="http://schemas.openxmlformats.org/spreadsheetml/2006/main" id="2" name="Expect_Array" displayName="Expect_Array" ref="A1:A16" totalsRowShown="0" headerRowDxfId="15" dataDxfId="13" headerRowBorderDxfId="14">
  <tableColumns count="1">
    <tableColumn id="9" name="Expectation Menu" dataDxfId="12"/>
  </tableColumns>
  <tableStyleInfo name="TableStyleMedium2" showFirstColumn="0" showLastColumn="0" showRowStripes="1" showColumnStripes="0"/>
</table>
</file>

<file path=xl/tables/table3.xml><?xml version="1.0" encoding="utf-8"?>
<table xmlns="http://schemas.openxmlformats.org/spreadsheetml/2006/main" id="1" name="CalcTable" displayName="CalcTable" ref="A1:B9" totalsRowShown="0" headerRowDxfId="11" headerRowBorderDxfId="10" tableBorderDxfId="9" totalsRowBorderDxfId="8">
  <tableColumns count="2">
    <tableColumn id="2" name="Score" dataDxfId="7"/>
    <tableColumn id="3" name="Stakeholder Rank" dataDxfId="6"/>
  </tableColumns>
  <tableStyleInfo name="TableStyleMedium2" showFirstColumn="0" showLastColumn="0" showRowStripes="1" showColumnStripes="0"/>
</table>
</file>

<file path=xl/tables/table4.xml><?xml version="1.0" encoding="utf-8"?>
<table xmlns="http://schemas.openxmlformats.org/spreadsheetml/2006/main" id="3" name="DataScores" displayName="DataScores" ref="D1:E7" totalsRowShown="0" headerRowDxfId="5" headerRowBorderDxfId="4" tableBorderDxfId="3" totalsRowBorderDxfId="2">
  <autoFilter ref="D1:E7"/>
  <sortState ref="D2:F7">
    <sortCondition ref="D2"/>
  </sortState>
  <tableColumns count="2">
    <tableColumn id="3" name="Possible Values" dataDxfId="1"/>
    <tableColumn id="2" name="Scor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no"?>
<Relationships xmlns="http://schemas.openxmlformats.org/package/2006/relationships">
<Relationship Id="rId1" Target="mailto:FEMA-NTES@FEMA.DHS.GOV" TargetMode="External" Type="http://schemas.openxmlformats.org/officeDocument/2006/relationships/hyperlink"/>
<Relationship Id="rId2" Target="../printerSettings/printerSettings2.bin" Type="http://schemas.openxmlformats.org/officeDocument/2006/relationships/printerSettings"/>
<Relationship Id="rId3" Target="../drawings/drawing1.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5.xml.rels><?xml version="1.0" encoding="UTF-8" standalone="no"?>
<Relationships xmlns="http://schemas.openxmlformats.org/package/2006/relationships">
<Relationship Id="rId1" Target="../tables/table1.xml" Type="http://schemas.openxmlformats.org/officeDocument/2006/relationships/table"/>
</Relationships>

</file>

<file path=xl/worksheets/_rels/sheet6.xml.rels><?xml version="1.0" encoding="UTF-8" standalone="no"?>
<Relationships xmlns="http://schemas.openxmlformats.org/package/2006/relationships">
<Relationship Id="rId1" Target="../drawings/vmlDrawing2.vml" Type="http://schemas.openxmlformats.org/officeDocument/2006/relationships/vmlDrawing"/>
<Relationship Id="rId2" Target="../tables/table2.xml" Type="http://schemas.openxmlformats.org/officeDocument/2006/relationships/table"/>
<Relationship Id="rId3" Target="../comments2.xml" Type="http://schemas.openxmlformats.org/officeDocument/2006/relationships/comments"/>
</Relationships>

</file>

<file path=xl/worksheets/_rels/sheet7.xml.rels><?xml version="1.0" encoding="UTF-8" standalone="no"?>
<Relationships xmlns="http://schemas.openxmlformats.org/package/2006/relationships">
<Relationship Id="rId1" Target="../tables/table3.xml" Type="http://schemas.openxmlformats.org/officeDocument/2006/relationships/table"/>
<Relationship Id="rId2" Target="../tables/table4.xml" Type="http://schemas.openxmlformats.org/officeDocument/2006/relationships/table"/>
</Relationships>

</file>

<file path=xl/worksheets/_rels/sheet8.xml.rels><?xml version="1.0" encoding="UTF-8" standalone="no"?>
<Relationships xmlns="http://schemas.openxmlformats.org/package/2006/relationships">
<Relationship Id="rId1" Target="http://virk.wordpress.com/2010/03/23/salience-model-stakeholder-analysis/" TargetMode="External" Type="http://schemas.openxmlformats.org/officeDocument/2006/relationships/hyperlink"/>
<Relationship Id="rId2" Target="http://www.stakeholdermap.com/stakeholder-analysis/stakeholder-salience.html" TargetMode="External" Type="http://schemas.openxmlformats.org/officeDocument/2006/relationships/hyperlink"/>
<Relationship Id="rId3" Target="../printerSettings/printerSettings4.bin" Type="http://schemas.openxmlformats.org/officeDocument/2006/relationships/printerSettings"/>
<Relationship Id="rId4"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
  <sheetViews>
    <sheetView showGridLines="0" workbookViewId="0">
      <selection activeCell="A5" sqref="A5:R5"/>
    </sheetView>
  </sheetViews>
  <sheetFormatPr defaultRowHeight="14.25"/>
  <sheetData>
    <row r="2" spans="1:18" ht="18">
      <c r="A2" s="68" t="s">
        <v>167</v>
      </c>
      <c r="B2" s="68"/>
      <c r="C2" s="68"/>
      <c r="D2" s="68"/>
      <c r="E2" s="68"/>
      <c r="F2" s="68"/>
      <c r="G2" s="68"/>
      <c r="H2" s="68"/>
      <c r="I2" s="68"/>
      <c r="J2" s="68"/>
      <c r="K2" s="68"/>
      <c r="L2" s="68"/>
      <c r="M2" s="68"/>
      <c r="N2" s="68"/>
      <c r="O2" s="68"/>
      <c r="P2" s="68"/>
      <c r="Q2" s="68"/>
    </row>
    <row r="3" spans="1:18" ht="18">
      <c r="A3" s="35"/>
    </row>
    <row r="4" spans="1:18" s="6" customFormat="1" ht="50.1" customHeight="1">
      <c r="A4" s="69" t="s">
        <v>169</v>
      </c>
      <c r="B4" s="69"/>
      <c r="C4" s="69"/>
      <c r="D4" s="69"/>
      <c r="E4" s="69"/>
      <c r="F4" s="69"/>
      <c r="G4" s="69"/>
      <c r="H4" s="69"/>
      <c r="I4" s="69"/>
      <c r="J4" s="69"/>
      <c r="K4" s="69"/>
      <c r="L4" s="69"/>
      <c r="M4" s="69"/>
      <c r="N4" s="69"/>
      <c r="O4" s="69"/>
      <c r="P4" s="69"/>
      <c r="Q4" s="69"/>
      <c r="R4" s="69"/>
    </row>
    <row r="5" spans="1:18" s="6" customFormat="1" ht="50.1" customHeight="1">
      <c r="A5" s="69" t="s">
        <v>166</v>
      </c>
      <c r="B5" s="69"/>
      <c r="C5" s="69"/>
      <c r="D5" s="69"/>
      <c r="E5" s="69"/>
      <c r="F5" s="69"/>
      <c r="G5" s="69"/>
      <c r="H5" s="69"/>
      <c r="I5" s="69"/>
      <c r="J5" s="69"/>
      <c r="K5" s="69"/>
      <c r="L5" s="69"/>
      <c r="M5" s="69"/>
      <c r="N5" s="69"/>
      <c r="O5" s="69"/>
      <c r="P5" s="69"/>
      <c r="Q5" s="69"/>
      <c r="R5" s="69"/>
    </row>
    <row r="6" spans="1:18" s="6" customFormat="1" ht="50.1" customHeight="1">
      <c r="A6" s="69" t="s">
        <v>139</v>
      </c>
      <c r="B6" s="69"/>
      <c r="C6" s="69"/>
      <c r="D6" s="69"/>
      <c r="E6" s="69"/>
      <c r="F6" s="69"/>
      <c r="G6" s="69"/>
      <c r="H6" s="69"/>
      <c r="I6" s="69"/>
      <c r="J6" s="69"/>
      <c r="K6" s="69"/>
      <c r="L6" s="69"/>
      <c r="M6" s="69"/>
      <c r="N6" s="69"/>
      <c r="O6" s="69"/>
      <c r="P6" s="69"/>
      <c r="Q6" s="69"/>
      <c r="R6" s="69"/>
    </row>
  </sheetData>
  <sheetProtection sheet="1" objects="1" scenarios="1" selectLockedCells="1" selectUnlockedCells="1"/>
  <mergeCells count="4">
    <mergeCell ref="A2:Q2"/>
    <mergeCell ref="A4:R4"/>
    <mergeCell ref="A5:R5"/>
    <mergeCell ref="A6:R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showGridLines="0" workbookViewId="0">
      <selection activeCell="J69" sqref="J69"/>
    </sheetView>
  </sheetViews>
  <sheetFormatPr defaultColWidth="8.86328125" defaultRowHeight="15.75"/>
  <cols>
    <col min="1" max="16384" width="8.86328125" style="19"/>
  </cols>
  <sheetData>
    <row r="1" spans="1:19" ht="23.25">
      <c r="A1" s="24" t="s">
        <v>105</v>
      </c>
      <c r="B1" s="25"/>
      <c r="C1" s="25"/>
    </row>
    <row r="2" spans="1:19">
      <c r="A2" s="21"/>
    </row>
    <row r="3" spans="1:19">
      <c r="A3" s="18" t="s">
        <v>47</v>
      </c>
    </row>
    <row r="4" spans="1:19">
      <c r="A4" s="20" t="s">
        <v>49</v>
      </c>
    </row>
    <row r="5" spans="1:19">
      <c r="A5" s="20" t="s">
        <v>50</v>
      </c>
    </row>
    <row r="6" spans="1:19">
      <c r="A6" s="20" t="s">
        <v>51</v>
      </c>
    </row>
    <row r="7" spans="1:19">
      <c r="A7" s="20" t="s">
        <v>52</v>
      </c>
    </row>
    <row r="8" spans="1:19">
      <c r="A8" s="20" t="s">
        <v>53</v>
      </c>
    </row>
    <row r="9" spans="1:19">
      <c r="A9" s="18"/>
    </row>
    <row r="10" spans="1:19">
      <c r="A10" s="18" t="s">
        <v>48</v>
      </c>
    </row>
    <row r="11" spans="1:19" ht="72" customHeight="1">
      <c r="A11" s="70" t="s">
        <v>104</v>
      </c>
      <c r="B11" s="70"/>
      <c r="C11" s="70"/>
      <c r="D11" s="70"/>
      <c r="E11" s="70"/>
      <c r="F11" s="70"/>
      <c r="G11" s="70"/>
      <c r="H11" s="70"/>
      <c r="I11" s="70"/>
      <c r="J11" s="70"/>
      <c r="K11" s="70"/>
      <c r="L11" s="70"/>
      <c r="M11" s="70"/>
      <c r="N11" s="70"/>
      <c r="O11" s="70"/>
      <c r="P11" s="70"/>
      <c r="Q11" s="70"/>
      <c r="R11" s="70"/>
      <c r="S11" s="70"/>
    </row>
    <row r="12" spans="1:19">
      <c r="A12" s="22" t="s">
        <v>54</v>
      </c>
    </row>
    <row r="13" spans="1:19">
      <c r="A13" s="22" t="s">
        <v>55</v>
      </c>
    </row>
    <row r="14" spans="1:19">
      <c r="A14" s="22" t="s">
        <v>56</v>
      </c>
    </row>
    <row r="15" spans="1:19">
      <c r="A15" s="22" t="s">
        <v>57</v>
      </c>
    </row>
    <row r="16" spans="1:19">
      <c r="A16" s="22" t="s">
        <v>58</v>
      </c>
    </row>
    <row r="17" spans="1:19">
      <c r="A17" s="22" t="s">
        <v>59</v>
      </c>
    </row>
    <row r="18" spans="1:19">
      <c r="A18" s="22" t="s">
        <v>60</v>
      </c>
    </row>
    <row r="20" spans="1:19">
      <c r="A20" s="70" t="s">
        <v>61</v>
      </c>
      <c r="B20" s="70"/>
      <c r="C20" s="70"/>
      <c r="D20" s="70"/>
      <c r="E20" s="70"/>
      <c r="F20" s="70"/>
      <c r="G20" s="70"/>
      <c r="H20" s="70"/>
      <c r="I20" s="70"/>
      <c r="J20" s="70"/>
      <c r="K20" s="70"/>
      <c r="L20" s="70"/>
      <c r="M20" s="70"/>
      <c r="N20" s="70"/>
      <c r="O20" s="70"/>
      <c r="P20" s="70"/>
      <c r="Q20" s="70"/>
      <c r="R20" s="70"/>
      <c r="S20" s="70"/>
    </row>
    <row r="21" spans="1:19">
      <c r="A21" s="22" t="s">
        <v>62</v>
      </c>
    </row>
    <row r="22" spans="1:19">
      <c r="A22" s="22" t="s">
        <v>63</v>
      </c>
    </row>
    <row r="23" spans="1:19">
      <c r="A23" s="22" t="s">
        <v>64</v>
      </c>
    </row>
    <row r="24" spans="1:19">
      <c r="A24" s="18"/>
    </row>
    <row r="25" spans="1:19">
      <c r="A25" s="70" t="s">
        <v>65</v>
      </c>
      <c r="B25" s="70"/>
      <c r="C25" s="70"/>
      <c r="D25" s="70"/>
      <c r="E25" s="70"/>
      <c r="F25" s="70"/>
      <c r="G25" s="70"/>
      <c r="H25" s="70"/>
      <c r="I25" s="70"/>
      <c r="J25" s="70"/>
      <c r="K25" s="70"/>
      <c r="L25" s="70"/>
      <c r="M25" s="70"/>
      <c r="N25" s="70"/>
      <c r="O25" s="70"/>
      <c r="P25" s="70"/>
      <c r="Q25" s="70"/>
      <c r="R25" s="70"/>
      <c r="S25" s="70"/>
    </row>
    <row r="26" spans="1:19">
      <c r="A26" s="22" t="s">
        <v>66</v>
      </c>
    </row>
    <row r="27" spans="1:19">
      <c r="A27" s="22" t="s">
        <v>67</v>
      </c>
      <c r="B27" s="22"/>
      <c r="C27" s="22"/>
      <c r="D27" s="22"/>
      <c r="E27" s="22"/>
      <c r="F27" s="22"/>
    </row>
    <row r="28" spans="1:19">
      <c r="A28" s="22" t="s">
        <v>68</v>
      </c>
      <c r="B28" s="22"/>
      <c r="C28" s="22"/>
      <c r="D28" s="22"/>
      <c r="E28" s="22"/>
      <c r="F28" s="22"/>
    </row>
    <row r="29" spans="1:19">
      <c r="A29" s="22" t="s">
        <v>69</v>
      </c>
      <c r="B29" s="22"/>
      <c r="C29" s="22"/>
      <c r="D29" s="22"/>
      <c r="E29" s="22"/>
      <c r="F29" s="22"/>
    </row>
    <row r="30" spans="1:19">
      <c r="A30" s="22" t="s">
        <v>70</v>
      </c>
      <c r="B30" s="22"/>
      <c r="C30" s="22"/>
      <c r="D30" s="22"/>
      <c r="E30" s="22"/>
      <c r="F30" s="22"/>
    </row>
    <row r="31" spans="1:19">
      <c r="A31" s="22" t="s">
        <v>71</v>
      </c>
      <c r="B31" s="22"/>
      <c r="C31" s="22"/>
      <c r="D31" s="22"/>
      <c r="E31" s="22"/>
      <c r="F31" s="22"/>
    </row>
    <row r="32" spans="1:19">
      <c r="A32" s="22" t="s">
        <v>72</v>
      </c>
      <c r="B32" s="22"/>
      <c r="C32" s="22"/>
      <c r="D32" s="22"/>
      <c r="E32" s="22"/>
      <c r="F32" s="22"/>
    </row>
    <row r="33" spans="1:19">
      <c r="A33" s="22" t="s">
        <v>73</v>
      </c>
      <c r="B33" s="22"/>
      <c r="C33" s="22"/>
      <c r="D33" s="22"/>
      <c r="E33" s="22"/>
      <c r="F33" s="22"/>
    </row>
    <row r="34" spans="1:19">
      <c r="A34" s="22" t="s">
        <v>74</v>
      </c>
      <c r="B34" s="22"/>
      <c r="C34" s="22"/>
      <c r="D34" s="22"/>
      <c r="E34" s="22"/>
      <c r="F34" s="22"/>
    </row>
    <row r="35" spans="1:19">
      <c r="A35" s="22" t="s">
        <v>75</v>
      </c>
      <c r="B35" s="22"/>
      <c r="C35" s="22"/>
      <c r="D35" s="22"/>
      <c r="E35" s="22"/>
      <c r="F35" s="22"/>
    </row>
    <row r="36" spans="1:19">
      <c r="A36" s="20"/>
    </row>
    <row r="37" spans="1:19" ht="41.45" customHeight="1">
      <c r="A37" s="70" t="s">
        <v>76</v>
      </c>
      <c r="B37" s="70"/>
      <c r="C37" s="70"/>
      <c r="D37" s="70"/>
      <c r="E37" s="70"/>
      <c r="F37" s="70"/>
      <c r="G37" s="70"/>
      <c r="H37" s="70"/>
      <c r="I37" s="70"/>
      <c r="J37" s="70"/>
      <c r="K37" s="70"/>
      <c r="L37" s="70"/>
      <c r="M37" s="70"/>
      <c r="N37" s="70"/>
      <c r="O37" s="70"/>
      <c r="P37" s="70"/>
      <c r="Q37" s="70"/>
      <c r="R37" s="70"/>
      <c r="S37" s="70"/>
    </row>
    <row r="38" spans="1:19">
      <c r="A38" s="22" t="s">
        <v>77</v>
      </c>
    </row>
    <row r="39" spans="1:19">
      <c r="A39" s="22" t="s">
        <v>78</v>
      </c>
    </row>
    <row r="40" spans="1:19">
      <c r="A40" s="22" t="s">
        <v>79</v>
      </c>
    </row>
    <row r="41" spans="1:19">
      <c r="A41" s="22" t="s">
        <v>80</v>
      </c>
    </row>
    <row r="42" spans="1:19">
      <c r="A42" s="22" t="s">
        <v>81</v>
      </c>
    </row>
    <row r="43" spans="1:19">
      <c r="A43" s="23" t="s">
        <v>82</v>
      </c>
    </row>
    <row r="44" spans="1:19">
      <c r="A44" s="23" t="s">
        <v>83</v>
      </c>
    </row>
    <row r="45" spans="1:19">
      <c r="A45" s="22" t="s">
        <v>84</v>
      </c>
    </row>
    <row r="46" spans="1:19">
      <c r="A46" s="22" t="s">
        <v>85</v>
      </c>
    </row>
    <row r="47" spans="1:19">
      <c r="A47" s="22" t="s">
        <v>86</v>
      </c>
    </row>
    <row r="48" spans="1:19">
      <c r="A48" s="22" t="s">
        <v>87</v>
      </c>
    </row>
    <row r="49" spans="1:19">
      <c r="A49" s="23" t="s">
        <v>88</v>
      </c>
    </row>
    <row r="50" spans="1:19">
      <c r="A50" s="23" t="s">
        <v>89</v>
      </c>
    </row>
    <row r="51" spans="1:19">
      <c r="A51" s="23" t="s">
        <v>90</v>
      </c>
    </row>
    <row r="52" spans="1:19">
      <c r="A52" s="18"/>
    </row>
    <row r="53" spans="1:19" ht="41" customHeight="1">
      <c r="A53" s="70" t="s">
        <v>91</v>
      </c>
      <c r="B53" s="70"/>
      <c r="C53" s="70"/>
      <c r="D53" s="70"/>
      <c r="E53" s="70"/>
      <c r="F53" s="70"/>
      <c r="G53" s="70"/>
      <c r="H53" s="70"/>
      <c r="I53" s="70"/>
      <c r="J53" s="70"/>
      <c r="K53" s="70"/>
      <c r="L53" s="70"/>
      <c r="M53" s="70"/>
      <c r="N53" s="70"/>
      <c r="O53" s="70"/>
      <c r="P53" s="70"/>
      <c r="Q53" s="70"/>
      <c r="R53" s="70"/>
      <c r="S53" s="70"/>
    </row>
    <row r="54" spans="1:19">
      <c r="A54" s="22" t="s">
        <v>92</v>
      </c>
    </row>
    <row r="55" spans="1:19">
      <c r="A55" s="22" t="s">
        <v>93</v>
      </c>
    </row>
    <row r="56" spans="1:19">
      <c r="A56" s="22" t="s">
        <v>94</v>
      </c>
    </row>
    <row r="57" spans="1:19">
      <c r="A57" s="22" t="s">
        <v>95</v>
      </c>
    </row>
    <row r="58" spans="1:19">
      <c r="A58" s="22" t="s">
        <v>96</v>
      </c>
    </row>
    <row r="59" spans="1:19">
      <c r="A59" s="22" t="s">
        <v>97</v>
      </c>
    </row>
    <row r="60" spans="1:19">
      <c r="A60" s="22" t="s">
        <v>98</v>
      </c>
    </row>
    <row r="61" spans="1:19">
      <c r="A61" s="22" t="s">
        <v>99</v>
      </c>
    </row>
    <row r="62" spans="1:19">
      <c r="A62" s="22" t="s">
        <v>100</v>
      </c>
    </row>
    <row r="63" spans="1:19">
      <c r="A63" s="22" t="s">
        <v>101</v>
      </c>
    </row>
    <row r="64" spans="1:19">
      <c r="A64" s="22" t="s">
        <v>102</v>
      </c>
    </row>
    <row r="65" spans="1:1">
      <c r="A65" s="22" t="s">
        <v>103</v>
      </c>
    </row>
    <row r="67" spans="1:1">
      <c r="A67" s="18"/>
    </row>
  </sheetData>
  <sheetProtection sheet="1" objects="1" scenarios="1" selectLockedCells="1" selectUnlockedCells="1"/>
  <mergeCells count="5">
    <mergeCell ref="A11:S11"/>
    <mergeCell ref="A37:S37"/>
    <mergeCell ref="A53:S53"/>
    <mergeCell ref="A20:S20"/>
    <mergeCell ref="A25:S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43"/>
  <sheetViews>
    <sheetView showGridLines="0" tabSelected="1" workbookViewId="0">
      <selection activeCell="E4" sqref="E4"/>
    </sheetView>
  </sheetViews>
  <sheetFormatPr defaultColWidth="8.86328125" defaultRowHeight="14.25"/>
  <cols>
    <col min="2" max="4" width="15.6640625" customWidth="1"/>
  </cols>
  <sheetData>
    <row r="1" spans="1:20" ht="36">
      <c r="B1" s="13" t="s">
        <v>45</v>
      </c>
    </row>
    <row r="2" spans="1:20">
      <c r="A2" s="14"/>
      <c r="B2" s="90" t="s">
        <v>37</v>
      </c>
      <c r="C2" s="90"/>
      <c r="D2" s="90"/>
      <c r="E2" s="91" t="s">
        <v>38</v>
      </c>
      <c r="F2" s="92"/>
      <c r="G2" s="92"/>
      <c r="H2" s="92"/>
      <c r="I2" s="14"/>
      <c r="J2" s="14"/>
      <c r="K2" s="14"/>
      <c r="L2" s="14"/>
      <c r="M2" s="14"/>
      <c r="N2" s="14"/>
      <c r="O2" s="14"/>
      <c r="P2" s="14"/>
      <c r="Q2" s="14"/>
      <c r="R2" s="14"/>
      <c r="S2" s="14"/>
    </row>
    <row r="3" spans="1:20">
      <c r="A3" s="14"/>
      <c r="B3" s="90"/>
      <c r="C3" s="90"/>
      <c r="D3" s="90"/>
      <c r="E3" s="92"/>
      <c r="F3" s="92"/>
      <c r="G3" s="92"/>
      <c r="H3" s="92"/>
      <c r="I3" s="14"/>
      <c r="J3" s="14"/>
      <c r="K3" s="14"/>
      <c r="L3" s="14"/>
      <c r="M3" s="14"/>
      <c r="N3" s="14"/>
      <c r="O3" s="14"/>
      <c r="P3" s="14"/>
      <c r="Q3" s="14"/>
      <c r="R3" s="14"/>
      <c r="S3" s="14"/>
    </row>
    <row r="4" spans="1:20">
      <c r="A4" s="14"/>
      <c r="B4" s="6"/>
      <c r="F4" s="14"/>
      <c r="G4" s="14"/>
      <c r="H4" s="14"/>
      <c r="I4" s="14"/>
      <c r="J4" s="14"/>
      <c r="K4" s="14"/>
      <c r="L4" s="14"/>
      <c r="M4" s="14"/>
      <c r="N4" s="14"/>
      <c r="O4" s="14"/>
      <c r="P4" s="14"/>
      <c r="Q4" s="14"/>
      <c r="R4" s="14"/>
      <c r="S4" s="14"/>
      <c r="T4" s="14"/>
    </row>
    <row r="5" spans="1:20" ht="27.6" customHeight="1">
      <c r="A5" s="14"/>
      <c r="B5" s="71" t="s">
        <v>180</v>
      </c>
      <c r="C5" s="71"/>
      <c r="D5" s="71"/>
      <c r="E5" s="71"/>
      <c r="F5" s="71"/>
      <c r="G5" s="71"/>
      <c r="H5" s="71"/>
      <c r="I5" s="14"/>
      <c r="J5" s="14"/>
      <c r="K5" s="14"/>
      <c r="L5" s="14"/>
      <c r="M5" s="14"/>
      <c r="N5" s="14"/>
      <c r="O5" s="14"/>
      <c r="P5" s="14"/>
      <c r="Q5" s="14"/>
      <c r="R5" s="14"/>
      <c r="S5" s="14"/>
      <c r="T5" s="14"/>
    </row>
    <row r="6" spans="1:20">
      <c r="A6" s="14"/>
      <c r="B6" s="65"/>
      <c r="C6" s="65"/>
      <c r="D6" s="65"/>
      <c r="E6" s="65"/>
      <c r="F6" s="65"/>
      <c r="G6" s="65"/>
      <c r="H6" s="65"/>
      <c r="I6" s="14"/>
      <c r="J6" s="14"/>
      <c r="K6" s="14"/>
      <c r="L6" s="14"/>
      <c r="M6" s="14"/>
      <c r="N6" s="14"/>
      <c r="O6" s="14"/>
      <c r="P6" s="14"/>
      <c r="Q6" s="14"/>
      <c r="R6" s="14"/>
      <c r="S6" s="14"/>
      <c r="T6" s="14"/>
    </row>
    <row r="7" spans="1:20" ht="34.9" customHeight="1">
      <c r="A7" s="14"/>
      <c r="B7" s="71" t="s">
        <v>181</v>
      </c>
      <c r="C7" s="71"/>
      <c r="D7" s="71"/>
      <c r="E7" s="71"/>
      <c r="F7" s="71"/>
      <c r="G7" s="71"/>
      <c r="H7" s="71"/>
      <c r="I7" s="14"/>
      <c r="J7" s="14"/>
      <c r="K7" s="14"/>
      <c r="L7" s="14"/>
      <c r="M7" s="14"/>
      <c r="N7" s="14"/>
      <c r="O7" s="14"/>
      <c r="P7" s="14"/>
      <c r="Q7" s="14"/>
      <c r="R7" s="14"/>
      <c r="S7" s="14"/>
      <c r="T7" s="14"/>
    </row>
    <row r="8" spans="1:20">
      <c r="A8" s="14"/>
      <c r="B8" s="6"/>
      <c r="F8" s="14"/>
      <c r="G8" s="14"/>
      <c r="H8" s="14"/>
      <c r="I8" s="14"/>
      <c r="J8" s="14"/>
      <c r="K8" s="14"/>
      <c r="L8" s="14"/>
      <c r="M8" s="14"/>
      <c r="N8" s="14"/>
      <c r="O8" s="14"/>
      <c r="P8" s="14"/>
      <c r="Q8" s="14"/>
      <c r="R8" s="14"/>
      <c r="S8" s="14"/>
      <c r="T8" s="14"/>
    </row>
    <row r="9" spans="1:20">
      <c r="A9" s="14"/>
      <c r="B9" s="6" t="s">
        <v>182</v>
      </c>
      <c r="F9" s="14"/>
      <c r="G9" s="14"/>
      <c r="H9" s="14"/>
      <c r="I9" s="14"/>
      <c r="J9" s="14"/>
      <c r="K9" s="14"/>
      <c r="L9" s="14"/>
      <c r="M9" s="14"/>
      <c r="N9" s="14"/>
      <c r="O9" s="14"/>
      <c r="P9" s="14"/>
      <c r="Q9" s="14"/>
      <c r="R9" s="14"/>
      <c r="S9" s="14"/>
      <c r="T9" s="14"/>
    </row>
    <row r="10" spans="1:20" ht="14.65" thickBot="1">
      <c r="A10" s="14"/>
      <c r="B10" s="6"/>
      <c r="D10" s="14"/>
      <c r="E10" s="14"/>
      <c r="F10" s="14"/>
      <c r="G10" s="14"/>
      <c r="H10" s="14"/>
      <c r="I10" s="14"/>
      <c r="J10" s="14"/>
      <c r="K10" s="14"/>
      <c r="L10" s="14"/>
      <c r="M10" s="14"/>
      <c r="N10" s="14"/>
      <c r="O10" s="14"/>
      <c r="P10" s="14"/>
      <c r="Q10" s="14"/>
      <c r="R10" s="14"/>
    </row>
    <row r="11" spans="1:20">
      <c r="A11" s="14"/>
      <c r="B11" s="15" t="s">
        <v>29</v>
      </c>
      <c r="D11" s="14"/>
      <c r="E11" s="14"/>
      <c r="F11" s="14"/>
      <c r="G11" s="14"/>
      <c r="H11" s="14"/>
      <c r="I11" s="14"/>
      <c r="J11" s="14"/>
      <c r="K11" s="14"/>
      <c r="L11" s="14"/>
      <c r="M11" s="14"/>
      <c r="N11" s="14"/>
      <c r="O11" s="14"/>
      <c r="P11" s="14"/>
      <c r="Q11" s="14"/>
      <c r="R11" s="14"/>
    </row>
    <row r="12" spans="1:20" ht="14.65" thickBot="1">
      <c r="A12" s="14"/>
      <c r="B12" s="16" t="s">
        <v>46</v>
      </c>
      <c r="D12" s="14"/>
      <c r="E12" s="14"/>
      <c r="F12" s="14"/>
      <c r="G12" s="14"/>
      <c r="H12" s="14"/>
      <c r="I12" s="14"/>
      <c r="J12" s="14"/>
      <c r="K12" s="14"/>
      <c r="L12" s="14"/>
      <c r="M12" s="14"/>
      <c r="N12" s="14"/>
      <c r="O12" s="14"/>
      <c r="P12" s="14"/>
      <c r="Q12" s="14"/>
      <c r="R12" s="14"/>
    </row>
    <row r="13" spans="1:20" ht="15" customHeight="1">
      <c r="A13" s="14"/>
      <c r="B13" s="16" t="s">
        <v>39</v>
      </c>
      <c r="D13" s="81" t="s">
        <v>164</v>
      </c>
      <c r="E13" s="82"/>
      <c r="F13" s="82"/>
      <c r="G13" s="82"/>
      <c r="H13" s="83"/>
      <c r="I13" s="14"/>
      <c r="J13" s="14"/>
      <c r="K13" s="14"/>
      <c r="L13" s="14"/>
      <c r="M13" s="14"/>
      <c r="N13" s="14"/>
      <c r="O13" s="14"/>
      <c r="P13" s="14"/>
      <c r="Q13" s="14"/>
      <c r="R13" s="14"/>
    </row>
    <row r="14" spans="1:20">
      <c r="A14" s="14"/>
      <c r="B14" s="16" t="s">
        <v>40</v>
      </c>
      <c r="D14" s="84"/>
      <c r="E14" s="85"/>
      <c r="F14" s="85"/>
      <c r="G14" s="85"/>
      <c r="H14" s="86"/>
      <c r="I14" s="14"/>
      <c r="J14" s="14"/>
      <c r="K14" s="14"/>
      <c r="L14" s="14"/>
      <c r="M14" s="14"/>
      <c r="N14" s="14"/>
      <c r="O14" s="14"/>
      <c r="P14" s="14"/>
      <c r="Q14" s="14"/>
      <c r="R14" s="14"/>
    </row>
    <row r="15" spans="1:20" ht="14.65" thickBot="1">
      <c r="A15" s="14"/>
      <c r="B15" s="16" t="s">
        <v>41</v>
      </c>
      <c r="D15" s="87"/>
      <c r="E15" s="88"/>
      <c r="F15" s="88"/>
      <c r="G15" s="88"/>
      <c r="H15" s="89"/>
      <c r="I15" s="14"/>
      <c r="J15" s="14"/>
      <c r="K15" s="14"/>
      <c r="L15" s="14"/>
      <c r="M15" s="14"/>
      <c r="N15" s="14"/>
      <c r="O15" s="14"/>
      <c r="P15" s="14"/>
      <c r="Q15" s="14"/>
      <c r="R15" s="14"/>
    </row>
    <row r="16" spans="1:20">
      <c r="A16" s="14"/>
      <c r="B16" s="16" t="s">
        <v>42</v>
      </c>
      <c r="I16" s="14"/>
      <c r="J16" s="14"/>
      <c r="K16" s="14"/>
      <c r="L16" s="14"/>
      <c r="M16" s="14"/>
      <c r="N16" s="14"/>
      <c r="O16" s="14"/>
      <c r="P16" s="14"/>
      <c r="Q16" s="14"/>
      <c r="R16" s="14"/>
    </row>
    <row r="17" spans="1:20" ht="14.65" thickBot="1">
      <c r="A17" s="14"/>
      <c r="B17" s="17" t="s">
        <v>43</v>
      </c>
      <c r="D17" s="14"/>
      <c r="E17" s="14"/>
      <c r="F17" s="14"/>
      <c r="G17" s="14"/>
      <c r="H17" s="14"/>
      <c r="I17" s="14"/>
      <c r="J17" s="14"/>
      <c r="K17" s="14"/>
      <c r="L17" s="14"/>
      <c r="M17" s="14"/>
      <c r="N17" s="14"/>
      <c r="O17" s="14"/>
      <c r="P17" s="14"/>
      <c r="Q17" s="14"/>
      <c r="R17" s="14"/>
    </row>
    <row r="18" spans="1:20">
      <c r="A18" s="14"/>
      <c r="B18" s="6" t="s">
        <v>44</v>
      </c>
      <c r="F18" s="14"/>
      <c r="G18" s="14"/>
      <c r="H18" s="14"/>
      <c r="I18" s="14"/>
      <c r="J18" s="14"/>
      <c r="K18" s="14"/>
      <c r="L18" s="14"/>
      <c r="M18" s="14"/>
      <c r="N18" s="14"/>
      <c r="O18" s="14"/>
      <c r="P18" s="14"/>
      <c r="Q18" s="14"/>
      <c r="R18" s="14"/>
      <c r="S18" s="14"/>
      <c r="T18" s="14"/>
    </row>
    <row r="19" spans="1:20">
      <c r="A19" s="14"/>
      <c r="B19" s="6" t="s">
        <v>183</v>
      </c>
      <c r="F19" s="14"/>
      <c r="G19" s="14"/>
      <c r="H19" s="14"/>
      <c r="I19" s="14"/>
      <c r="J19" s="14"/>
      <c r="K19" s="14"/>
      <c r="L19" s="14"/>
      <c r="M19" s="14"/>
      <c r="N19" s="14"/>
      <c r="O19" s="14"/>
      <c r="P19" s="14"/>
      <c r="Q19" s="14"/>
      <c r="R19" s="14"/>
      <c r="S19" s="14"/>
      <c r="T19" s="14"/>
    </row>
    <row r="20" spans="1:20" ht="14.65" thickBot="1">
      <c r="A20" s="14"/>
      <c r="B20" s="6"/>
      <c r="D20" s="6"/>
      <c r="F20" s="14"/>
      <c r="G20" s="14"/>
      <c r="H20" s="14"/>
      <c r="I20" s="14"/>
      <c r="J20" s="14"/>
      <c r="K20" s="14"/>
      <c r="L20" s="14"/>
      <c r="M20" s="14"/>
      <c r="N20" s="14"/>
      <c r="O20" s="14"/>
      <c r="P20" s="14"/>
      <c r="Q20" s="14"/>
      <c r="R20" s="14"/>
      <c r="S20" s="14"/>
      <c r="T20" s="14"/>
    </row>
    <row r="21" spans="1:20" ht="14.65" thickBot="1">
      <c r="A21" s="14"/>
      <c r="B21" s="15" t="s">
        <v>0</v>
      </c>
      <c r="D21" s="14"/>
      <c r="E21" s="14"/>
      <c r="F21" s="14"/>
      <c r="G21" s="14"/>
      <c r="H21" s="14"/>
      <c r="I21" s="14"/>
      <c r="J21" s="14"/>
      <c r="K21" s="14"/>
      <c r="L21" s="14"/>
      <c r="M21" s="14"/>
      <c r="N21" s="14"/>
      <c r="O21" s="14"/>
      <c r="P21" s="14"/>
      <c r="Q21" s="14"/>
      <c r="R21" s="14"/>
    </row>
    <row r="22" spans="1:20" ht="14.45" customHeight="1">
      <c r="A22" s="14"/>
      <c r="B22" s="16" t="s">
        <v>46</v>
      </c>
      <c r="D22" s="72" t="s">
        <v>165</v>
      </c>
      <c r="E22" s="73"/>
      <c r="F22" s="73"/>
      <c r="G22" s="73"/>
      <c r="H22" s="74"/>
      <c r="I22" s="14"/>
      <c r="J22" s="14"/>
      <c r="K22" s="14"/>
      <c r="L22" s="14"/>
      <c r="M22" s="14"/>
      <c r="N22" s="14"/>
      <c r="O22" s="14"/>
      <c r="P22" s="14"/>
      <c r="Q22" s="14"/>
      <c r="R22" s="14"/>
    </row>
    <row r="23" spans="1:20">
      <c r="A23" s="14"/>
      <c r="B23" s="16" t="s">
        <v>39</v>
      </c>
      <c r="D23" s="75"/>
      <c r="E23" s="76"/>
      <c r="F23" s="76"/>
      <c r="G23" s="76"/>
      <c r="H23" s="77"/>
      <c r="I23" s="14"/>
      <c r="J23" s="14"/>
      <c r="K23" s="14"/>
      <c r="L23" s="14"/>
      <c r="M23" s="14"/>
      <c r="N23" s="14"/>
      <c r="O23" s="14"/>
      <c r="P23" s="14"/>
      <c r="Q23" s="14"/>
      <c r="R23" s="14"/>
    </row>
    <row r="24" spans="1:20" ht="15" customHeight="1" thickBot="1">
      <c r="A24" s="14"/>
      <c r="B24" s="16" t="s">
        <v>40</v>
      </c>
      <c r="D24" s="78"/>
      <c r="E24" s="79"/>
      <c r="F24" s="79"/>
      <c r="G24" s="79"/>
      <c r="H24" s="80"/>
      <c r="I24" s="14"/>
      <c r="J24" s="14"/>
      <c r="K24" s="14"/>
      <c r="L24" s="14"/>
      <c r="M24" s="14"/>
      <c r="N24" s="14"/>
      <c r="O24" s="14"/>
      <c r="P24" s="14"/>
      <c r="Q24" s="14"/>
      <c r="R24" s="14"/>
    </row>
    <row r="25" spans="1:20">
      <c r="A25" s="14"/>
      <c r="B25" s="16" t="s">
        <v>41</v>
      </c>
      <c r="I25" s="14"/>
      <c r="J25" s="14"/>
      <c r="K25" s="14"/>
      <c r="L25" s="14"/>
      <c r="M25" s="14"/>
      <c r="N25" s="14"/>
      <c r="O25" s="14"/>
      <c r="P25" s="14"/>
      <c r="Q25" s="14"/>
      <c r="R25" s="14"/>
    </row>
    <row r="26" spans="1:20">
      <c r="A26" s="14"/>
      <c r="B26" s="16" t="s">
        <v>42</v>
      </c>
      <c r="I26" s="14"/>
      <c r="J26" s="14"/>
      <c r="K26" s="14"/>
      <c r="L26" s="14"/>
      <c r="M26" s="14"/>
      <c r="N26" s="14"/>
      <c r="O26" s="14"/>
      <c r="P26" s="14"/>
      <c r="Q26" s="14"/>
      <c r="R26" s="14"/>
    </row>
    <row r="27" spans="1:20" ht="14.65" thickBot="1">
      <c r="A27" s="14"/>
      <c r="B27" s="17" t="s">
        <v>43</v>
      </c>
      <c r="D27" s="14"/>
      <c r="E27" s="14"/>
      <c r="F27" s="14"/>
      <c r="G27" s="14"/>
      <c r="H27" s="14"/>
      <c r="I27" s="14"/>
      <c r="J27" s="14"/>
      <c r="K27" s="14"/>
      <c r="L27" s="14"/>
      <c r="M27" s="14"/>
      <c r="N27" s="14"/>
      <c r="O27" s="14"/>
      <c r="P27" s="14"/>
      <c r="Q27" s="14"/>
      <c r="R27" s="14"/>
    </row>
    <row r="28" spans="1:20">
      <c r="A28" s="14"/>
      <c r="B28" s="6"/>
      <c r="F28" s="14"/>
      <c r="G28" s="14"/>
      <c r="H28" s="14"/>
      <c r="I28" s="14"/>
      <c r="J28" s="14"/>
      <c r="K28" s="14"/>
      <c r="L28" s="14"/>
      <c r="M28" s="14"/>
      <c r="N28" s="14"/>
      <c r="O28" s="14"/>
      <c r="P28" s="14"/>
      <c r="Q28" s="14"/>
      <c r="R28" s="14"/>
      <c r="S28" s="14"/>
      <c r="T28" s="14"/>
    </row>
    <row r="29" spans="1:20">
      <c r="A29" s="14"/>
      <c r="B29" s="6" t="s">
        <v>184</v>
      </c>
      <c r="F29" s="14"/>
      <c r="G29" s="14"/>
      <c r="H29" s="14"/>
      <c r="I29" s="14"/>
      <c r="J29" s="14"/>
      <c r="K29" s="14"/>
      <c r="L29" s="14"/>
      <c r="M29" s="14"/>
      <c r="N29" s="14"/>
      <c r="O29" s="14"/>
      <c r="P29" s="14"/>
      <c r="Q29" s="14"/>
      <c r="R29" s="14"/>
      <c r="S29" s="14"/>
      <c r="T29" s="14"/>
    </row>
    <row r="30" spans="1:20" ht="14.65" thickBot="1">
      <c r="A30" s="14"/>
      <c r="B30" s="6"/>
      <c r="D30" s="6"/>
      <c r="F30" s="14"/>
      <c r="G30" s="14"/>
      <c r="H30" s="14"/>
      <c r="I30" s="14"/>
      <c r="J30" s="14"/>
      <c r="K30" s="14"/>
      <c r="L30" s="14"/>
      <c r="M30" s="14"/>
      <c r="N30" s="14"/>
      <c r="O30" s="14"/>
      <c r="P30" s="14"/>
      <c r="Q30" s="14"/>
      <c r="R30" s="14"/>
      <c r="S30" s="14"/>
      <c r="T30" s="14"/>
    </row>
    <row r="31" spans="1:20" ht="14.65" thickBot="1">
      <c r="A31" s="14"/>
      <c r="B31" s="15" t="s">
        <v>20</v>
      </c>
      <c r="D31" s="14"/>
      <c r="E31" s="14"/>
      <c r="F31" s="14"/>
      <c r="G31" s="14"/>
      <c r="H31" s="14"/>
      <c r="I31" s="14"/>
      <c r="J31" s="14"/>
      <c r="K31" s="14"/>
      <c r="L31" s="14"/>
      <c r="M31" s="14"/>
      <c r="N31" s="14"/>
      <c r="O31" s="14"/>
      <c r="P31" s="14"/>
      <c r="Q31" s="14"/>
      <c r="R31" s="14"/>
    </row>
    <row r="32" spans="1:20" ht="14.45" customHeight="1">
      <c r="A32" s="14"/>
      <c r="B32" s="16" t="s">
        <v>46</v>
      </c>
      <c r="D32" s="81" t="s">
        <v>140</v>
      </c>
      <c r="E32" s="82"/>
      <c r="F32" s="82"/>
      <c r="G32" s="82"/>
      <c r="H32" s="83"/>
      <c r="I32" s="14"/>
      <c r="J32" s="14"/>
      <c r="K32" s="14"/>
      <c r="L32" s="14"/>
      <c r="M32" s="14"/>
      <c r="N32" s="14"/>
      <c r="O32" s="14"/>
      <c r="P32" s="14"/>
      <c r="Q32" s="14"/>
      <c r="R32" s="14"/>
    </row>
    <row r="33" spans="1:20">
      <c r="A33" s="14"/>
      <c r="B33" s="16" t="s">
        <v>39</v>
      </c>
      <c r="D33" s="84"/>
      <c r="E33" s="85"/>
      <c r="F33" s="85"/>
      <c r="G33" s="85"/>
      <c r="H33" s="86"/>
      <c r="I33" s="14"/>
      <c r="J33" s="14"/>
      <c r="K33" s="14"/>
      <c r="L33" s="14"/>
      <c r="M33" s="14"/>
      <c r="N33" s="14"/>
      <c r="O33" s="14"/>
      <c r="P33" s="14"/>
      <c r="Q33" s="14"/>
      <c r="R33" s="14"/>
    </row>
    <row r="34" spans="1:20" ht="15" customHeight="1" thickBot="1">
      <c r="A34" s="14"/>
      <c r="B34" s="16" t="s">
        <v>40</v>
      </c>
      <c r="D34" s="87"/>
      <c r="E34" s="88"/>
      <c r="F34" s="88"/>
      <c r="G34" s="88"/>
      <c r="H34" s="89"/>
      <c r="I34" s="14"/>
      <c r="J34" s="14"/>
      <c r="K34" s="14"/>
      <c r="L34" s="14"/>
      <c r="M34" s="14"/>
      <c r="N34" s="14"/>
      <c r="O34" s="14"/>
      <c r="P34" s="14"/>
      <c r="Q34" s="14"/>
      <c r="R34" s="14"/>
    </row>
    <row r="35" spans="1:20">
      <c r="A35" s="14"/>
      <c r="B35" s="16" t="s">
        <v>41</v>
      </c>
      <c r="I35" s="14"/>
      <c r="J35" s="14"/>
      <c r="K35" s="14"/>
      <c r="L35" s="14"/>
      <c r="M35" s="14"/>
      <c r="N35" s="14"/>
      <c r="O35" s="14"/>
      <c r="P35" s="14"/>
      <c r="Q35" s="14"/>
      <c r="R35" s="14"/>
    </row>
    <row r="36" spans="1:20">
      <c r="A36" s="14"/>
      <c r="B36" s="16" t="s">
        <v>42</v>
      </c>
      <c r="D36" s="14"/>
      <c r="E36" s="14"/>
      <c r="F36" s="14"/>
      <c r="G36" s="14"/>
      <c r="H36" s="14"/>
      <c r="I36" s="14"/>
      <c r="J36" s="14"/>
      <c r="K36" s="14"/>
      <c r="L36" s="14"/>
      <c r="M36" s="14"/>
      <c r="N36" s="14"/>
      <c r="O36" s="14"/>
      <c r="P36" s="14"/>
      <c r="Q36" s="14"/>
      <c r="R36" s="14"/>
    </row>
    <row r="37" spans="1:20" ht="14.65" thickBot="1">
      <c r="A37" s="14"/>
      <c r="B37" s="17" t="s">
        <v>43</v>
      </c>
      <c r="D37" s="14"/>
      <c r="E37" s="14"/>
      <c r="F37" s="14"/>
      <c r="G37" s="14"/>
      <c r="H37" s="14"/>
      <c r="I37" s="14"/>
      <c r="J37" s="14"/>
      <c r="K37" s="14"/>
      <c r="L37" s="14"/>
      <c r="M37" s="14"/>
      <c r="N37" s="14"/>
      <c r="O37" s="14"/>
      <c r="P37" s="14"/>
      <c r="Q37" s="14"/>
      <c r="R37" s="14"/>
    </row>
    <row r="38" spans="1:20">
      <c r="A38" s="14"/>
      <c r="B38" s="6"/>
      <c r="F38" s="14"/>
      <c r="G38" s="14"/>
      <c r="H38" s="14"/>
      <c r="I38" s="14"/>
      <c r="J38" s="14"/>
      <c r="K38" s="14"/>
      <c r="L38" s="14"/>
      <c r="M38" s="14"/>
      <c r="N38" s="14"/>
      <c r="O38" s="14"/>
      <c r="P38" s="14"/>
      <c r="Q38" s="14"/>
      <c r="R38" s="14"/>
      <c r="S38" s="14"/>
      <c r="T38" s="14"/>
    </row>
    <row r="39" spans="1:20">
      <c r="A39" s="14"/>
      <c r="B39" s="6" t="s">
        <v>186</v>
      </c>
      <c r="F39" s="14"/>
      <c r="G39" s="14"/>
      <c r="H39" s="14"/>
      <c r="I39" s="14"/>
      <c r="J39" s="14"/>
      <c r="K39" s="14"/>
      <c r="L39" s="14"/>
      <c r="M39" s="14"/>
      <c r="N39" s="14"/>
      <c r="O39" s="14"/>
      <c r="P39" s="14"/>
      <c r="Q39" s="14"/>
      <c r="R39" s="14"/>
      <c r="S39" s="14"/>
      <c r="T39" s="14"/>
    </row>
    <row r="40" spans="1:20">
      <c r="A40" s="14"/>
      <c r="B40" s="14"/>
      <c r="C40" s="14"/>
      <c r="D40" s="14"/>
      <c r="E40" s="14"/>
      <c r="F40" s="14"/>
      <c r="G40" s="14"/>
      <c r="H40" s="14"/>
      <c r="I40" s="14"/>
      <c r="J40" s="14"/>
      <c r="K40" s="14"/>
      <c r="L40" s="14"/>
      <c r="M40" s="14"/>
      <c r="N40" s="14"/>
      <c r="O40" s="14"/>
      <c r="P40" s="14"/>
      <c r="Q40" s="14"/>
      <c r="R40" s="14"/>
      <c r="S40" s="14"/>
      <c r="T40" s="14"/>
    </row>
    <row r="41" spans="1:20">
      <c r="A41" s="14"/>
      <c r="B41" s="6" t="s">
        <v>185</v>
      </c>
      <c r="F41" s="14"/>
      <c r="G41" s="14"/>
      <c r="H41" s="14"/>
      <c r="I41" s="14"/>
      <c r="J41" s="14"/>
      <c r="K41" s="14"/>
      <c r="L41" s="14"/>
      <c r="M41" s="14"/>
      <c r="N41" s="14"/>
      <c r="O41" s="14"/>
      <c r="P41" s="14"/>
      <c r="Q41" s="14"/>
      <c r="R41" s="14"/>
      <c r="S41" s="14"/>
      <c r="T41" s="14"/>
    </row>
    <row r="42" spans="1:20">
      <c r="A42" s="14"/>
      <c r="B42" s="14"/>
      <c r="C42" s="14"/>
      <c r="D42" s="14"/>
      <c r="E42" s="14"/>
      <c r="F42" s="14"/>
      <c r="G42" s="14"/>
      <c r="H42" s="14"/>
      <c r="I42" s="14"/>
      <c r="J42" s="14"/>
      <c r="K42" s="14"/>
      <c r="L42" s="14"/>
      <c r="M42" s="14"/>
      <c r="N42" s="14"/>
      <c r="O42" s="14"/>
      <c r="P42" s="14"/>
      <c r="Q42" s="14"/>
      <c r="R42" s="14"/>
      <c r="S42" s="14"/>
      <c r="T42" s="14"/>
    </row>
    <row r="43" spans="1:20">
      <c r="A43" s="14"/>
      <c r="B43" s="14"/>
      <c r="C43" s="14"/>
      <c r="D43" s="14"/>
      <c r="E43" s="14"/>
      <c r="F43" s="14"/>
      <c r="G43" s="14"/>
      <c r="H43" s="14"/>
      <c r="I43" s="14"/>
      <c r="J43" s="14"/>
      <c r="K43" s="14"/>
      <c r="L43" s="14"/>
      <c r="M43" s="14"/>
      <c r="N43" s="14"/>
      <c r="O43" s="14"/>
      <c r="P43" s="14"/>
      <c r="Q43" s="14"/>
      <c r="R43" s="14"/>
      <c r="S43" s="14"/>
      <c r="T43" s="14"/>
    </row>
  </sheetData>
  <sheetProtection sheet="1" objects="1" scenarios="1" selectLockedCells="1" selectUnlockedCells="1"/>
  <mergeCells count="7">
    <mergeCell ref="B2:D3"/>
    <mergeCell ref="E2:H3"/>
    <mergeCell ref="B7:H7"/>
    <mergeCell ref="B5:H5"/>
    <mergeCell ref="D22:H24"/>
    <mergeCell ref="D32:H34"/>
    <mergeCell ref="D13:H15"/>
  </mergeCells>
  <hyperlinks>
    <hyperlink ref="E2"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3" tint="0.39997558519241921"/>
  </sheetPr>
  <dimension ref="A1:T535"/>
  <sheetViews>
    <sheetView showGridLines="0" zoomScaleNormal="100" workbookViewId="0">
      <pane ySplit="3" topLeftCell="A4" activePane="bottomLeft" state="frozen"/>
      <selection pane="bottomLeft" activeCell="A4" sqref="A4"/>
    </sheetView>
  </sheetViews>
  <sheetFormatPr defaultColWidth="8.86328125" defaultRowHeight="14.25"/>
  <cols>
    <col min="1" max="1" width="58.33203125" style="3" customWidth="1"/>
    <col min="2" max="4" width="12.6640625" style="2" customWidth="1"/>
    <col min="5" max="5" width="4.6640625" style="33" customWidth="1"/>
    <col min="6" max="6" width="15.86328125" style="4" customWidth="1"/>
    <col min="7" max="7" width="4.6640625" style="4" customWidth="1"/>
    <col min="8" max="10" width="30.6640625" style="58" customWidth="1"/>
    <col min="11" max="13" width="30.6640625" style="59" customWidth="1"/>
    <col min="14" max="16" width="15.86328125" style="4" hidden="1" customWidth="1"/>
    <col min="17" max="17" width="8.86328125" style="12" hidden="1" customWidth="1"/>
    <col min="18" max="18" width="20.1328125" style="2" hidden="1" customWidth="1"/>
    <col min="19" max="16384" width="8.86328125" style="52"/>
  </cols>
  <sheetData>
    <row r="1" spans="1:20" ht="29.25" customHeight="1">
      <c r="A1" s="93" t="s">
        <v>17</v>
      </c>
      <c r="B1" s="95" t="s">
        <v>176</v>
      </c>
      <c r="C1" s="96"/>
      <c r="D1" s="97"/>
      <c r="E1" s="98"/>
      <c r="F1" s="105" t="s">
        <v>137</v>
      </c>
      <c r="G1" s="94"/>
      <c r="H1" s="106" t="s">
        <v>173</v>
      </c>
      <c r="I1" s="106"/>
      <c r="J1" s="106"/>
      <c r="K1" s="107" t="s">
        <v>173</v>
      </c>
      <c r="L1" s="107"/>
      <c r="M1" s="107"/>
      <c r="N1" s="103" t="s">
        <v>163</v>
      </c>
      <c r="O1" s="103" t="s">
        <v>158</v>
      </c>
      <c r="P1" s="103" t="s">
        <v>138</v>
      </c>
      <c r="Q1" s="102" t="s">
        <v>35</v>
      </c>
      <c r="R1" s="103" t="s">
        <v>151</v>
      </c>
    </row>
    <row r="2" spans="1:20" ht="15" customHeight="1">
      <c r="A2" s="93"/>
      <c r="B2" s="100" t="s">
        <v>170</v>
      </c>
      <c r="C2" s="101" t="s">
        <v>171</v>
      </c>
      <c r="D2" s="93" t="s">
        <v>172</v>
      </c>
      <c r="E2" s="99"/>
      <c r="F2" s="105"/>
      <c r="G2" s="94"/>
      <c r="H2" s="104" t="s">
        <v>174</v>
      </c>
      <c r="I2" s="104"/>
      <c r="J2" s="104"/>
      <c r="K2" s="108" t="s">
        <v>175</v>
      </c>
      <c r="L2" s="108"/>
      <c r="M2" s="108"/>
      <c r="N2" s="103"/>
      <c r="O2" s="103"/>
      <c r="P2" s="103"/>
      <c r="Q2" s="102"/>
      <c r="R2" s="103"/>
    </row>
    <row r="3" spans="1:20" s="67" customFormat="1" ht="96" customHeight="1">
      <c r="A3" s="93"/>
      <c r="B3" s="100"/>
      <c r="C3" s="101"/>
      <c r="D3" s="93"/>
      <c r="E3" s="99"/>
      <c r="F3" s="105"/>
      <c r="G3" s="94"/>
      <c r="H3" s="104"/>
      <c r="I3" s="104"/>
      <c r="J3" s="104"/>
      <c r="K3" s="108"/>
      <c r="L3" s="108"/>
      <c r="M3" s="108"/>
      <c r="N3" s="103"/>
      <c r="O3" s="103"/>
      <c r="P3" s="103"/>
      <c r="Q3" s="102"/>
      <c r="R3" s="103"/>
    </row>
    <row r="4" spans="1:20" ht="50.1" customHeight="1">
      <c r="A4" s="26" t="s">
        <v>141</v>
      </c>
      <c r="B4" s="27"/>
      <c r="C4" s="27"/>
      <c r="D4" s="27"/>
      <c r="E4" s="31"/>
      <c r="F4" s="30" t="str">
        <f t="shared" ref="F4:F35" si="0">IFERROR(IF(ISTEXT(R4),R4,""),"")</f>
        <v/>
      </c>
      <c r="G4" s="32"/>
      <c r="H4" s="56"/>
      <c r="I4" s="56"/>
      <c r="J4" s="56"/>
      <c r="K4" s="57"/>
      <c r="L4" s="57"/>
      <c r="M4" s="57"/>
      <c r="N4" s="30" t="str">
        <f>IFERROR(VLOOKUP(B4,DataScores[],2),"")</f>
        <v/>
      </c>
      <c r="O4" s="30" t="str">
        <f>IFERROR(VLOOKUP(C4,DataScores[],2),"")</f>
        <v/>
      </c>
      <c r="P4" s="30" t="str">
        <f>IFERROR(VLOOKUP(D4,DataScores[],2),"")</f>
        <v/>
      </c>
      <c r="Q4" s="50" t="str">
        <f>IFERROR(ROUND(AVERAGE(N4:P4),1),"")</f>
        <v/>
      </c>
      <c r="R4" s="27" t="str">
        <f>IFERROR(VLOOKUP(Q4,CalcTable[],2),"")</f>
        <v/>
      </c>
      <c r="S4" s="4"/>
    </row>
    <row r="5" spans="1:20" ht="50.1" customHeight="1">
      <c r="A5" s="26" t="s">
        <v>8</v>
      </c>
      <c r="B5" s="27"/>
      <c r="C5" s="27"/>
      <c r="D5" s="27"/>
      <c r="E5" s="31"/>
      <c r="F5" s="30" t="str">
        <f t="shared" si="0"/>
        <v/>
      </c>
      <c r="G5" s="34"/>
      <c r="H5" s="56"/>
      <c r="I5" s="56"/>
      <c r="J5" s="56"/>
      <c r="K5" s="57"/>
      <c r="L5" s="57"/>
      <c r="M5" s="57"/>
      <c r="N5" s="30" t="str">
        <f>IFERROR(VLOOKUP(B5,DataScores[],2),"")</f>
        <v/>
      </c>
      <c r="O5" s="30" t="str">
        <f>IFERROR(VLOOKUP(C5,DataScores[],2),"")</f>
        <v/>
      </c>
      <c r="P5" s="30" t="str">
        <f>IFERROR(VLOOKUP(D5,DataScores[],2),"")</f>
        <v/>
      </c>
      <c r="Q5" s="50" t="str">
        <f t="shared" ref="Q5:Q68" si="1">IFERROR(ROUND(AVERAGE(N5:P5),1),"")</f>
        <v/>
      </c>
      <c r="R5" s="27" t="str">
        <f>IFERROR(VLOOKUP(Q5,CalcTable[],2),"")</f>
        <v/>
      </c>
      <c r="S5" s="4"/>
      <c r="T5" s="4"/>
    </row>
    <row r="6" spans="1:20" ht="50.1" customHeight="1">
      <c r="A6" s="26" t="s">
        <v>7</v>
      </c>
      <c r="B6" s="27"/>
      <c r="C6" s="27"/>
      <c r="D6" s="27"/>
      <c r="E6" s="31"/>
      <c r="F6" s="30" t="str">
        <f t="shared" si="0"/>
        <v/>
      </c>
      <c r="G6" s="34"/>
      <c r="H6" s="56"/>
      <c r="I6" s="56"/>
      <c r="J6" s="56"/>
      <c r="K6" s="57"/>
      <c r="L6" s="57"/>
      <c r="M6" s="57"/>
      <c r="N6" s="30" t="str">
        <f>IFERROR(VLOOKUP(B6,DataScores[],2),"")</f>
        <v/>
      </c>
      <c r="O6" s="30" t="str">
        <f>IFERROR(VLOOKUP(C6,DataScores[],2),"")</f>
        <v/>
      </c>
      <c r="P6" s="30" t="str">
        <f>IFERROR(VLOOKUP(D6,DataScores[],2),"")</f>
        <v/>
      </c>
      <c r="Q6" s="50" t="str">
        <f t="shared" si="1"/>
        <v/>
      </c>
      <c r="R6" s="27" t="str">
        <f>IFERROR(VLOOKUP(Q6,CalcTable[],2),"")</f>
        <v/>
      </c>
    </row>
    <row r="7" spans="1:20" ht="50.1" customHeight="1">
      <c r="A7" s="26" t="s">
        <v>142</v>
      </c>
      <c r="B7" s="27"/>
      <c r="C7" s="27"/>
      <c r="D7" s="27"/>
      <c r="E7" s="31"/>
      <c r="F7" s="30" t="str">
        <f t="shared" si="0"/>
        <v/>
      </c>
      <c r="G7" s="34"/>
      <c r="H7" s="56"/>
      <c r="I7" s="56"/>
      <c r="J7" s="56"/>
      <c r="K7" s="57"/>
      <c r="L7" s="57"/>
      <c r="M7" s="57"/>
      <c r="N7" s="30" t="str">
        <f>IFERROR(VLOOKUP(B7,DataScores[],2),"")</f>
        <v/>
      </c>
      <c r="O7" s="30" t="str">
        <f>IFERROR(VLOOKUP(C7,DataScores[],2),"")</f>
        <v/>
      </c>
      <c r="P7" s="30" t="str">
        <f>IFERROR(VLOOKUP(D7,DataScores[],2),"")</f>
        <v/>
      </c>
      <c r="Q7" s="50" t="str">
        <f t="shared" si="1"/>
        <v/>
      </c>
      <c r="R7" s="27" t="str">
        <f>IFERROR(VLOOKUP(Q7,CalcTable[],2),"")</f>
        <v/>
      </c>
    </row>
    <row r="8" spans="1:20" ht="50.1" customHeight="1">
      <c r="A8" s="26" t="s">
        <v>33</v>
      </c>
      <c r="B8" s="27"/>
      <c r="C8" s="27"/>
      <c r="D8" s="27"/>
      <c r="E8" s="31"/>
      <c r="F8" s="30" t="str">
        <f t="shared" si="0"/>
        <v/>
      </c>
      <c r="G8" s="34"/>
      <c r="H8" s="56"/>
      <c r="I8" s="56"/>
      <c r="J8" s="56"/>
      <c r="K8" s="57"/>
      <c r="L8" s="57"/>
      <c r="M8" s="57"/>
      <c r="N8" s="30" t="str">
        <f>IFERROR(VLOOKUP(B8,DataScores[],2),"")</f>
        <v/>
      </c>
      <c r="O8" s="30" t="str">
        <f>IFERROR(VLOOKUP(C8,DataScores[],2),"")</f>
        <v/>
      </c>
      <c r="P8" s="30" t="str">
        <f>IFERROR(VLOOKUP(D8,DataScores[],2),"")</f>
        <v/>
      </c>
      <c r="Q8" s="50" t="str">
        <f t="shared" si="1"/>
        <v/>
      </c>
      <c r="R8" s="27" t="str">
        <f>IFERROR(VLOOKUP(Q8,CalcTable[],2),"")</f>
        <v/>
      </c>
    </row>
    <row r="9" spans="1:20" ht="50.1" customHeight="1">
      <c r="A9" s="26" t="s">
        <v>31</v>
      </c>
      <c r="B9" s="27"/>
      <c r="C9" s="27"/>
      <c r="D9" s="27"/>
      <c r="E9" s="31"/>
      <c r="F9" s="30" t="str">
        <f t="shared" si="0"/>
        <v/>
      </c>
      <c r="G9" s="34"/>
      <c r="H9" s="56"/>
      <c r="I9" s="56"/>
      <c r="J9" s="56"/>
      <c r="K9" s="57"/>
      <c r="L9" s="57"/>
      <c r="M9" s="57"/>
      <c r="N9" s="30" t="str">
        <f>IFERROR(VLOOKUP(B9,DataScores[],2),"")</f>
        <v/>
      </c>
      <c r="O9" s="30" t="str">
        <f>IFERROR(VLOOKUP(C9,DataScores[],2),"")</f>
        <v/>
      </c>
      <c r="P9" s="30" t="str">
        <f>IFERROR(VLOOKUP(D9,DataScores[],2),"")</f>
        <v/>
      </c>
      <c r="Q9" s="50" t="str">
        <f t="shared" si="1"/>
        <v/>
      </c>
      <c r="R9" s="27" t="str">
        <f>IFERROR(VLOOKUP(Q9,CalcTable[],2),"")</f>
        <v/>
      </c>
    </row>
    <row r="10" spans="1:20" ht="50.1" customHeight="1">
      <c r="A10" s="26" t="s">
        <v>1</v>
      </c>
      <c r="B10" s="27"/>
      <c r="C10" s="27"/>
      <c r="D10" s="27"/>
      <c r="E10" s="31"/>
      <c r="F10" s="30" t="str">
        <f t="shared" si="0"/>
        <v/>
      </c>
      <c r="G10" s="34"/>
      <c r="H10" s="56"/>
      <c r="I10" s="56"/>
      <c r="J10" s="56"/>
      <c r="K10" s="57"/>
      <c r="L10" s="57"/>
      <c r="M10" s="57"/>
      <c r="N10" s="30" t="str">
        <f>IFERROR(VLOOKUP(B10,DataScores[],2),"")</f>
        <v/>
      </c>
      <c r="O10" s="30" t="str">
        <f>IFERROR(VLOOKUP(C10,DataScores[],2),"")</f>
        <v/>
      </c>
      <c r="P10" s="30" t="str">
        <f>IFERROR(VLOOKUP(D10,DataScores[],2),"")</f>
        <v/>
      </c>
      <c r="Q10" s="50" t="str">
        <f t="shared" si="1"/>
        <v/>
      </c>
      <c r="R10" s="27" t="str">
        <f>IFERROR(VLOOKUP(Q10,CalcTable[],2),"")</f>
        <v/>
      </c>
    </row>
    <row r="11" spans="1:20" ht="50.1" customHeight="1">
      <c r="A11" s="26" t="s">
        <v>34</v>
      </c>
      <c r="B11" s="27"/>
      <c r="C11" s="27"/>
      <c r="D11" s="27"/>
      <c r="E11" s="31"/>
      <c r="F11" s="30" t="str">
        <f t="shared" si="0"/>
        <v/>
      </c>
      <c r="G11" s="34"/>
      <c r="H11" s="56"/>
      <c r="I11" s="56"/>
      <c r="J11" s="56"/>
      <c r="K11" s="57"/>
      <c r="L11" s="57"/>
      <c r="M11" s="57"/>
      <c r="N11" s="30" t="str">
        <f>IFERROR(VLOOKUP(B11,DataScores[],2),"")</f>
        <v/>
      </c>
      <c r="O11" s="30" t="str">
        <f>IFERROR(VLOOKUP(C11,DataScores[],2),"")</f>
        <v/>
      </c>
      <c r="P11" s="30" t="str">
        <f>IFERROR(VLOOKUP(D11,DataScores[],2),"")</f>
        <v/>
      </c>
      <c r="Q11" s="50" t="str">
        <f t="shared" si="1"/>
        <v/>
      </c>
      <c r="R11" s="27" t="str">
        <f>IFERROR(VLOOKUP(Q11,CalcTable[],2),"")</f>
        <v/>
      </c>
    </row>
    <row r="12" spans="1:20" ht="50.1" customHeight="1">
      <c r="A12" s="28" t="s">
        <v>26</v>
      </c>
      <c r="B12" s="27"/>
      <c r="C12" s="27"/>
      <c r="D12" s="27"/>
      <c r="E12" s="31"/>
      <c r="F12" s="30" t="str">
        <f t="shared" si="0"/>
        <v/>
      </c>
      <c r="G12" s="34"/>
      <c r="H12" s="56"/>
      <c r="I12" s="56"/>
      <c r="J12" s="56"/>
      <c r="K12" s="57"/>
      <c r="L12" s="57"/>
      <c r="M12" s="57"/>
      <c r="N12" s="30" t="str">
        <f>IFERROR(VLOOKUP(B12,DataScores[],2),"")</f>
        <v/>
      </c>
      <c r="O12" s="30" t="str">
        <f>IFERROR(VLOOKUP(C12,DataScores[],2),"")</f>
        <v/>
      </c>
      <c r="P12" s="30" t="str">
        <f>IFERROR(VLOOKUP(D12,DataScores[],2),"")</f>
        <v/>
      </c>
      <c r="Q12" s="50" t="str">
        <f t="shared" si="1"/>
        <v/>
      </c>
      <c r="R12" s="27" t="str">
        <f>IFERROR(VLOOKUP(Q12,CalcTable[],2),"")</f>
        <v/>
      </c>
    </row>
    <row r="13" spans="1:20" ht="50.1" customHeight="1">
      <c r="A13" s="26" t="s">
        <v>16</v>
      </c>
      <c r="B13" s="27"/>
      <c r="C13" s="27"/>
      <c r="D13" s="27"/>
      <c r="E13" s="31"/>
      <c r="F13" s="30" t="str">
        <f t="shared" si="0"/>
        <v/>
      </c>
      <c r="G13" s="34"/>
      <c r="H13" s="56"/>
      <c r="I13" s="56"/>
      <c r="J13" s="56"/>
      <c r="K13" s="57"/>
      <c r="L13" s="57"/>
      <c r="M13" s="57"/>
      <c r="N13" s="30" t="str">
        <f>IFERROR(VLOOKUP(B13,DataScores[],2),"")</f>
        <v/>
      </c>
      <c r="O13" s="30" t="str">
        <f>IFERROR(VLOOKUP(C13,DataScores[],2),"")</f>
        <v/>
      </c>
      <c r="P13" s="30" t="str">
        <f>IFERROR(VLOOKUP(D13,DataScores[],2),"")</f>
        <v/>
      </c>
      <c r="Q13" s="50" t="str">
        <f t="shared" si="1"/>
        <v/>
      </c>
      <c r="R13" s="27" t="str">
        <f>IFERROR(VLOOKUP(Q13,CalcTable[],2),"")</f>
        <v/>
      </c>
    </row>
    <row r="14" spans="1:20" ht="50.1" customHeight="1">
      <c r="A14" s="26" t="s">
        <v>30</v>
      </c>
      <c r="B14" s="27"/>
      <c r="C14" s="27"/>
      <c r="D14" s="27"/>
      <c r="E14" s="31"/>
      <c r="F14" s="30" t="str">
        <f t="shared" si="0"/>
        <v/>
      </c>
      <c r="G14" s="34"/>
      <c r="H14" s="56"/>
      <c r="I14" s="56"/>
      <c r="J14" s="56"/>
      <c r="K14" s="57"/>
      <c r="L14" s="57"/>
      <c r="M14" s="57"/>
      <c r="N14" s="30" t="str">
        <f>IFERROR(VLOOKUP(B14,DataScores[],2),"")</f>
        <v/>
      </c>
      <c r="O14" s="30" t="str">
        <f>IFERROR(VLOOKUP(C14,DataScores[],2),"")</f>
        <v/>
      </c>
      <c r="P14" s="30" t="str">
        <f>IFERROR(VLOOKUP(D14,DataScores[],2),"")</f>
        <v/>
      </c>
      <c r="Q14" s="50" t="str">
        <f t="shared" si="1"/>
        <v/>
      </c>
      <c r="R14" s="27" t="str">
        <f>IFERROR(VLOOKUP(Q14,CalcTable[],2),"")</f>
        <v/>
      </c>
    </row>
    <row r="15" spans="1:20" ht="50.1" customHeight="1">
      <c r="A15" s="26" t="s">
        <v>6</v>
      </c>
      <c r="B15" s="27"/>
      <c r="C15" s="27"/>
      <c r="D15" s="27"/>
      <c r="E15" s="31"/>
      <c r="F15" s="30" t="str">
        <f t="shared" si="0"/>
        <v/>
      </c>
      <c r="G15" s="34"/>
      <c r="H15" s="56"/>
      <c r="I15" s="56"/>
      <c r="J15" s="56"/>
      <c r="K15" s="57"/>
      <c r="L15" s="57"/>
      <c r="M15" s="57"/>
      <c r="N15" s="30" t="str">
        <f>IFERROR(VLOOKUP(B15,DataScores[],2),"")</f>
        <v/>
      </c>
      <c r="O15" s="30" t="str">
        <f>IFERROR(VLOOKUP(C15,DataScores[],2),"")</f>
        <v/>
      </c>
      <c r="P15" s="30" t="str">
        <f>IFERROR(VLOOKUP(D15,DataScores[],2),"")</f>
        <v/>
      </c>
      <c r="Q15" s="50" t="str">
        <f t="shared" si="1"/>
        <v/>
      </c>
      <c r="R15" s="27" t="str">
        <f>IFERROR(VLOOKUP(Q15,CalcTable[],2),"")</f>
        <v/>
      </c>
    </row>
    <row r="16" spans="1:20" ht="50.1" customHeight="1">
      <c r="A16" s="29" t="s">
        <v>19</v>
      </c>
      <c r="B16" s="27"/>
      <c r="C16" s="27"/>
      <c r="D16" s="27"/>
      <c r="E16" s="31"/>
      <c r="F16" s="30" t="str">
        <f t="shared" si="0"/>
        <v/>
      </c>
      <c r="G16" s="34"/>
      <c r="H16" s="56"/>
      <c r="I16" s="56"/>
      <c r="J16" s="56"/>
      <c r="K16" s="57"/>
      <c r="L16" s="57"/>
      <c r="M16" s="57"/>
      <c r="N16" s="30" t="str">
        <f>IFERROR(VLOOKUP(B16,DataScores[],2),"")</f>
        <v/>
      </c>
      <c r="O16" s="30" t="str">
        <f>IFERROR(VLOOKUP(C16,DataScores[],2),"")</f>
        <v/>
      </c>
      <c r="P16" s="30" t="str">
        <f>IFERROR(VLOOKUP(D16,DataScores[],2),"")</f>
        <v/>
      </c>
      <c r="Q16" s="50" t="str">
        <f t="shared" si="1"/>
        <v/>
      </c>
      <c r="R16" s="27" t="str">
        <f>IFERROR(VLOOKUP(Q16,CalcTable[],2),"")</f>
        <v/>
      </c>
    </row>
    <row r="17" spans="1:18" ht="50.1" customHeight="1">
      <c r="A17" s="26" t="s">
        <v>23</v>
      </c>
      <c r="B17" s="27"/>
      <c r="C17" s="27"/>
      <c r="D17" s="27"/>
      <c r="E17" s="31"/>
      <c r="F17" s="30" t="str">
        <f t="shared" si="0"/>
        <v/>
      </c>
      <c r="G17" s="34"/>
      <c r="H17" s="56"/>
      <c r="I17" s="56"/>
      <c r="J17" s="56"/>
      <c r="K17" s="57"/>
      <c r="L17" s="57"/>
      <c r="M17" s="57"/>
      <c r="N17" s="30" t="str">
        <f>IFERROR(VLOOKUP(B17,DataScores[],2),"")</f>
        <v/>
      </c>
      <c r="O17" s="30" t="str">
        <f>IFERROR(VLOOKUP(C17,DataScores[],2),"")</f>
        <v/>
      </c>
      <c r="P17" s="30" t="str">
        <f>IFERROR(VLOOKUP(D17,DataScores[],2),"")</f>
        <v/>
      </c>
      <c r="Q17" s="50" t="str">
        <f t="shared" si="1"/>
        <v/>
      </c>
      <c r="R17" s="27" t="str">
        <f>IFERROR(VLOOKUP(Q17,CalcTable[],2),"")</f>
        <v/>
      </c>
    </row>
    <row r="18" spans="1:18" ht="50.1" customHeight="1">
      <c r="A18" s="26" t="s">
        <v>107</v>
      </c>
      <c r="B18" s="27"/>
      <c r="C18" s="27"/>
      <c r="D18" s="27"/>
      <c r="E18" s="31"/>
      <c r="F18" s="30" t="str">
        <f t="shared" si="0"/>
        <v/>
      </c>
      <c r="G18" s="34"/>
      <c r="H18" s="56"/>
      <c r="I18" s="56"/>
      <c r="J18" s="56"/>
      <c r="K18" s="57"/>
      <c r="L18" s="57"/>
      <c r="M18" s="57"/>
      <c r="N18" s="30" t="str">
        <f>IFERROR(VLOOKUP(B18,DataScores[],2),"")</f>
        <v/>
      </c>
      <c r="O18" s="30" t="str">
        <f>IFERROR(VLOOKUP(C18,DataScores[],2),"")</f>
        <v/>
      </c>
      <c r="P18" s="30" t="str">
        <f>IFERROR(VLOOKUP(D18,DataScores[],2),"")</f>
        <v/>
      </c>
      <c r="Q18" s="50" t="str">
        <f t="shared" si="1"/>
        <v/>
      </c>
      <c r="R18" s="27" t="str">
        <f>IFERROR(VLOOKUP(Q18,CalcTable[],2),"")</f>
        <v/>
      </c>
    </row>
    <row r="19" spans="1:18" ht="50.1" customHeight="1">
      <c r="A19" s="26" t="s">
        <v>27</v>
      </c>
      <c r="B19" s="27"/>
      <c r="C19" s="27"/>
      <c r="D19" s="27"/>
      <c r="E19" s="31"/>
      <c r="F19" s="30" t="str">
        <f t="shared" si="0"/>
        <v/>
      </c>
      <c r="G19" s="34"/>
      <c r="H19" s="56"/>
      <c r="I19" s="56"/>
      <c r="J19" s="56"/>
      <c r="K19" s="57"/>
      <c r="L19" s="57"/>
      <c r="M19" s="57"/>
      <c r="N19" s="30" t="str">
        <f>IFERROR(VLOOKUP(B19,DataScores[],2),"")</f>
        <v/>
      </c>
      <c r="O19" s="30" t="str">
        <f>IFERROR(VLOOKUP(C19,DataScores[],2),"")</f>
        <v/>
      </c>
      <c r="P19" s="30" t="str">
        <f>IFERROR(VLOOKUP(D19,DataScores[],2),"")</f>
        <v/>
      </c>
      <c r="Q19" s="50" t="str">
        <f t="shared" si="1"/>
        <v/>
      </c>
      <c r="R19" s="27" t="str">
        <f>IFERROR(VLOOKUP(Q19,CalcTable[],2),"")</f>
        <v/>
      </c>
    </row>
    <row r="20" spans="1:18" ht="50.1" customHeight="1">
      <c r="A20" s="26" t="s">
        <v>117</v>
      </c>
      <c r="B20" s="27"/>
      <c r="C20" s="27"/>
      <c r="D20" s="27"/>
      <c r="E20" s="31"/>
      <c r="F20" s="30" t="str">
        <f t="shared" si="0"/>
        <v/>
      </c>
      <c r="G20" s="34"/>
      <c r="H20" s="56"/>
      <c r="I20" s="56"/>
      <c r="J20" s="56"/>
      <c r="K20" s="57"/>
      <c r="L20" s="57"/>
      <c r="M20" s="57"/>
      <c r="N20" s="30" t="str">
        <f>IFERROR(VLOOKUP(B20,DataScores[],2),"")</f>
        <v/>
      </c>
      <c r="O20" s="30" t="str">
        <f>IFERROR(VLOOKUP(C20,DataScores[],2),"")</f>
        <v/>
      </c>
      <c r="P20" s="30" t="str">
        <f>IFERROR(VLOOKUP(D20,DataScores[],2),"")</f>
        <v/>
      </c>
      <c r="Q20" s="50" t="str">
        <f t="shared" si="1"/>
        <v/>
      </c>
      <c r="R20" s="27" t="str">
        <f>IFERROR(VLOOKUP(Q20,CalcTable[],2),"")</f>
        <v/>
      </c>
    </row>
    <row r="21" spans="1:18" ht="50.1" customHeight="1">
      <c r="A21" s="26" t="s">
        <v>24</v>
      </c>
      <c r="B21" s="27"/>
      <c r="C21" s="27"/>
      <c r="D21" s="27"/>
      <c r="E21" s="31"/>
      <c r="F21" s="30" t="str">
        <f t="shared" si="0"/>
        <v/>
      </c>
      <c r="G21" s="34"/>
      <c r="H21" s="56"/>
      <c r="I21" s="56"/>
      <c r="J21" s="56"/>
      <c r="K21" s="57"/>
      <c r="L21" s="57"/>
      <c r="M21" s="57"/>
      <c r="N21" s="30" t="str">
        <f>IFERROR(VLOOKUP(B21,DataScores[],2),"")</f>
        <v/>
      </c>
      <c r="O21" s="30" t="str">
        <f>IFERROR(VLOOKUP(C21,DataScores[],2),"")</f>
        <v/>
      </c>
      <c r="P21" s="30" t="str">
        <f>IFERROR(VLOOKUP(D21,DataScores[],2),"")</f>
        <v/>
      </c>
      <c r="Q21" s="50" t="str">
        <f t="shared" si="1"/>
        <v/>
      </c>
      <c r="R21" s="27" t="str">
        <f>IFERROR(VLOOKUP(Q21,CalcTable[],2),"")</f>
        <v/>
      </c>
    </row>
    <row r="22" spans="1:18" ht="50.1" customHeight="1">
      <c r="A22" s="26" t="s">
        <v>25</v>
      </c>
      <c r="B22" s="27"/>
      <c r="C22" s="27"/>
      <c r="D22" s="27"/>
      <c r="E22" s="31"/>
      <c r="F22" s="30" t="str">
        <f t="shared" si="0"/>
        <v/>
      </c>
      <c r="G22" s="34"/>
      <c r="H22" s="56"/>
      <c r="I22" s="56"/>
      <c r="J22" s="56"/>
      <c r="K22" s="57"/>
      <c r="L22" s="57"/>
      <c r="M22" s="57"/>
      <c r="N22" s="30" t="str">
        <f>IFERROR(VLOOKUP(B22,DataScores[],2),"")</f>
        <v/>
      </c>
      <c r="O22" s="30" t="str">
        <f>IFERROR(VLOOKUP(C22,DataScores[],2),"")</f>
        <v/>
      </c>
      <c r="P22" s="30" t="str">
        <f>IFERROR(VLOOKUP(D22,DataScores[],2),"")</f>
        <v/>
      </c>
      <c r="Q22" s="50" t="str">
        <f t="shared" si="1"/>
        <v/>
      </c>
      <c r="R22" s="27" t="str">
        <f>IFERROR(VLOOKUP(Q22,CalcTable[],2),"")</f>
        <v/>
      </c>
    </row>
    <row r="23" spans="1:18" ht="50.1" customHeight="1">
      <c r="A23" s="26" t="s">
        <v>13</v>
      </c>
      <c r="B23" s="27"/>
      <c r="C23" s="27"/>
      <c r="D23" s="27"/>
      <c r="E23" s="31"/>
      <c r="F23" s="30" t="str">
        <f t="shared" si="0"/>
        <v/>
      </c>
      <c r="G23" s="34"/>
      <c r="H23" s="56"/>
      <c r="I23" s="56"/>
      <c r="J23" s="56"/>
      <c r="K23" s="57"/>
      <c r="L23" s="57"/>
      <c r="M23" s="57"/>
      <c r="N23" s="30" t="str">
        <f>IFERROR(VLOOKUP(B23,DataScores[],2),"")</f>
        <v/>
      </c>
      <c r="O23" s="30" t="str">
        <f>IFERROR(VLOOKUP(C23,DataScores[],2),"")</f>
        <v/>
      </c>
      <c r="P23" s="30" t="str">
        <f>IFERROR(VLOOKUP(D23,DataScores[],2),"")</f>
        <v/>
      </c>
      <c r="Q23" s="50" t="str">
        <f t="shared" si="1"/>
        <v/>
      </c>
      <c r="R23" s="27" t="str">
        <f>IFERROR(VLOOKUP(Q23,CalcTable[],2),"")</f>
        <v/>
      </c>
    </row>
    <row r="24" spans="1:18" ht="50.1" customHeight="1">
      <c r="A24" s="26" t="s">
        <v>108</v>
      </c>
      <c r="B24" s="27"/>
      <c r="C24" s="27"/>
      <c r="D24" s="27"/>
      <c r="E24" s="31"/>
      <c r="F24" s="30" t="str">
        <f t="shared" si="0"/>
        <v/>
      </c>
      <c r="G24" s="34"/>
      <c r="H24" s="56"/>
      <c r="I24" s="56"/>
      <c r="J24" s="56"/>
      <c r="K24" s="57"/>
      <c r="L24" s="57"/>
      <c r="M24" s="57"/>
      <c r="N24" s="30" t="str">
        <f>IFERROR(VLOOKUP(B24,DataScores[],2),"")</f>
        <v/>
      </c>
      <c r="O24" s="30" t="str">
        <f>IFERROR(VLOOKUP(C24,DataScores[],2),"")</f>
        <v/>
      </c>
      <c r="P24" s="30" t="str">
        <f>IFERROR(VLOOKUP(D24,DataScores[],2),"")</f>
        <v/>
      </c>
      <c r="Q24" s="50" t="str">
        <f t="shared" si="1"/>
        <v/>
      </c>
      <c r="R24" s="27" t="str">
        <f>IFERROR(VLOOKUP(Q24,CalcTable[],2),"")</f>
        <v/>
      </c>
    </row>
    <row r="25" spans="1:18" ht="50.1" customHeight="1">
      <c r="A25" s="26" t="s">
        <v>10</v>
      </c>
      <c r="B25" s="27"/>
      <c r="C25" s="27"/>
      <c r="D25" s="27"/>
      <c r="E25" s="31"/>
      <c r="F25" s="30" t="str">
        <f t="shared" si="0"/>
        <v/>
      </c>
      <c r="G25" s="34"/>
      <c r="H25" s="56"/>
      <c r="I25" s="56"/>
      <c r="J25" s="56"/>
      <c r="K25" s="57"/>
      <c r="L25" s="57"/>
      <c r="M25" s="57"/>
      <c r="N25" s="30" t="str">
        <f>IFERROR(VLOOKUP(B25,DataScores[],2),"")</f>
        <v/>
      </c>
      <c r="O25" s="30" t="str">
        <f>IFERROR(VLOOKUP(C25,DataScores[],2),"")</f>
        <v/>
      </c>
      <c r="P25" s="30" t="str">
        <f>IFERROR(VLOOKUP(D25,DataScores[],2),"")</f>
        <v/>
      </c>
      <c r="Q25" s="50" t="str">
        <f t="shared" si="1"/>
        <v/>
      </c>
      <c r="R25" s="27" t="str">
        <f>IFERROR(VLOOKUP(Q25,CalcTable[],2),"")</f>
        <v/>
      </c>
    </row>
    <row r="26" spans="1:18" ht="50.1" customHeight="1">
      <c r="A26" s="26" t="s">
        <v>3</v>
      </c>
      <c r="B26" s="27"/>
      <c r="C26" s="27"/>
      <c r="D26" s="27"/>
      <c r="E26" s="31"/>
      <c r="F26" s="30" t="str">
        <f t="shared" si="0"/>
        <v/>
      </c>
      <c r="G26" s="34"/>
      <c r="H26" s="56"/>
      <c r="I26" s="56"/>
      <c r="J26" s="56"/>
      <c r="K26" s="57"/>
      <c r="L26" s="57"/>
      <c r="M26" s="57"/>
      <c r="N26" s="30" t="str">
        <f>IFERROR(VLOOKUP(B26,DataScores[],2),"")</f>
        <v/>
      </c>
      <c r="O26" s="30" t="str">
        <f>IFERROR(VLOOKUP(C26,DataScores[],2),"")</f>
        <v/>
      </c>
      <c r="P26" s="30" t="str">
        <f>IFERROR(VLOOKUP(D26,DataScores[],2),"")</f>
        <v/>
      </c>
      <c r="Q26" s="50" t="str">
        <f t="shared" si="1"/>
        <v/>
      </c>
      <c r="R26" s="27" t="str">
        <f>IFERROR(VLOOKUP(Q26,CalcTable[],2),"")</f>
        <v/>
      </c>
    </row>
    <row r="27" spans="1:18" ht="50.1" customHeight="1">
      <c r="A27" s="26" t="s">
        <v>156</v>
      </c>
      <c r="B27" s="27"/>
      <c r="C27" s="27"/>
      <c r="D27" s="27"/>
      <c r="E27" s="31"/>
      <c r="F27" s="30" t="str">
        <f t="shared" si="0"/>
        <v/>
      </c>
      <c r="G27" s="34"/>
      <c r="H27" s="56"/>
      <c r="I27" s="56"/>
      <c r="J27" s="56"/>
      <c r="K27" s="57"/>
      <c r="L27" s="57"/>
      <c r="M27" s="57"/>
      <c r="N27" s="30" t="str">
        <f>IFERROR(VLOOKUP(B27,DataScores[],2),"")</f>
        <v/>
      </c>
      <c r="O27" s="30" t="str">
        <f>IFERROR(VLOOKUP(C27,DataScores[],2),"")</f>
        <v/>
      </c>
      <c r="P27" s="30" t="str">
        <f>IFERROR(VLOOKUP(D27,DataScores[],2),"")</f>
        <v/>
      </c>
      <c r="Q27" s="50" t="str">
        <f t="shared" si="1"/>
        <v/>
      </c>
      <c r="R27" s="27" t="str">
        <f>IFERROR(VLOOKUP(Q27,CalcTable[],2),"")</f>
        <v/>
      </c>
    </row>
    <row r="28" spans="1:18" ht="50.1" customHeight="1">
      <c r="A28" s="26" t="s">
        <v>157</v>
      </c>
      <c r="B28" s="27"/>
      <c r="C28" s="27"/>
      <c r="D28" s="27"/>
      <c r="E28" s="31"/>
      <c r="F28" s="30" t="str">
        <f t="shared" si="0"/>
        <v/>
      </c>
      <c r="G28" s="34"/>
      <c r="H28" s="56"/>
      <c r="I28" s="56"/>
      <c r="J28" s="56"/>
      <c r="K28" s="57"/>
      <c r="L28" s="57"/>
      <c r="M28" s="57"/>
      <c r="N28" s="30" t="str">
        <f>IFERROR(VLOOKUP(B28,DataScores[],2),"")</f>
        <v/>
      </c>
      <c r="O28" s="30" t="str">
        <f>IFERROR(VLOOKUP(C28,DataScores[],2),"")</f>
        <v/>
      </c>
      <c r="P28" s="30" t="str">
        <f>IFERROR(VLOOKUP(D28,DataScores[],2),"")</f>
        <v/>
      </c>
      <c r="Q28" s="50" t="str">
        <f t="shared" si="1"/>
        <v/>
      </c>
      <c r="R28" s="27" t="str">
        <f>IFERROR(VLOOKUP(Q28,CalcTable[],2),"")</f>
        <v/>
      </c>
    </row>
    <row r="29" spans="1:18" ht="50.1" customHeight="1">
      <c r="A29" s="26" t="s">
        <v>143</v>
      </c>
      <c r="B29" s="27"/>
      <c r="C29" s="27"/>
      <c r="D29" s="27"/>
      <c r="E29" s="31"/>
      <c r="F29" s="30" t="str">
        <f t="shared" si="0"/>
        <v/>
      </c>
      <c r="G29" s="34"/>
      <c r="H29" s="56"/>
      <c r="I29" s="56"/>
      <c r="J29" s="56"/>
      <c r="K29" s="57"/>
      <c r="L29" s="57"/>
      <c r="M29" s="57"/>
      <c r="N29" s="30" t="str">
        <f>IFERROR(VLOOKUP(B29,DataScores[],2),"")</f>
        <v/>
      </c>
      <c r="O29" s="30" t="str">
        <f>IFERROR(VLOOKUP(C29,DataScores[],2),"")</f>
        <v/>
      </c>
      <c r="P29" s="30" t="str">
        <f>IFERROR(VLOOKUP(D29,DataScores[],2),"")</f>
        <v/>
      </c>
      <c r="Q29" s="50" t="str">
        <f t="shared" si="1"/>
        <v/>
      </c>
      <c r="R29" s="27" t="str">
        <f>IFERROR(VLOOKUP(Q29,CalcTable[],2),"")</f>
        <v/>
      </c>
    </row>
    <row r="30" spans="1:18" ht="50.1" customHeight="1">
      <c r="A30" s="26" t="s">
        <v>5</v>
      </c>
      <c r="B30" s="27"/>
      <c r="C30" s="27"/>
      <c r="D30" s="27"/>
      <c r="E30" s="31"/>
      <c r="F30" s="30" t="str">
        <f t="shared" si="0"/>
        <v/>
      </c>
      <c r="G30" s="34"/>
      <c r="H30" s="56"/>
      <c r="I30" s="56"/>
      <c r="J30" s="56"/>
      <c r="K30" s="57"/>
      <c r="L30" s="57"/>
      <c r="M30" s="57"/>
      <c r="N30" s="30" t="str">
        <f>IFERROR(VLOOKUP(B30,DataScores[],2),"")</f>
        <v/>
      </c>
      <c r="O30" s="30" t="str">
        <f>IFERROR(VLOOKUP(C30,DataScores[],2),"")</f>
        <v/>
      </c>
      <c r="P30" s="30" t="str">
        <f>IFERROR(VLOOKUP(D30,DataScores[],2),"")</f>
        <v/>
      </c>
      <c r="Q30" s="50" t="str">
        <f t="shared" si="1"/>
        <v/>
      </c>
      <c r="R30" s="27" t="str">
        <f>IFERROR(VLOOKUP(Q30,CalcTable[],2),"")</f>
        <v/>
      </c>
    </row>
    <row r="31" spans="1:18" ht="50.1" customHeight="1">
      <c r="A31" s="26" t="s">
        <v>144</v>
      </c>
      <c r="B31" s="27"/>
      <c r="C31" s="27"/>
      <c r="D31" s="27"/>
      <c r="E31" s="31"/>
      <c r="F31" s="30" t="str">
        <f t="shared" si="0"/>
        <v/>
      </c>
      <c r="G31" s="34"/>
      <c r="H31" s="56"/>
      <c r="I31" s="56"/>
      <c r="J31" s="56"/>
      <c r="K31" s="57"/>
      <c r="L31" s="57"/>
      <c r="M31" s="57"/>
      <c r="N31" s="30" t="str">
        <f>IFERROR(VLOOKUP(B31,DataScores[],2),"")</f>
        <v/>
      </c>
      <c r="O31" s="30" t="str">
        <f>IFERROR(VLOOKUP(C31,DataScores[],2),"")</f>
        <v/>
      </c>
      <c r="P31" s="30" t="str">
        <f>IFERROR(VLOOKUP(D31,DataScores[],2),"")</f>
        <v/>
      </c>
      <c r="Q31" s="50" t="str">
        <f t="shared" si="1"/>
        <v/>
      </c>
      <c r="R31" s="27" t="str">
        <f>IFERROR(VLOOKUP(Q31,CalcTable[],2),"")</f>
        <v/>
      </c>
    </row>
    <row r="32" spans="1:18" ht="50.1" customHeight="1">
      <c r="A32" s="26" t="s">
        <v>145</v>
      </c>
      <c r="B32" s="27"/>
      <c r="C32" s="27"/>
      <c r="D32" s="27"/>
      <c r="E32" s="31"/>
      <c r="F32" s="30" t="str">
        <f t="shared" si="0"/>
        <v/>
      </c>
      <c r="G32" s="34"/>
      <c r="H32" s="56"/>
      <c r="I32" s="56"/>
      <c r="J32" s="56"/>
      <c r="K32" s="57"/>
      <c r="L32" s="57"/>
      <c r="M32" s="57"/>
      <c r="N32" s="30" t="str">
        <f>IFERROR(VLOOKUP(B32,DataScores[],2),"")</f>
        <v/>
      </c>
      <c r="O32" s="30" t="str">
        <f>IFERROR(VLOOKUP(C32,DataScores[],2),"")</f>
        <v/>
      </c>
      <c r="P32" s="30" t="str">
        <f>IFERROR(VLOOKUP(D32,DataScores[],2),"")</f>
        <v/>
      </c>
      <c r="Q32" s="50" t="str">
        <f t="shared" si="1"/>
        <v/>
      </c>
      <c r="R32" s="27" t="str">
        <f>IFERROR(VLOOKUP(Q32,CalcTable[],2),"")</f>
        <v/>
      </c>
    </row>
    <row r="33" spans="1:18" ht="50.1" customHeight="1">
      <c r="A33" s="26" t="s">
        <v>146</v>
      </c>
      <c r="B33" s="27"/>
      <c r="C33" s="27"/>
      <c r="D33" s="27"/>
      <c r="E33" s="31"/>
      <c r="F33" s="30" t="str">
        <f t="shared" si="0"/>
        <v/>
      </c>
      <c r="G33" s="34"/>
      <c r="H33" s="56"/>
      <c r="I33" s="56"/>
      <c r="J33" s="56"/>
      <c r="K33" s="57"/>
      <c r="L33" s="57"/>
      <c r="M33" s="57"/>
      <c r="N33" s="30" t="str">
        <f>IFERROR(VLOOKUP(B33,DataScores[],2),"")</f>
        <v/>
      </c>
      <c r="O33" s="30" t="str">
        <f>IFERROR(VLOOKUP(C33,DataScores[],2),"")</f>
        <v/>
      </c>
      <c r="P33" s="30" t="str">
        <f>IFERROR(VLOOKUP(D33,DataScores[],2),"")</f>
        <v/>
      </c>
      <c r="Q33" s="50" t="str">
        <f t="shared" si="1"/>
        <v/>
      </c>
      <c r="R33" s="27" t="str">
        <f>IFERROR(VLOOKUP(Q33,CalcTable[],2),"")</f>
        <v/>
      </c>
    </row>
    <row r="34" spans="1:18" ht="50.1" customHeight="1">
      <c r="A34" s="26" t="s">
        <v>15</v>
      </c>
      <c r="B34" s="27"/>
      <c r="C34" s="27"/>
      <c r="D34" s="27"/>
      <c r="E34" s="31"/>
      <c r="F34" s="30" t="str">
        <f t="shared" si="0"/>
        <v/>
      </c>
      <c r="G34" s="34"/>
      <c r="H34" s="56"/>
      <c r="I34" s="56"/>
      <c r="J34" s="56"/>
      <c r="K34" s="57"/>
      <c r="L34" s="57"/>
      <c r="M34" s="57"/>
      <c r="N34" s="30" t="str">
        <f>IFERROR(VLOOKUP(B34,DataScores[],2),"")</f>
        <v/>
      </c>
      <c r="O34" s="30" t="str">
        <f>IFERROR(VLOOKUP(C34,DataScores[],2),"")</f>
        <v/>
      </c>
      <c r="P34" s="30" t="str">
        <f>IFERROR(VLOOKUP(D34,DataScores[],2),"")</f>
        <v/>
      </c>
      <c r="Q34" s="50" t="str">
        <f t="shared" si="1"/>
        <v/>
      </c>
      <c r="R34" s="27" t="str">
        <f>IFERROR(VLOOKUP(Q34,CalcTable[],2),"")</f>
        <v/>
      </c>
    </row>
    <row r="35" spans="1:18" ht="50.1" customHeight="1">
      <c r="A35" s="26" t="s">
        <v>4</v>
      </c>
      <c r="B35" s="27"/>
      <c r="C35" s="27"/>
      <c r="D35" s="27"/>
      <c r="E35" s="31"/>
      <c r="F35" s="30" t="str">
        <f t="shared" si="0"/>
        <v/>
      </c>
      <c r="G35" s="34"/>
      <c r="H35" s="56"/>
      <c r="I35" s="56"/>
      <c r="J35" s="56"/>
      <c r="K35" s="57"/>
      <c r="L35" s="57"/>
      <c r="M35" s="57"/>
      <c r="N35" s="30" t="str">
        <f>IFERROR(VLOOKUP(B35,DataScores[],2),"")</f>
        <v/>
      </c>
      <c r="O35" s="30" t="str">
        <f>IFERROR(VLOOKUP(C35,DataScores[],2),"")</f>
        <v/>
      </c>
      <c r="P35" s="30" t="str">
        <f>IFERROR(VLOOKUP(D35,DataScores[],2),"")</f>
        <v/>
      </c>
      <c r="Q35" s="50" t="str">
        <f t="shared" si="1"/>
        <v/>
      </c>
      <c r="R35" s="27" t="str">
        <f>IFERROR(VLOOKUP(Q35,CalcTable[],2),"")</f>
        <v/>
      </c>
    </row>
    <row r="36" spans="1:18" ht="50.1" customHeight="1">
      <c r="A36" s="26" t="s">
        <v>2</v>
      </c>
      <c r="B36" s="27"/>
      <c r="C36" s="27"/>
      <c r="D36" s="27"/>
      <c r="E36" s="31"/>
      <c r="F36" s="30" t="str">
        <f t="shared" ref="F36:F67" si="2">IFERROR(IF(ISTEXT(R36),R36,""),"")</f>
        <v/>
      </c>
      <c r="G36" s="34"/>
      <c r="H36" s="56"/>
      <c r="I36" s="56"/>
      <c r="J36" s="56"/>
      <c r="K36" s="57"/>
      <c r="L36" s="57"/>
      <c r="M36" s="57"/>
      <c r="N36" s="30" t="str">
        <f>IFERROR(VLOOKUP(B36,DataScores[],2),"")</f>
        <v/>
      </c>
      <c r="O36" s="30" t="str">
        <f>IFERROR(VLOOKUP(C36,DataScores[],2),"")</f>
        <v/>
      </c>
      <c r="P36" s="30" t="str">
        <f>IFERROR(VLOOKUP(D36,DataScores[],2),"")</f>
        <v/>
      </c>
      <c r="Q36" s="50" t="str">
        <f t="shared" si="1"/>
        <v/>
      </c>
      <c r="R36" s="27" t="str">
        <f>IFERROR(VLOOKUP(Q36,CalcTable[],2),"")</f>
        <v/>
      </c>
    </row>
    <row r="37" spans="1:18" ht="50.1" customHeight="1">
      <c r="A37" s="26" t="s">
        <v>147</v>
      </c>
      <c r="B37" s="27"/>
      <c r="C37" s="27"/>
      <c r="D37" s="27"/>
      <c r="E37" s="31"/>
      <c r="F37" s="30" t="str">
        <f t="shared" si="2"/>
        <v/>
      </c>
      <c r="G37" s="34"/>
      <c r="H37" s="56"/>
      <c r="I37" s="56"/>
      <c r="J37" s="56"/>
      <c r="K37" s="57"/>
      <c r="L37" s="57"/>
      <c r="M37" s="57"/>
      <c r="N37" s="30" t="str">
        <f>IFERROR(VLOOKUP(B37,DataScores[],2),"")</f>
        <v/>
      </c>
      <c r="O37" s="30" t="str">
        <f>IFERROR(VLOOKUP(C37,DataScores[],2),"")</f>
        <v/>
      </c>
      <c r="P37" s="30" t="str">
        <f>IFERROR(VLOOKUP(D37,DataScores[],2),"")</f>
        <v/>
      </c>
      <c r="Q37" s="50" t="str">
        <f t="shared" si="1"/>
        <v/>
      </c>
      <c r="R37" s="27" t="str">
        <f>IFERROR(VLOOKUP(Q37,CalcTable[],2),"")</f>
        <v/>
      </c>
    </row>
    <row r="38" spans="1:18" ht="50.1" customHeight="1">
      <c r="A38" s="26" t="s">
        <v>148</v>
      </c>
      <c r="B38" s="27"/>
      <c r="C38" s="27"/>
      <c r="D38" s="27"/>
      <c r="E38" s="31"/>
      <c r="F38" s="30" t="str">
        <f t="shared" si="2"/>
        <v/>
      </c>
      <c r="G38" s="34"/>
      <c r="H38" s="56"/>
      <c r="I38" s="56"/>
      <c r="J38" s="56"/>
      <c r="K38" s="57"/>
      <c r="L38" s="57"/>
      <c r="M38" s="57"/>
      <c r="N38" s="30" t="str">
        <f>IFERROR(VLOOKUP(B38,DataScores[],2),"")</f>
        <v/>
      </c>
      <c r="O38" s="30" t="str">
        <f>IFERROR(VLOOKUP(C38,DataScores[],2),"")</f>
        <v/>
      </c>
      <c r="P38" s="30" t="str">
        <f>IFERROR(VLOOKUP(D38,DataScores[],2),"")</f>
        <v/>
      </c>
      <c r="Q38" s="50" t="str">
        <f t="shared" si="1"/>
        <v/>
      </c>
      <c r="R38" s="27" t="str">
        <f>IFERROR(VLOOKUP(Q38,CalcTable[],2),"")</f>
        <v/>
      </c>
    </row>
    <row r="39" spans="1:18" ht="50.1" customHeight="1">
      <c r="A39" s="26" t="s">
        <v>12</v>
      </c>
      <c r="B39" s="27"/>
      <c r="C39" s="27"/>
      <c r="D39" s="27"/>
      <c r="E39" s="31"/>
      <c r="F39" s="30" t="str">
        <f t="shared" si="2"/>
        <v/>
      </c>
      <c r="G39" s="34"/>
      <c r="H39" s="56"/>
      <c r="I39" s="56"/>
      <c r="J39" s="56"/>
      <c r="K39" s="57"/>
      <c r="L39" s="57"/>
      <c r="M39" s="57"/>
      <c r="N39" s="30" t="str">
        <f>IFERROR(VLOOKUP(B39,DataScores[],2),"")</f>
        <v/>
      </c>
      <c r="O39" s="30" t="str">
        <f>IFERROR(VLOOKUP(C39,DataScores[],2),"")</f>
        <v/>
      </c>
      <c r="P39" s="30" t="str">
        <f>IFERROR(VLOOKUP(D39,DataScores[],2),"")</f>
        <v/>
      </c>
      <c r="Q39" s="50" t="str">
        <f t="shared" si="1"/>
        <v/>
      </c>
      <c r="R39" s="27" t="str">
        <f>IFERROR(VLOOKUP(Q39,CalcTable[],2),"")</f>
        <v/>
      </c>
    </row>
    <row r="40" spans="1:18" ht="50.1" customHeight="1">
      <c r="A40" s="26" t="s">
        <v>11</v>
      </c>
      <c r="B40" s="27"/>
      <c r="C40" s="27"/>
      <c r="D40" s="27"/>
      <c r="E40" s="31"/>
      <c r="F40" s="30" t="str">
        <f t="shared" si="2"/>
        <v/>
      </c>
      <c r="G40" s="34"/>
      <c r="H40" s="56"/>
      <c r="I40" s="56"/>
      <c r="J40" s="56"/>
      <c r="K40" s="57"/>
      <c r="L40" s="57"/>
      <c r="M40" s="57"/>
      <c r="N40" s="30" t="str">
        <f>IFERROR(VLOOKUP(B40,DataScores[],2),"")</f>
        <v/>
      </c>
      <c r="O40" s="30" t="str">
        <f>IFERROR(VLOOKUP(C40,DataScores[],2),"")</f>
        <v/>
      </c>
      <c r="P40" s="30" t="str">
        <f>IFERROR(VLOOKUP(D40,DataScores[],2),"")</f>
        <v/>
      </c>
      <c r="Q40" s="50" t="str">
        <f t="shared" si="1"/>
        <v/>
      </c>
      <c r="R40" s="27" t="str">
        <f>IFERROR(VLOOKUP(Q40,CalcTable[],2),"")</f>
        <v/>
      </c>
    </row>
    <row r="41" spans="1:18" ht="50.1" customHeight="1">
      <c r="A41" s="26" t="s">
        <v>28</v>
      </c>
      <c r="B41" s="27"/>
      <c r="C41" s="27"/>
      <c r="D41" s="27"/>
      <c r="E41" s="31"/>
      <c r="F41" s="30" t="str">
        <f t="shared" si="2"/>
        <v/>
      </c>
      <c r="G41" s="34"/>
      <c r="H41" s="56"/>
      <c r="I41" s="56"/>
      <c r="J41" s="56"/>
      <c r="K41" s="57"/>
      <c r="L41" s="57"/>
      <c r="M41" s="57"/>
      <c r="N41" s="30" t="str">
        <f>IFERROR(VLOOKUP(B41,DataScores[],2),"")</f>
        <v/>
      </c>
      <c r="O41" s="30" t="str">
        <f>IFERROR(VLOOKUP(C41,DataScores[],2),"")</f>
        <v/>
      </c>
      <c r="P41" s="30" t="str">
        <f>IFERROR(VLOOKUP(D41,DataScores[],2),"")</f>
        <v/>
      </c>
      <c r="Q41" s="50" t="str">
        <f t="shared" si="1"/>
        <v/>
      </c>
      <c r="R41" s="27" t="str">
        <f>IFERROR(VLOOKUP(Q41,CalcTable[],2),"")</f>
        <v/>
      </c>
    </row>
    <row r="42" spans="1:18" ht="50.1" customHeight="1">
      <c r="A42" s="26" t="s">
        <v>106</v>
      </c>
      <c r="B42" s="27"/>
      <c r="C42" s="27"/>
      <c r="D42" s="27"/>
      <c r="E42" s="31"/>
      <c r="F42" s="30" t="str">
        <f t="shared" si="2"/>
        <v/>
      </c>
      <c r="G42" s="34"/>
      <c r="H42" s="56"/>
      <c r="I42" s="56"/>
      <c r="J42" s="56"/>
      <c r="K42" s="57"/>
      <c r="L42" s="57"/>
      <c r="M42" s="57"/>
      <c r="N42" s="30" t="str">
        <f>IFERROR(VLOOKUP(B42,DataScores[],2),"")</f>
        <v/>
      </c>
      <c r="O42" s="30" t="str">
        <f>IFERROR(VLOOKUP(C42,DataScores[],2),"")</f>
        <v/>
      </c>
      <c r="P42" s="30" t="str">
        <f>IFERROR(VLOOKUP(D42,DataScores[],2),"")</f>
        <v/>
      </c>
      <c r="Q42" s="50" t="str">
        <f t="shared" si="1"/>
        <v/>
      </c>
      <c r="R42" s="27" t="str">
        <f>IFERROR(VLOOKUP(Q42,CalcTable[],2),"")</f>
        <v/>
      </c>
    </row>
    <row r="43" spans="1:18" ht="50.1" customHeight="1">
      <c r="A43" s="26" t="s">
        <v>18</v>
      </c>
      <c r="B43" s="27"/>
      <c r="C43" s="27"/>
      <c r="D43" s="27"/>
      <c r="E43" s="31"/>
      <c r="F43" s="30" t="str">
        <f t="shared" si="2"/>
        <v/>
      </c>
      <c r="G43" s="34"/>
      <c r="H43" s="56"/>
      <c r="I43" s="56"/>
      <c r="J43" s="56"/>
      <c r="K43" s="57"/>
      <c r="L43" s="57"/>
      <c r="M43" s="57"/>
      <c r="N43" s="30" t="str">
        <f>IFERROR(VLOOKUP(B43,DataScores[],2),"")</f>
        <v/>
      </c>
      <c r="O43" s="30" t="str">
        <f>IFERROR(VLOOKUP(C43,DataScores[],2),"")</f>
        <v/>
      </c>
      <c r="P43" s="30" t="str">
        <f>IFERROR(VLOOKUP(D43,DataScores[],2),"")</f>
        <v/>
      </c>
      <c r="Q43" s="50" t="str">
        <f t="shared" si="1"/>
        <v/>
      </c>
      <c r="R43" s="27" t="str">
        <f>IFERROR(VLOOKUP(Q43,CalcTable[],2),"")</f>
        <v/>
      </c>
    </row>
    <row r="44" spans="1:18" ht="50.1" customHeight="1">
      <c r="A44" s="26" t="s">
        <v>14</v>
      </c>
      <c r="B44" s="27"/>
      <c r="C44" s="27"/>
      <c r="D44" s="27"/>
      <c r="E44" s="31"/>
      <c r="F44" s="30" t="str">
        <f t="shared" si="2"/>
        <v/>
      </c>
      <c r="G44" s="34"/>
      <c r="H44" s="56"/>
      <c r="I44" s="56"/>
      <c r="J44" s="56"/>
      <c r="K44" s="57"/>
      <c r="L44" s="57"/>
      <c r="M44" s="57"/>
      <c r="N44" s="30" t="str">
        <f>IFERROR(VLOOKUP(B44,DataScores[],2),"")</f>
        <v/>
      </c>
      <c r="O44" s="30" t="str">
        <f>IFERROR(VLOOKUP(C44,DataScores[],2),"")</f>
        <v/>
      </c>
      <c r="P44" s="30" t="str">
        <f>IFERROR(VLOOKUP(D44,DataScores[],2),"")</f>
        <v/>
      </c>
      <c r="Q44" s="50" t="str">
        <f t="shared" si="1"/>
        <v/>
      </c>
      <c r="R44" s="27" t="str">
        <f>IFERROR(VLOOKUP(Q44,CalcTable[],2),"")</f>
        <v/>
      </c>
    </row>
    <row r="45" spans="1:18" ht="50.1" customHeight="1">
      <c r="A45" s="26" t="s">
        <v>32</v>
      </c>
      <c r="B45" s="27"/>
      <c r="C45" s="27"/>
      <c r="D45" s="27"/>
      <c r="E45" s="31"/>
      <c r="F45" s="30" t="str">
        <f t="shared" si="2"/>
        <v/>
      </c>
      <c r="G45" s="34"/>
      <c r="H45" s="56"/>
      <c r="I45" s="56"/>
      <c r="J45" s="56"/>
      <c r="K45" s="57"/>
      <c r="L45" s="57"/>
      <c r="M45" s="57"/>
      <c r="N45" s="30" t="str">
        <f>IFERROR(VLOOKUP(B45,DataScores[],2),"")</f>
        <v/>
      </c>
      <c r="O45" s="30" t="str">
        <f>IFERROR(VLOOKUP(C45,DataScores[],2),"")</f>
        <v/>
      </c>
      <c r="P45" s="30" t="str">
        <f>IFERROR(VLOOKUP(D45,DataScores[],2),"")</f>
        <v/>
      </c>
      <c r="Q45" s="50" t="str">
        <f t="shared" si="1"/>
        <v/>
      </c>
      <c r="R45" s="27" t="str">
        <f>IFERROR(VLOOKUP(Q45,CalcTable[],2),"")</f>
        <v/>
      </c>
    </row>
    <row r="46" spans="1:18" ht="50.1" customHeight="1">
      <c r="A46" s="26" t="s">
        <v>9</v>
      </c>
      <c r="B46" s="27"/>
      <c r="C46" s="27"/>
      <c r="D46" s="27"/>
      <c r="E46" s="31"/>
      <c r="F46" s="30" t="str">
        <f t="shared" si="2"/>
        <v/>
      </c>
      <c r="G46" s="34"/>
      <c r="H46" s="56"/>
      <c r="I46" s="56"/>
      <c r="J46" s="56"/>
      <c r="K46" s="57"/>
      <c r="L46" s="57"/>
      <c r="M46" s="57"/>
      <c r="N46" s="30" t="str">
        <f>IFERROR(VLOOKUP(B46,DataScores[],2),"")</f>
        <v/>
      </c>
      <c r="O46" s="30" t="str">
        <f>IFERROR(VLOOKUP(C46,DataScores[],2),"")</f>
        <v/>
      </c>
      <c r="P46" s="30" t="str">
        <f>IFERROR(VLOOKUP(D46,DataScores[],2),"")</f>
        <v/>
      </c>
      <c r="Q46" s="50" t="str">
        <f t="shared" si="1"/>
        <v/>
      </c>
      <c r="R46" s="27" t="str">
        <f>IFERROR(VLOOKUP(Q46,CalcTable[],2),"")</f>
        <v/>
      </c>
    </row>
    <row r="47" spans="1:18" ht="50.1" customHeight="1">
      <c r="A47" s="26"/>
      <c r="B47" s="27"/>
      <c r="C47" s="27"/>
      <c r="D47" s="27"/>
      <c r="E47" s="31"/>
      <c r="F47" s="30" t="str">
        <f t="shared" si="2"/>
        <v/>
      </c>
      <c r="G47" s="34"/>
      <c r="H47" s="56"/>
      <c r="I47" s="56"/>
      <c r="J47" s="56"/>
      <c r="K47" s="57"/>
      <c r="L47" s="57"/>
      <c r="M47" s="57"/>
      <c r="N47" s="30" t="str">
        <f>IFERROR(VLOOKUP(B47,DataScores[],2),"")</f>
        <v/>
      </c>
      <c r="O47" s="30" t="str">
        <f>IFERROR(VLOOKUP(C47,DataScores[],2),"")</f>
        <v/>
      </c>
      <c r="P47" s="30" t="str">
        <f>IFERROR(VLOOKUP(D47,DataScores[],2),"")</f>
        <v/>
      </c>
      <c r="Q47" s="50" t="str">
        <f t="shared" si="1"/>
        <v/>
      </c>
      <c r="R47" s="27" t="str">
        <f>IFERROR(VLOOKUP(Q47,CalcTable[],2),"")</f>
        <v/>
      </c>
    </row>
    <row r="48" spans="1:18" ht="50.1" customHeight="1">
      <c r="A48" s="26"/>
      <c r="B48" s="27"/>
      <c r="C48" s="27"/>
      <c r="D48" s="27"/>
      <c r="E48" s="31"/>
      <c r="F48" s="30" t="str">
        <f t="shared" si="2"/>
        <v/>
      </c>
      <c r="G48" s="34"/>
      <c r="H48" s="56"/>
      <c r="I48" s="56"/>
      <c r="J48" s="56"/>
      <c r="K48" s="57"/>
      <c r="L48" s="57"/>
      <c r="M48" s="57"/>
      <c r="N48" s="30" t="str">
        <f>IFERROR(VLOOKUP(B48,DataScores[],2),"")</f>
        <v/>
      </c>
      <c r="O48" s="30" t="str">
        <f>IFERROR(VLOOKUP(C48,DataScores[],2),"")</f>
        <v/>
      </c>
      <c r="P48" s="30" t="str">
        <f>IFERROR(VLOOKUP(D48,DataScores[],2),"")</f>
        <v/>
      </c>
      <c r="Q48" s="50" t="str">
        <f t="shared" si="1"/>
        <v/>
      </c>
      <c r="R48" s="27" t="str">
        <f>IFERROR(VLOOKUP(Q48,CalcTable[],2),"")</f>
        <v/>
      </c>
    </row>
    <row r="49" spans="1:18" ht="50.1" customHeight="1">
      <c r="A49" s="26"/>
      <c r="B49" s="27"/>
      <c r="C49" s="27"/>
      <c r="D49" s="27"/>
      <c r="F49" s="30" t="str">
        <f t="shared" si="2"/>
        <v/>
      </c>
      <c r="H49" s="56"/>
      <c r="I49" s="56"/>
      <c r="J49" s="56"/>
      <c r="K49" s="57"/>
      <c r="L49" s="57"/>
      <c r="M49" s="57"/>
      <c r="N49" s="30" t="str">
        <f>IFERROR(VLOOKUP(B49,DataScores[],2),"")</f>
        <v/>
      </c>
      <c r="O49" s="30" t="str">
        <f>IFERROR(VLOOKUP(C49,DataScores[],2),"")</f>
        <v/>
      </c>
      <c r="P49" s="30" t="str">
        <f>IFERROR(VLOOKUP(D49,DataScores[],2),"")</f>
        <v/>
      </c>
      <c r="Q49" s="50" t="str">
        <f t="shared" si="1"/>
        <v/>
      </c>
      <c r="R49" s="27" t="str">
        <f>IFERROR(VLOOKUP(Q49,CalcTable[],2),"")</f>
        <v/>
      </c>
    </row>
    <row r="50" spans="1:18" ht="50.1" customHeight="1">
      <c r="A50" s="26"/>
      <c r="B50" s="27"/>
      <c r="C50" s="27"/>
      <c r="D50" s="27"/>
      <c r="F50" s="30" t="str">
        <f t="shared" si="2"/>
        <v/>
      </c>
      <c r="H50" s="56"/>
      <c r="I50" s="56"/>
      <c r="J50" s="56"/>
      <c r="K50" s="57"/>
      <c r="L50" s="57"/>
      <c r="M50" s="57"/>
      <c r="N50" s="30" t="str">
        <f>IFERROR(VLOOKUP(B50,DataScores[],2),"")</f>
        <v/>
      </c>
      <c r="O50" s="30" t="str">
        <f>IFERROR(VLOOKUP(C50,DataScores[],2),"")</f>
        <v/>
      </c>
      <c r="P50" s="30" t="str">
        <f>IFERROR(VLOOKUP(D50,DataScores[],2),"")</f>
        <v/>
      </c>
      <c r="Q50" s="50" t="str">
        <f t="shared" si="1"/>
        <v/>
      </c>
      <c r="R50" s="27" t="str">
        <f>IFERROR(VLOOKUP(Q50,CalcTable[],2),"")</f>
        <v/>
      </c>
    </row>
    <row r="51" spans="1:18" ht="50.1" customHeight="1">
      <c r="A51" s="26"/>
      <c r="B51" s="27"/>
      <c r="C51" s="27"/>
      <c r="D51" s="27"/>
      <c r="F51" s="30" t="str">
        <f t="shared" si="2"/>
        <v/>
      </c>
      <c r="H51" s="56"/>
      <c r="I51" s="56"/>
      <c r="J51" s="56"/>
      <c r="K51" s="57"/>
      <c r="L51" s="57"/>
      <c r="M51" s="57"/>
      <c r="N51" s="30" t="str">
        <f>IFERROR(VLOOKUP(B51,DataScores[],2),"")</f>
        <v/>
      </c>
      <c r="O51" s="30" t="str">
        <f>IFERROR(VLOOKUP(C51,DataScores[],2),"")</f>
        <v/>
      </c>
      <c r="P51" s="30" t="str">
        <f>IFERROR(VLOOKUP(D51,DataScores[],2),"")</f>
        <v/>
      </c>
      <c r="Q51" s="50" t="str">
        <f t="shared" si="1"/>
        <v/>
      </c>
      <c r="R51" s="27" t="str">
        <f>IFERROR(VLOOKUP(Q51,CalcTable[],2),"")</f>
        <v/>
      </c>
    </row>
    <row r="52" spans="1:18" ht="50.1" customHeight="1">
      <c r="A52" s="26"/>
      <c r="B52" s="27"/>
      <c r="C52" s="27"/>
      <c r="D52" s="27"/>
      <c r="F52" s="30" t="str">
        <f t="shared" si="2"/>
        <v/>
      </c>
      <c r="H52" s="56"/>
      <c r="I52" s="56"/>
      <c r="J52" s="56"/>
      <c r="K52" s="57"/>
      <c r="L52" s="57"/>
      <c r="M52" s="57"/>
      <c r="N52" s="30" t="str">
        <f>IFERROR(VLOOKUP(B52,DataScores[],2),"")</f>
        <v/>
      </c>
      <c r="O52" s="30" t="str">
        <f>IFERROR(VLOOKUP(C52,DataScores[],2),"")</f>
        <v/>
      </c>
      <c r="P52" s="30" t="str">
        <f>IFERROR(VLOOKUP(D52,DataScores[],2),"")</f>
        <v/>
      </c>
      <c r="Q52" s="50" t="str">
        <f t="shared" si="1"/>
        <v/>
      </c>
      <c r="R52" s="27" t="str">
        <f>IFERROR(VLOOKUP(Q52,CalcTable[],2),"")</f>
        <v/>
      </c>
    </row>
    <row r="53" spans="1:18" ht="50.1" customHeight="1">
      <c r="A53" s="26"/>
      <c r="B53" s="27"/>
      <c r="C53" s="27"/>
      <c r="D53" s="27"/>
      <c r="F53" s="30" t="str">
        <f t="shared" si="2"/>
        <v/>
      </c>
      <c r="H53" s="56"/>
      <c r="I53" s="56"/>
      <c r="J53" s="56"/>
      <c r="K53" s="57"/>
      <c r="L53" s="57"/>
      <c r="M53" s="57"/>
      <c r="N53" s="30" t="str">
        <f>IFERROR(VLOOKUP(B53,DataScores[],2),"")</f>
        <v/>
      </c>
      <c r="O53" s="30" t="str">
        <f>IFERROR(VLOOKUP(C53,DataScores[],2),"")</f>
        <v/>
      </c>
      <c r="P53" s="30" t="str">
        <f>IFERROR(VLOOKUP(D53,DataScores[],2),"")</f>
        <v/>
      </c>
      <c r="Q53" s="50" t="str">
        <f t="shared" si="1"/>
        <v/>
      </c>
      <c r="R53" s="27" t="str">
        <f>IFERROR(VLOOKUP(Q53,CalcTable[],2),"")</f>
        <v/>
      </c>
    </row>
    <row r="54" spans="1:18" ht="50.1" customHeight="1">
      <c r="A54" s="26"/>
      <c r="B54" s="27"/>
      <c r="C54" s="27"/>
      <c r="D54" s="27"/>
      <c r="F54" s="30" t="str">
        <f t="shared" si="2"/>
        <v/>
      </c>
      <c r="H54" s="56"/>
      <c r="I54" s="56"/>
      <c r="J54" s="56"/>
      <c r="K54" s="57"/>
      <c r="L54" s="57"/>
      <c r="M54" s="57"/>
      <c r="N54" s="30" t="str">
        <f>IFERROR(VLOOKUP(B54,DataScores[],2),"")</f>
        <v/>
      </c>
      <c r="O54" s="30" t="str">
        <f>IFERROR(VLOOKUP(C54,DataScores[],2),"")</f>
        <v/>
      </c>
      <c r="P54" s="30" t="str">
        <f>IFERROR(VLOOKUP(D54,DataScores[],2),"")</f>
        <v/>
      </c>
      <c r="Q54" s="50" t="str">
        <f t="shared" si="1"/>
        <v/>
      </c>
      <c r="R54" s="27" t="str">
        <f>IFERROR(VLOOKUP(Q54,CalcTable[],2),"")</f>
        <v/>
      </c>
    </row>
    <row r="55" spans="1:18" ht="50.1" customHeight="1">
      <c r="A55" s="26"/>
      <c r="B55" s="27"/>
      <c r="C55" s="27"/>
      <c r="D55" s="27"/>
      <c r="F55" s="30" t="str">
        <f t="shared" si="2"/>
        <v/>
      </c>
      <c r="H55" s="56"/>
      <c r="I55" s="56"/>
      <c r="J55" s="56"/>
      <c r="K55" s="57"/>
      <c r="L55" s="57"/>
      <c r="M55" s="57"/>
      <c r="N55" s="30" t="str">
        <f>IFERROR(VLOOKUP(B55,DataScores[],2),"")</f>
        <v/>
      </c>
      <c r="O55" s="30" t="str">
        <f>IFERROR(VLOOKUP(C55,DataScores[],2),"")</f>
        <v/>
      </c>
      <c r="P55" s="30" t="str">
        <f>IFERROR(VLOOKUP(D55,DataScores[],2),"")</f>
        <v/>
      </c>
      <c r="Q55" s="50" t="str">
        <f t="shared" si="1"/>
        <v/>
      </c>
      <c r="R55" s="27" t="str">
        <f>IFERROR(VLOOKUP(Q55,CalcTable[],2),"")</f>
        <v/>
      </c>
    </row>
    <row r="56" spans="1:18" ht="50.1" customHeight="1">
      <c r="A56" s="26"/>
      <c r="B56" s="27"/>
      <c r="C56" s="27"/>
      <c r="D56" s="27"/>
      <c r="F56" s="30" t="str">
        <f t="shared" si="2"/>
        <v/>
      </c>
      <c r="H56" s="56"/>
      <c r="I56" s="56"/>
      <c r="J56" s="56"/>
      <c r="K56" s="57"/>
      <c r="L56" s="57"/>
      <c r="M56" s="57"/>
      <c r="N56" s="30" t="str">
        <f>IFERROR(VLOOKUP(B56,DataScores[],2),"")</f>
        <v/>
      </c>
      <c r="O56" s="30" t="str">
        <f>IFERROR(VLOOKUP(C56,DataScores[],2),"")</f>
        <v/>
      </c>
      <c r="P56" s="30" t="str">
        <f>IFERROR(VLOOKUP(D56,DataScores[],2),"")</f>
        <v/>
      </c>
      <c r="Q56" s="50" t="str">
        <f t="shared" si="1"/>
        <v/>
      </c>
      <c r="R56" s="27" t="str">
        <f>IFERROR(VLOOKUP(Q56,CalcTable[],2),"")</f>
        <v/>
      </c>
    </row>
    <row r="57" spans="1:18" ht="50.1" customHeight="1">
      <c r="A57" s="26"/>
      <c r="B57" s="27"/>
      <c r="C57" s="27"/>
      <c r="D57" s="27"/>
      <c r="F57" s="30" t="str">
        <f t="shared" si="2"/>
        <v/>
      </c>
      <c r="H57" s="56"/>
      <c r="I57" s="56"/>
      <c r="J57" s="56"/>
      <c r="K57" s="57"/>
      <c r="L57" s="57"/>
      <c r="M57" s="57"/>
      <c r="N57" s="30" t="str">
        <f>IFERROR(VLOOKUP(B57,DataScores[],2),"")</f>
        <v/>
      </c>
      <c r="O57" s="30" t="str">
        <f>IFERROR(VLOOKUP(C57,DataScores[],2),"")</f>
        <v/>
      </c>
      <c r="P57" s="30" t="str">
        <f>IFERROR(VLOOKUP(D57,DataScores[],2),"")</f>
        <v/>
      </c>
      <c r="Q57" s="50" t="str">
        <f t="shared" si="1"/>
        <v/>
      </c>
      <c r="R57" s="27" t="str">
        <f>IFERROR(VLOOKUP(Q57,CalcTable[],2),"")</f>
        <v/>
      </c>
    </row>
    <row r="58" spans="1:18" ht="50.1" customHeight="1">
      <c r="A58" s="26"/>
      <c r="B58" s="27"/>
      <c r="C58" s="27"/>
      <c r="D58" s="27"/>
      <c r="F58" s="30" t="str">
        <f t="shared" si="2"/>
        <v/>
      </c>
      <c r="H58" s="56"/>
      <c r="I58" s="56"/>
      <c r="J58" s="56"/>
      <c r="K58" s="57"/>
      <c r="L58" s="57"/>
      <c r="M58" s="57"/>
      <c r="N58" s="30" t="str">
        <f>IFERROR(VLOOKUP(B58,DataScores[],2),"")</f>
        <v/>
      </c>
      <c r="O58" s="30" t="str">
        <f>IFERROR(VLOOKUP(C58,DataScores[],2),"")</f>
        <v/>
      </c>
      <c r="P58" s="30" t="str">
        <f>IFERROR(VLOOKUP(D58,DataScores[],2),"")</f>
        <v/>
      </c>
      <c r="Q58" s="50" t="str">
        <f t="shared" si="1"/>
        <v/>
      </c>
      <c r="R58" s="27" t="str">
        <f>IFERROR(VLOOKUP(Q58,CalcTable[],2),"")</f>
        <v/>
      </c>
    </row>
    <row r="59" spans="1:18" ht="50.1" customHeight="1">
      <c r="A59" s="26"/>
      <c r="B59" s="27"/>
      <c r="C59" s="27"/>
      <c r="D59" s="27"/>
      <c r="F59" s="30" t="str">
        <f t="shared" si="2"/>
        <v/>
      </c>
      <c r="H59" s="56"/>
      <c r="I59" s="56"/>
      <c r="J59" s="56"/>
      <c r="K59" s="57"/>
      <c r="L59" s="57"/>
      <c r="M59" s="57"/>
      <c r="N59" s="30" t="str">
        <f>IFERROR(VLOOKUP(B59,DataScores[],2),"")</f>
        <v/>
      </c>
      <c r="O59" s="30" t="str">
        <f>IFERROR(VLOOKUP(C59,DataScores[],2),"")</f>
        <v/>
      </c>
      <c r="P59" s="30" t="str">
        <f>IFERROR(VLOOKUP(D59,DataScores[],2),"")</f>
        <v/>
      </c>
      <c r="Q59" s="50" t="str">
        <f t="shared" si="1"/>
        <v/>
      </c>
      <c r="R59" s="27" t="str">
        <f>IFERROR(VLOOKUP(Q59,CalcTable[],2),"")</f>
        <v/>
      </c>
    </row>
    <row r="60" spans="1:18" ht="50.1" customHeight="1">
      <c r="A60" s="26"/>
      <c r="B60" s="27"/>
      <c r="C60" s="27"/>
      <c r="D60" s="27"/>
      <c r="F60" s="30" t="str">
        <f t="shared" si="2"/>
        <v/>
      </c>
      <c r="H60" s="56"/>
      <c r="I60" s="56"/>
      <c r="J60" s="56"/>
      <c r="K60" s="57"/>
      <c r="L60" s="57"/>
      <c r="M60" s="57"/>
      <c r="N60" s="30" t="str">
        <f>IFERROR(VLOOKUP(B60,DataScores[],2),"")</f>
        <v/>
      </c>
      <c r="O60" s="30" t="str">
        <f>IFERROR(VLOOKUP(C60,DataScores[],2),"")</f>
        <v/>
      </c>
      <c r="P60" s="30" t="str">
        <f>IFERROR(VLOOKUP(D60,DataScores[],2),"")</f>
        <v/>
      </c>
      <c r="Q60" s="50" t="str">
        <f t="shared" si="1"/>
        <v/>
      </c>
      <c r="R60" s="27" t="str">
        <f>IFERROR(VLOOKUP(Q60,CalcTable[],2),"")</f>
        <v/>
      </c>
    </row>
    <row r="61" spans="1:18" ht="50.1" customHeight="1">
      <c r="A61" s="26"/>
      <c r="B61" s="27"/>
      <c r="C61" s="27"/>
      <c r="D61" s="27"/>
      <c r="F61" s="30" t="str">
        <f t="shared" si="2"/>
        <v/>
      </c>
      <c r="H61" s="56"/>
      <c r="I61" s="56"/>
      <c r="J61" s="56"/>
      <c r="K61" s="57"/>
      <c r="L61" s="57"/>
      <c r="M61" s="57"/>
      <c r="N61" s="30" t="str">
        <f>IFERROR(VLOOKUP(B61,DataScores[],2),"")</f>
        <v/>
      </c>
      <c r="O61" s="30" t="str">
        <f>IFERROR(VLOOKUP(C61,DataScores[],2),"")</f>
        <v/>
      </c>
      <c r="P61" s="30" t="str">
        <f>IFERROR(VLOOKUP(D61,DataScores[],2),"")</f>
        <v/>
      </c>
      <c r="Q61" s="50" t="str">
        <f t="shared" si="1"/>
        <v/>
      </c>
      <c r="R61" s="27" t="str">
        <f>IFERROR(VLOOKUP(Q61,CalcTable[],2),"")</f>
        <v/>
      </c>
    </row>
    <row r="62" spans="1:18" ht="50.1" customHeight="1">
      <c r="A62" s="26"/>
      <c r="B62" s="27"/>
      <c r="C62" s="27"/>
      <c r="D62" s="27"/>
      <c r="F62" s="30" t="str">
        <f t="shared" si="2"/>
        <v/>
      </c>
      <c r="H62" s="56"/>
      <c r="I62" s="56"/>
      <c r="J62" s="56"/>
      <c r="K62" s="57"/>
      <c r="L62" s="57"/>
      <c r="M62" s="57"/>
      <c r="N62" s="30" t="str">
        <f>IFERROR(VLOOKUP(B62,DataScores[],2),"")</f>
        <v/>
      </c>
      <c r="O62" s="30" t="str">
        <f>IFERROR(VLOOKUP(C62,DataScores[],2),"")</f>
        <v/>
      </c>
      <c r="P62" s="30" t="str">
        <f>IFERROR(VLOOKUP(D62,DataScores[],2),"")</f>
        <v/>
      </c>
      <c r="Q62" s="50" t="str">
        <f t="shared" si="1"/>
        <v/>
      </c>
      <c r="R62" s="27" t="str">
        <f>IFERROR(VLOOKUP(Q62,CalcTable[],2),"")</f>
        <v/>
      </c>
    </row>
    <row r="63" spans="1:18" ht="50.1" customHeight="1">
      <c r="A63" s="26"/>
      <c r="B63" s="27"/>
      <c r="C63" s="27"/>
      <c r="D63" s="27"/>
      <c r="F63" s="30" t="str">
        <f t="shared" si="2"/>
        <v/>
      </c>
      <c r="H63" s="56"/>
      <c r="I63" s="56"/>
      <c r="J63" s="56"/>
      <c r="K63" s="57"/>
      <c r="L63" s="57"/>
      <c r="M63" s="57"/>
      <c r="N63" s="30" t="str">
        <f>IFERROR(VLOOKUP(B63,DataScores[],2),"")</f>
        <v/>
      </c>
      <c r="O63" s="30" t="str">
        <f>IFERROR(VLOOKUP(C63,DataScores[],2),"")</f>
        <v/>
      </c>
      <c r="P63" s="30" t="str">
        <f>IFERROR(VLOOKUP(D63,DataScores[],2),"")</f>
        <v/>
      </c>
      <c r="Q63" s="50" t="str">
        <f t="shared" si="1"/>
        <v/>
      </c>
      <c r="R63" s="27" t="str">
        <f>IFERROR(VLOOKUP(Q63,CalcTable[],2),"")</f>
        <v/>
      </c>
    </row>
    <row r="64" spans="1:18" ht="50.1" customHeight="1">
      <c r="A64" s="26"/>
      <c r="B64" s="27"/>
      <c r="C64" s="27"/>
      <c r="D64" s="27"/>
      <c r="F64" s="30" t="str">
        <f t="shared" si="2"/>
        <v/>
      </c>
      <c r="H64" s="56"/>
      <c r="I64" s="56"/>
      <c r="J64" s="56"/>
      <c r="K64" s="57"/>
      <c r="L64" s="57"/>
      <c r="M64" s="57"/>
      <c r="N64" s="30" t="str">
        <f>IFERROR(VLOOKUP(B64,DataScores[],2),"")</f>
        <v/>
      </c>
      <c r="O64" s="30" t="str">
        <f>IFERROR(VLOOKUP(C64,DataScores[],2),"")</f>
        <v/>
      </c>
      <c r="P64" s="30" t="str">
        <f>IFERROR(VLOOKUP(D64,DataScores[],2),"")</f>
        <v/>
      </c>
      <c r="Q64" s="50" t="str">
        <f t="shared" si="1"/>
        <v/>
      </c>
      <c r="R64" s="27" t="str">
        <f>IFERROR(VLOOKUP(Q64,CalcTable[],2),"")</f>
        <v/>
      </c>
    </row>
    <row r="65" spans="1:18" ht="50.1" customHeight="1">
      <c r="A65" s="26"/>
      <c r="B65" s="27"/>
      <c r="C65" s="27"/>
      <c r="D65" s="27"/>
      <c r="F65" s="30" t="str">
        <f t="shared" si="2"/>
        <v/>
      </c>
      <c r="H65" s="56"/>
      <c r="I65" s="56"/>
      <c r="J65" s="56"/>
      <c r="K65" s="57"/>
      <c r="L65" s="57"/>
      <c r="M65" s="57"/>
      <c r="N65" s="30" t="str">
        <f>IFERROR(VLOOKUP(B65,DataScores[],2),"")</f>
        <v/>
      </c>
      <c r="O65" s="30" t="str">
        <f>IFERROR(VLOOKUP(C65,DataScores[],2),"")</f>
        <v/>
      </c>
      <c r="P65" s="30" t="str">
        <f>IFERROR(VLOOKUP(D65,DataScores[],2),"")</f>
        <v/>
      </c>
      <c r="Q65" s="50" t="str">
        <f t="shared" si="1"/>
        <v/>
      </c>
      <c r="R65" s="27" t="str">
        <f>IFERROR(VLOOKUP(Q65,CalcTable[],2),"")</f>
        <v/>
      </c>
    </row>
    <row r="66" spans="1:18" ht="50.1" customHeight="1">
      <c r="A66" s="26"/>
      <c r="B66" s="27"/>
      <c r="C66" s="27"/>
      <c r="D66" s="27"/>
      <c r="F66" s="30" t="str">
        <f t="shared" si="2"/>
        <v/>
      </c>
      <c r="H66" s="56"/>
      <c r="I66" s="56"/>
      <c r="J66" s="56"/>
      <c r="K66" s="57"/>
      <c r="L66" s="57"/>
      <c r="M66" s="57"/>
      <c r="N66" s="30" t="str">
        <f>IFERROR(VLOOKUP(B66,DataScores[],2),"")</f>
        <v/>
      </c>
      <c r="O66" s="30" t="str">
        <f>IFERROR(VLOOKUP(C66,DataScores[],2),"")</f>
        <v/>
      </c>
      <c r="P66" s="30" t="str">
        <f>IFERROR(VLOOKUP(D66,DataScores[],2),"")</f>
        <v/>
      </c>
      <c r="Q66" s="50" t="str">
        <f t="shared" si="1"/>
        <v/>
      </c>
      <c r="R66" s="27" t="str">
        <f>IFERROR(VLOOKUP(Q66,CalcTable[],2),"")</f>
        <v/>
      </c>
    </row>
    <row r="67" spans="1:18" ht="50.1" customHeight="1">
      <c r="A67" s="26"/>
      <c r="B67" s="27"/>
      <c r="C67" s="27"/>
      <c r="D67" s="27"/>
      <c r="F67" s="30" t="str">
        <f t="shared" si="2"/>
        <v/>
      </c>
      <c r="H67" s="56"/>
      <c r="I67" s="56"/>
      <c r="J67" s="56"/>
      <c r="K67" s="57"/>
      <c r="L67" s="57"/>
      <c r="M67" s="57"/>
      <c r="N67" s="30" t="str">
        <f>IFERROR(VLOOKUP(B67,DataScores[],2),"")</f>
        <v/>
      </c>
      <c r="O67" s="30" t="str">
        <f>IFERROR(VLOOKUP(C67,DataScores[],2),"")</f>
        <v/>
      </c>
      <c r="P67" s="30" t="str">
        <f>IFERROR(VLOOKUP(D67,DataScores[],2),"")</f>
        <v/>
      </c>
      <c r="Q67" s="50" t="str">
        <f t="shared" si="1"/>
        <v/>
      </c>
      <c r="R67" s="27" t="str">
        <f>IFERROR(VLOOKUP(Q67,CalcTable[],2),"")</f>
        <v/>
      </c>
    </row>
    <row r="68" spans="1:18" ht="50.1" customHeight="1">
      <c r="A68" s="26"/>
      <c r="B68" s="27"/>
      <c r="C68" s="27"/>
      <c r="D68" s="27"/>
      <c r="F68" s="30" t="str">
        <f t="shared" ref="F68:F100" si="3">IFERROR(IF(ISTEXT(R68),R68,""),"")</f>
        <v/>
      </c>
      <c r="H68" s="56"/>
      <c r="I68" s="56"/>
      <c r="J68" s="56"/>
      <c r="K68" s="57"/>
      <c r="L68" s="57"/>
      <c r="M68" s="57"/>
      <c r="N68" s="30" t="str">
        <f>IFERROR(VLOOKUP(B68,DataScores[],2),"")</f>
        <v/>
      </c>
      <c r="O68" s="30" t="str">
        <f>IFERROR(VLOOKUP(C68,DataScores[],2),"")</f>
        <v/>
      </c>
      <c r="P68" s="30" t="str">
        <f>IFERROR(VLOOKUP(D68,DataScores[],2),"")</f>
        <v/>
      </c>
      <c r="Q68" s="50" t="str">
        <f t="shared" si="1"/>
        <v/>
      </c>
      <c r="R68" s="27" t="str">
        <f>IFERROR(VLOOKUP(Q68,CalcTable[],2),"")</f>
        <v/>
      </c>
    </row>
    <row r="69" spans="1:18" ht="50.1" customHeight="1">
      <c r="A69" s="26"/>
      <c r="B69" s="27"/>
      <c r="C69" s="27"/>
      <c r="D69" s="27"/>
      <c r="F69" s="30" t="str">
        <f t="shared" si="3"/>
        <v/>
      </c>
      <c r="H69" s="56"/>
      <c r="I69" s="56"/>
      <c r="J69" s="56"/>
      <c r="K69" s="57"/>
      <c r="L69" s="57"/>
      <c r="M69" s="57"/>
      <c r="N69" s="30" t="str">
        <f>IFERROR(VLOOKUP(B69,DataScores[],2),"")</f>
        <v/>
      </c>
      <c r="O69" s="30" t="str">
        <f>IFERROR(VLOOKUP(C69,DataScores[],2),"")</f>
        <v/>
      </c>
      <c r="P69" s="30" t="str">
        <f>IFERROR(VLOOKUP(D69,DataScores[],2),"")</f>
        <v/>
      </c>
      <c r="Q69" s="50" t="str">
        <f t="shared" ref="Q69:Q100" si="4">IFERROR(ROUND(AVERAGE(N69:P69),1),"")</f>
        <v/>
      </c>
      <c r="R69" s="27" t="str">
        <f>IFERROR(VLOOKUP(Q69,CalcTable[],2),"")</f>
        <v/>
      </c>
    </row>
    <row r="70" spans="1:18" ht="50.1" customHeight="1">
      <c r="A70" s="26"/>
      <c r="B70" s="27"/>
      <c r="C70" s="27"/>
      <c r="D70" s="27"/>
      <c r="F70" s="30" t="str">
        <f t="shared" si="3"/>
        <v/>
      </c>
      <c r="H70" s="56"/>
      <c r="I70" s="56"/>
      <c r="J70" s="56"/>
      <c r="K70" s="57"/>
      <c r="L70" s="57"/>
      <c r="M70" s="57"/>
      <c r="N70" s="30" t="str">
        <f>IFERROR(VLOOKUP(B70,DataScores[],2),"")</f>
        <v/>
      </c>
      <c r="O70" s="30" t="str">
        <f>IFERROR(VLOOKUP(C70,DataScores[],2),"")</f>
        <v/>
      </c>
      <c r="P70" s="30" t="str">
        <f>IFERROR(VLOOKUP(D70,DataScores[],2),"")</f>
        <v/>
      </c>
      <c r="Q70" s="50" t="str">
        <f t="shared" si="4"/>
        <v/>
      </c>
      <c r="R70" s="27" t="str">
        <f>IFERROR(VLOOKUP(Q70,CalcTable[],2),"")</f>
        <v/>
      </c>
    </row>
    <row r="71" spans="1:18" ht="50.1" customHeight="1">
      <c r="A71" s="26"/>
      <c r="B71" s="27"/>
      <c r="C71" s="27"/>
      <c r="D71" s="27"/>
      <c r="F71" s="30" t="str">
        <f t="shared" si="3"/>
        <v/>
      </c>
      <c r="H71" s="56"/>
      <c r="I71" s="56"/>
      <c r="J71" s="56"/>
      <c r="K71" s="57"/>
      <c r="L71" s="57"/>
      <c r="M71" s="57"/>
      <c r="N71" s="30" t="str">
        <f>IFERROR(VLOOKUP(B71,DataScores[],2),"")</f>
        <v/>
      </c>
      <c r="O71" s="30" t="str">
        <f>IFERROR(VLOOKUP(C71,DataScores[],2),"")</f>
        <v/>
      </c>
      <c r="P71" s="30" t="str">
        <f>IFERROR(VLOOKUP(D71,DataScores[],2),"")</f>
        <v/>
      </c>
      <c r="Q71" s="50" t="str">
        <f t="shared" si="4"/>
        <v/>
      </c>
      <c r="R71" s="27" t="str">
        <f>IFERROR(VLOOKUP(Q71,CalcTable[],2),"")</f>
        <v/>
      </c>
    </row>
    <row r="72" spans="1:18" ht="50.1" customHeight="1">
      <c r="A72" s="26"/>
      <c r="B72" s="27"/>
      <c r="C72" s="27"/>
      <c r="D72" s="27"/>
      <c r="F72" s="30" t="str">
        <f t="shared" si="3"/>
        <v/>
      </c>
      <c r="H72" s="56"/>
      <c r="I72" s="56"/>
      <c r="J72" s="56"/>
      <c r="K72" s="57"/>
      <c r="L72" s="57"/>
      <c r="M72" s="57"/>
      <c r="N72" s="30" t="str">
        <f>IFERROR(VLOOKUP(B72,DataScores[],2),"")</f>
        <v/>
      </c>
      <c r="O72" s="30" t="str">
        <f>IFERROR(VLOOKUP(C72,DataScores[],2),"")</f>
        <v/>
      </c>
      <c r="P72" s="30" t="str">
        <f>IFERROR(VLOOKUP(D72,DataScores[],2),"")</f>
        <v/>
      </c>
      <c r="Q72" s="50" t="str">
        <f t="shared" si="4"/>
        <v/>
      </c>
      <c r="R72" s="27" t="str">
        <f>IFERROR(VLOOKUP(Q72,CalcTable[],2),"")</f>
        <v/>
      </c>
    </row>
    <row r="73" spans="1:18" ht="50.1" customHeight="1">
      <c r="A73" s="26"/>
      <c r="B73" s="27"/>
      <c r="C73" s="27"/>
      <c r="D73" s="27"/>
      <c r="F73" s="30" t="str">
        <f t="shared" si="3"/>
        <v/>
      </c>
      <c r="H73" s="56"/>
      <c r="I73" s="56"/>
      <c r="J73" s="56"/>
      <c r="K73" s="57"/>
      <c r="L73" s="57"/>
      <c r="M73" s="57"/>
      <c r="N73" s="30" t="str">
        <f>IFERROR(VLOOKUP(B73,DataScores[],2),"")</f>
        <v/>
      </c>
      <c r="O73" s="30" t="str">
        <f>IFERROR(VLOOKUP(C73,DataScores[],2),"")</f>
        <v/>
      </c>
      <c r="P73" s="30" t="str">
        <f>IFERROR(VLOOKUP(D73,DataScores[],2),"")</f>
        <v/>
      </c>
      <c r="Q73" s="50" t="str">
        <f t="shared" si="4"/>
        <v/>
      </c>
      <c r="R73" s="27" t="str">
        <f>IFERROR(VLOOKUP(Q73,CalcTable[],2),"")</f>
        <v/>
      </c>
    </row>
    <row r="74" spans="1:18" ht="50.1" customHeight="1">
      <c r="A74" s="26"/>
      <c r="B74" s="27"/>
      <c r="C74" s="27"/>
      <c r="D74" s="27"/>
      <c r="F74" s="30" t="str">
        <f t="shared" si="3"/>
        <v/>
      </c>
      <c r="H74" s="56"/>
      <c r="I74" s="56"/>
      <c r="J74" s="56"/>
      <c r="K74" s="57"/>
      <c r="L74" s="57"/>
      <c r="M74" s="57"/>
      <c r="N74" s="30" t="str">
        <f>IFERROR(VLOOKUP(B74,DataScores[],2),"")</f>
        <v/>
      </c>
      <c r="O74" s="30" t="str">
        <f>IFERROR(VLOOKUP(C74,DataScores[],2),"")</f>
        <v/>
      </c>
      <c r="P74" s="30" t="str">
        <f>IFERROR(VLOOKUP(D74,DataScores[],2),"")</f>
        <v/>
      </c>
      <c r="Q74" s="50" t="str">
        <f t="shared" si="4"/>
        <v/>
      </c>
      <c r="R74" s="27" t="str">
        <f>IFERROR(VLOOKUP(Q74,CalcTable[],2),"")</f>
        <v/>
      </c>
    </row>
    <row r="75" spans="1:18" ht="50.1" customHeight="1">
      <c r="A75" s="26"/>
      <c r="B75" s="27"/>
      <c r="C75" s="27"/>
      <c r="D75" s="27"/>
      <c r="F75" s="30" t="str">
        <f t="shared" si="3"/>
        <v/>
      </c>
      <c r="H75" s="56"/>
      <c r="I75" s="56"/>
      <c r="J75" s="56"/>
      <c r="K75" s="57"/>
      <c r="L75" s="57"/>
      <c r="M75" s="57"/>
      <c r="N75" s="30" t="str">
        <f>IFERROR(VLOOKUP(B75,DataScores[],2),"")</f>
        <v/>
      </c>
      <c r="O75" s="30" t="str">
        <f>IFERROR(VLOOKUP(C75,DataScores[],2),"")</f>
        <v/>
      </c>
      <c r="P75" s="30" t="str">
        <f>IFERROR(VLOOKUP(D75,DataScores[],2),"")</f>
        <v/>
      </c>
      <c r="Q75" s="50" t="str">
        <f t="shared" si="4"/>
        <v/>
      </c>
      <c r="R75" s="27" t="str">
        <f>IFERROR(VLOOKUP(Q75,CalcTable[],2),"")</f>
        <v/>
      </c>
    </row>
    <row r="76" spans="1:18" ht="50.1" customHeight="1">
      <c r="A76" s="26"/>
      <c r="B76" s="27"/>
      <c r="C76" s="27"/>
      <c r="D76" s="27"/>
      <c r="F76" s="30" t="str">
        <f t="shared" si="3"/>
        <v/>
      </c>
      <c r="H76" s="56"/>
      <c r="I76" s="56"/>
      <c r="J76" s="56"/>
      <c r="K76" s="57"/>
      <c r="L76" s="57"/>
      <c r="M76" s="57"/>
      <c r="N76" s="30" t="str">
        <f>IFERROR(VLOOKUP(B76,DataScores[],2),"")</f>
        <v/>
      </c>
      <c r="O76" s="30" t="str">
        <f>IFERROR(VLOOKUP(C76,DataScores[],2),"")</f>
        <v/>
      </c>
      <c r="P76" s="30" t="str">
        <f>IFERROR(VLOOKUP(D76,DataScores[],2),"")</f>
        <v/>
      </c>
      <c r="Q76" s="50" t="str">
        <f t="shared" si="4"/>
        <v/>
      </c>
      <c r="R76" s="27" t="str">
        <f>IFERROR(VLOOKUP(Q76,CalcTable[],2),"")</f>
        <v/>
      </c>
    </row>
    <row r="77" spans="1:18" ht="50.1" customHeight="1">
      <c r="A77" s="26"/>
      <c r="B77" s="27"/>
      <c r="C77" s="27"/>
      <c r="D77" s="27"/>
      <c r="F77" s="30" t="str">
        <f t="shared" si="3"/>
        <v/>
      </c>
      <c r="H77" s="56"/>
      <c r="I77" s="56"/>
      <c r="J77" s="56"/>
      <c r="K77" s="57"/>
      <c r="L77" s="57"/>
      <c r="M77" s="57"/>
      <c r="N77" s="30" t="str">
        <f>IFERROR(VLOOKUP(B77,DataScores[],2),"")</f>
        <v/>
      </c>
      <c r="O77" s="30" t="str">
        <f>IFERROR(VLOOKUP(C77,DataScores[],2),"")</f>
        <v/>
      </c>
      <c r="P77" s="30" t="str">
        <f>IFERROR(VLOOKUP(D77,DataScores[],2),"")</f>
        <v/>
      </c>
      <c r="Q77" s="50" t="str">
        <f t="shared" si="4"/>
        <v/>
      </c>
      <c r="R77" s="27" t="str">
        <f>IFERROR(VLOOKUP(Q77,CalcTable[],2),"")</f>
        <v/>
      </c>
    </row>
    <row r="78" spans="1:18" ht="50.1" customHeight="1">
      <c r="A78" s="26"/>
      <c r="B78" s="27"/>
      <c r="C78" s="27"/>
      <c r="D78" s="27"/>
      <c r="F78" s="30" t="str">
        <f t="shared" si="3"/>
        <v/>
      </c>
      <c r="H78" s="56"/>
      <c r="I78" s="56"/>
      <c r="J78" s="56"/>
      <c r="K78" s="57"/>
      <c r="L78" s="57"/>
      <c r="M78" s="57"/>
      <c r="N78" s="30" t="str">
        <f>IFERROR(VLOOKUP(B78,DataScores[],2),"")</f>
        <v/>
      </c>
      <c r="O78" s="30" t="str">
        <f>IFERROR(VLOOKUP(C78,DataScores[],2),"")</f>
        <v/>
      </c>
      <c r="P78" s="30" t="str">
        <f>IFERROR(VLOOKUP(D78,DataScores[],2),"")</f>
        <v/>
      </c>
      <c r="Q78" s="50" t="str">
        <f t="shared" si="4"/>
        <v/>
      </c>
      <c r="R78" s="27" t="str">
        <f>IFERROR(VLOOKUP(Q78,CalcTable[],2),"")</f>
        <v/>
      </c>
    </row>
    <row r="79" spans="1:18" ht="50.1" customHeight="1">
      <c r="A79" s="26"/>
      <c r="B79" s="27"/>
      <c r="C79" s="27"/>
      <c r="D79" s="27"/>
      <c r="F79" s="30" t="str">
        <f t="shared" si="3"/>
        <v/>
      </c>
      <c r="H79" s="56"/>
      <c r="I79" s="56"/>
      <c r="J79" s="56"/>
      <c r="K79" s="57"/>
      <c r="L79" s="57"/>
      <c r="M79" s="57"/>
      <c r="N79" s="30" t="str">
        <f>IFERROR(VLOOKUP(B79,DataScores[],2),"")</f>
        <v/>
      </c>
      <c r="O79" s="30" t="str">
        <f>IFERROR(VLOOKUP(C79,DataScores[],2),"")</f>
        <v/>
      </c>
      <c r="P79" s="30" t="str">
        <f>IFERROR(VLOOKUP(D79,DataScores[],2),"")</f>
        <v/>
      </c>
      <c r="Q79" s="50" t="str">
        <f t="shared" si="4"/>
        <v/>
      </c>
      <c r="R79" s="27" t="str">
        <f>IFERROR(VLOOKUP(Q79,CalcTable[],2),"")</f>
        <v/>
      </c>
    </row>
    <row r="80" spans="1:18" ht="50.1" customHeight="1">
      <c r="A80" s="26"/>
      <c r="B80" s="27"/>
      <c r="C80" s="27"/>
      <c r="D80" s="27"/>
      <c r="F80" s="30" t="str">
        <f t="shared" si="3"/>
        <v/>
      </c>
      <c r="H80" s="56"/>
      <c r="I80" s="56"/>
      <c r="J80" s="56"/>
      <c r="K80" s="57"/>
      <c r="L80" s="57"/>
      <c r="M80" s="57"/>
      <c r="N80" s="30" t="str">
        <f>IFERROR(VLOOKUP(B80,DataScores[],2),"")</f>
        <v/>
      </c>
      <c r="O80" s="30" t="str">
        <f>IFERROR(VLOOKUP(C80,DataScores[],2),"")</f>
        <v/>
      </c>
      <c r="P80" s="30" t="str">
        <f>IFERROR(VLOOKUP(D80,DataScores[],2),"")</f>
        <v/>
      </c>
      <c r="Q80" s="50" t="str">
        <f t="shared" si="4"/>
        <v/>
      </c>
      <c r="R80" s="27" t="str">
        <f>IFERROR(VLOOKUP(Q80,CalcTable[],2),"")</f>
        <v/>
      </c>
    </row>
    <row r="81" spans="1:18" ht="50.1" customHeight="1">
      <c r="A81" s="26"/>
      <c r="B81" s="27"/>
      <c r="C81" s="27"/>
      <c r="D81" s="27"/>
      <c r="F81" s="30" t="str">
        <f t="shared" si="3"/>
        <v/>
      </c>
      <c r="H81" s="56"/>
      <c r="I81" s="56"/>
      <c r="J81" s="56"/>
      <c r="K81" s="57"/>
      <c r="L81" s="57"/>
      <c r="M81" s="57"/>
      <c r="N81" s="30" t="str">
        <f>IFERROR(VLOOKUP(B81,DataScores[],2),"")</f>
        <v/>
      </c>
      <c r="O81" s="30" t="str">
        <f>IFERROR(VLOOKUP(C81,DataScores[],2),"")</f>
        <v/>
      </c>
      <c r="P81" s="30" t="str">
        <f>IFERROR(VLOOKUP(D81,DataScores[],2),"")</f>
        <v/>
      </c>
      <c r="Q81" s="50" t="str">
        <f t="shared" si="4"/>
        <v/>
      </c>
      <c r="R81" s="27" t="str">
        <f>IFERROR(VLOOKUP(Q81,CalcTable[],2),"")</f>
        <v/>
      </c>
    </row>
    <row r="82" spans="1:18" ht="50.1" customHeight="1">
      <c r="A82" s="26"/>
      <c r="B82" s="27"/>
      <c r="C82" s="27"/>
      <c r="D82" s="27"/>
      <c r="F82" s="30" t="str">
        <f t="shared" si="3"/>
        <v/>
      </c>
      <c r="H82" s="56"/>
      <c r="I82" s="56"/>
      <c r="J82" s="56"/>
      <c r="K82" s="57"/>
      <c r="L82" s="57"/>
      <c r="M82" s="57"/>
      <c r="N82" s="30" t="str">
        <f>IFERROR(VLOOKUP(B82,DataScores[],2),"")</f>
        <v/>
      </c>
      <c r="O82" s="30" t="str">
        <f>IFERROR(VLOOKUP(C82,DataScores[],2),"")</f>
        <v/>
      </c>
      <c r="P82" s="30" t="str">
        <f>IFERROR(VLOOKUP(D82,DataScores[],2),"")</f>
        <v/>
      </c>
      <c r="Q82" s="50" t="str">
        <f t="shared" si="4"/>
        <v/>
      </c>
      <c r="R82" s="27" t="str">
        <f>IFERROR(VLOOKUP(Q82,CalcTable[],2),"")</f>
        <v/>
      </c>
    </row>
    <row r="83" spans="1:18" ht="50.1" customHeight="1">
      <c r="A83" s="26"/>
      <c r="B83" s="27"/>
      <c r="C83" s="27"/>
      <c r="D83" s="27"/>
      <c r="F83" s="30" t="str">
        <f t="shared" si="3"/>
        <v/>
      </c>
      <c r="H83" s="56"/>
      <c r="I83" s="56"/>
      <c r="J83" s="56"/>
      <c r="K83" s="57"/>
      <c r="L83" s="57"/>
      <c r="M83" s="57"/>
      <c r="N83" s="30" t="str">
        <f>IFERROR(VLOOKUP(B83,DataScores[],2),"")</f>
        <v/>
      </c>
      <c r="O83" s="30" t="str">
        <f>IFERROR(VLOOKUP(C83,DataScores[],2),"")</f>
        <v/>
      </c>
      <c r="P83" s="30" t="str">
        <f>IFERROR(VLOOKUP(D83,DataScores[],2),"")</f>
        <v/>
      </c>
      <c r="Q83" s="50" t="str">
        <f t="shared" si="4"/>
        <v/>
      </c>
      <c r="R83" s="27" t="str">
        <f>IFERROR(VLOOKUP(Q83,CalcTable[],2),"")</f>
        <v/>
      </c>
    </row>
    <row r="84" spans="1:18" ht="50.1" customHeight="1">
      <c r="A84" s="26"/>
      <c r="B84" s="27"/>
      <c r="C84" s="27"/>
      <c r="D84" s="27"/>
      <c r="F84" s="30" t="str">
        <f t="shared" si="3"/>
        <v/>
      </c>
      <c r="H84" s="56"/>
      <c r="I84" s="56"/>
      <c r="J84" s="56"/>
      <c r="K84" s="57"/>
      <c r="L84" s="57"/>
      <c r="M84" s="57"/>
      <c r="N84" s="30" t="str">
        <f>IFERROR(VLOOKUP(B84,DataScores[],2),"")</f>
        <v/>
      </c>
      <c r="O84" s="30" t="str">
        <f>IFERROR(VLOOKUP(C84,DataScores[],2),"")</f>
        <v/>
      </c>
      <c r="P84" s="30" t="str">
        <f>IFERROR(VLOOKUP(D84,DataScores[],2),"")</f>
        <v/>
      </c>
      <c r="Q84" s="50" t="str">
        <f t="shared" si="4"/>
        <v/>
      </c>
      <c r="R84" s="27" t="str">
        <f>IFERROR(VLOOKUP(Q84,CalcTable[],2),"")</f>
        <v/>
      </c>
    </row>
    <row r="85" spans="1:18" ht="50.1" customHeight="1">
      <c r="A85" s="26"/>
      <c r="B85" s="27"/>
      <c r="C85" s="27"/>
      <c r="D85" s="27"/>
      <c r="F85" s="30" t="str">
        <f t="shared" si="3"/>
        <v/>
      </c>
      <c r="H85" s="56"/>
      <c r="I85" s="56"/>
      <c r="J85" s="56"/>
      <c r="K85" s="57"/>
      <c r="L85" s="57"/>
      <c r="M85" s="57"/>
      <c r="N85" s="30" t="str">
        <f>IFERROR(VLOOKUP(B85,DataScores[],2),"")</f>
        <v/>
      </c>
      <c r="O85" s="30" t="str">
        <f>IFERROR(VLOOKUP(C85,DataScores[],2),"")</f>
        <v/>
      </c>
      <c r="P85" s="30" t="str">
        <f>IFERROR(VLOOKUP(D85,DataScores[],2),"")</f>
        <v/>
      </c>
      <c r="Q85" s="50" t="str">
        <f t="shared" si="4"/>
        <v/>
      </c>
      <c r="R85" s="27" t="str">
        <f>IFERROR(VLOOKUP(Q85,CalcTable[],2),"")</f>
        <v/>
      </c>
    </row>
    <row r="86" spans="1:18" ht="50.1" customHeight="1">
      <c r="A86" s="26"/>
      <c r="B86" s="27"/>
      <c r="C86" s="27"/>
      <c r="D86" s="27"/>
      <c r="F86" s="30" t="str">
        <f t="shared" si="3"/>
        <v/>
      </c>
      <c r="H86" s="56"/>
      <c r="I86" s="56"/>
      <c r="J86" s="56"/>
      <c r="K86" s="57"/>
      <c r="L86" s="57"/>
      <c r="M86" s="57"/>
      <c r="N86" s="30" t="str">
        <f>IFERROR(VLOOKUP(B86,DataScores[],2),"")</f>
        <v/>
      </c>
      <c r="O86" s="30" t="str">
        <f>IFERROR(VLOOKUP(C86,DataScores[],2),"")</f>
        <v/>
      </c>
      <c r="P86" s="30" t="str">
        <f>IFERROR(VLOOKUP(D86,DataScores[],2),"")</f>
        <v/>
      </c>
      <c r="Q86" s="50" t="str">
        <f t="shared" si="4"/>
        <v/>
      </c>
      <c r="R86" s="27" t="str">
        <f>IFERROR(VLOOKUP(Q86,CalcTable[],2),"")</f>
        <v/>
      </c>
    </row>
    <row r="87" spans="1:18" ht="50.1" customHeight="1">
      <c r="A87" s="26"/>
      <c r="B87" s="27"/>
      <c r="C87" s="27"/>
      <c r="D87" s="27"/>
      <c r="F87" s="30" t="str">
        <f t="shared" si="3"/>
        <v/>
      </c>
      <c r="H87" s="56"/>
      <c r="I87" s="56"/>
      <c r="J87" s="56"/>
      <c r="K87" s="57"/>
      <c r="L87" s="57"/>
      <c r="M87" s="57"/>
      <c r="N87" s="30" t="str">
        <f>IFERROR(VLOOKUP(B87,DataScores[],2),"")</f>
        <v/>
      </c>
      <c r="O87" s="30" t="str">
        <f>IFERROR(VLOOKUP(C87,DataScores[],2),"")</f>
        <v/>
      </c>
      <c r="P87" s="30" t="str">
        <f>IFERROR(VLOOKUP(D87,DataScores[],2),"")</f>
        <v/>
      </c>
      <c r="Q87" s="50" t="str">
        <f t="shared" si="4"/>
        <v/>
      </c>
      <c r="R87" s="27" t="str">
        <f>IFERROR(VLOOKUP(Q87,CalcTable[],2),"")</f>
        <v/>
      </c>
    </row>
    <row r="88" spans="1:18" ht="50.1" customHeight="1">
      <c r="A88" s="26"/>
      <c r="B88" s="27"/>
      <c r="C88" s="27"/>
      <c r="D88" s="27"/>
      <c r="F88" s="30" t="str">
        <f t="shared" si="3"/>
        <v/>
      </c>
      <c r="H88" s="56"/>
      <c r="I88" s="56"/>
      <c r="J88" s="56"/>
      <c r="K88" s="57"/>
      <c r="L88" s="57"/>
      <c r="M88" s="57"/>
      <c r="N88" s="30" t="str">
        <f>IFERROR(VLOOKUP(B88,DataScores[],2),"")</f>
        <v/>
      </c>
      <c r="O88" s="30" t="str">
        <f>IFERROR(VLOOKUP(C88,DataScores[],2),"")</f>
        <v/>
      </c>
      <c r="P88" s="30" t="str">
        <f>IFERROR(VLOOKUP(D88,DataScores[],2),"")</f>
        <v/>
      </c>
      <c r="Q88" s="50" t="str">
        <f t="shared" si="4"/>
        <v/>
      </c>
      <c r="R88" s="27" t="str">
        <f>IFERROR(VLOOKUP(Q88,CalcTable[],2),"")</f>
        <v/>
      </c>
    </row>
    <row r="89" spans="1:18" ht="50.1" customHeight="1">
      <c r="A89" s="26"/>
      <c r="B89" s="27"/>
      <c r="C89" s="27"/>
      <c r="D89" s="27"/>
      <c r="F89" s="30" t="str">
        <f t="shared" si="3"/>
        <v/>
      </c>
      <c r="H89" s="56"/>
      <c r="I89" s="56"/>
      <c r="J89" s="56"/>
      <c r="K89" s="57"/>
      <c r="L89" s="57"/>
      <c r="M89" s="57"/>
      <c r="N89" s="30" t="str">
        <f>IFERROR(VLOOKUP(B89,DataScores[],2),"")</f>
        <v/>
      </c>
      <c r="O89" s="30" t="str">
        <f>IFERROR(VLOOKUP(C89,DataScores[],2),"")</f>
        <v/>
      </c>
      <c r="P89" s="30" t="str">
        <f>IFERROR(VLOOKUP(D89,DataScores[],2),"")</f>
        <v/>
      </c>
      <c r="Q89" s="50" t="str">
        <f t="shared" si="4"/>
        <v/>
      </c>
      <c r="R89" s="27" t="str">
        <f>IFERROR(VLOOKUP(Q89,CalcTable[],2),"")</f>
        <v/>
      </c>
    </row>
    <row r="90" spans="1:18" ht="50.1" customHeight="1">
      <c r="A90" s="26"/>
      <c r="B90" s="27"/>
      <c r="C90" s="27"/>
      <c r="D90" s="27"/>
      <c r="F90" s="30" t="str">
        <f t="shared" si="3"/>
        <v/>
      </c>
      <c r="H90" s="56"/>
      <c r="I90" s="56"/>
      <c r="J90" s="56"/>
      <c r="K90" s="57"/>
      <c r="L90" s="57"/>
      <c r="M90" s="57"/>
      <c r="N90" s="30" t="str">
        <f>IFERROR(VLOOKUP(B90,DataScores[],2),"")</f>
        <v/>
      </c>
      <c r="O90" s="30" t="str">
        <f>IFERROR(VLOOKUP(C90,DataScores[],2),"")</f>
        <v/>
      </c>
      <c r="P90" s="30" t="str">
        <f>IFERROR(VLOOKUP(D90,DataScores[],2),"")</f>
        <v/>
      </c>
      <c r="Q90" s="50" t="str">
        <f t="shared" si="4"/>
        <v/>
      </c>
      <c r="R90" s="27" t="str">
        <f>IFERROR(VLOOKUP(Q90,CalcTable[],2),"")</f>
        <v/>
      </c>
    </row>
    <row r="91" spans="1:18" ht="50.1" customHeight="1">
      <c r="A91" s="26"/>
      <c r="B91" s="27"/>
      <c r="C91" s="27"/>
      <c r="D91" s="27"/>
      <c r="F91" s="30" t="str">
        <f t="shared" si="3"/>
        <v/>
      </c>
      <c r="H91" s="56"/>
      <c r="I91" s="56"/>
      <c r="J91" s="56"/>
      <c r="K91" s="57"/>
      <c r="L91" s="57"/>
      <c r="M91" s="57"/>
      <c r="N91" s="30" t="str">
        <f>IFERROR(VLOOKUP(B91,DataScores[],2),"")</f>
        <v/>
      </c>
      <c r="O91" s="30" t="str">
        <f>IFERROR(VLOOKUP(C91,DataScores[],2),"")</f>
        <v/>
      </c>
      <c r="P91" s="30" t="str">
        <f>IFERROR(VLOOKUP(D91,DataScores[],2),"")</f>
        <v/>
      </c>
      <c r="Q91" s="50" t="str">
        <f t="shared" si="4"/>
        <v/>
      </c>
      <c r="R91" s="27" t="str">
        <f>IFERROR(VLOOKUP(Q91,CalcTable[],2),"")</f>
        <v/>
      </c>
    </row>
    <row r="92" spans="1:18" ht="50.1" customHeight="1">
      <c r="A92" s="26"/>
      <c r="B92" s="27"/>
      <c r="C92" s="27"/>
      <c r="D92" s="27"/>
      <c r="F92" s="30" t="str">
        <f t="shared" si="3"/>
        <v/>
      </c>
      <c r="H92" s="56"/>
      <c r="I92" s="56"/>
      <c r="J92" s="56"/>
      <c r="K92" s="57"/>
      <c r="L92" s="57"/>
      <c r="M92" s="57"/>
      <c r="N92" s="30" t="str">
        <f>IFERROR(VLOOKUP(B92,DataScores[],2),"")</f>
        <v/>
      </c>
      <c r="O92" s="30" t="str">
        <f>IFERROR(VLOOKUP(C92,DataScores[],2),"")</f>
        <v/>
      </c>
      <c r="P92" s="30" t="str">
        <f>IFERROR(VLOOKUP(D92,DataScores[],2),"")</f>
        <v/>
      </c>
      <c r="Q92" s="50" t="str">
        <f t="shared" si="4"/>
        <v/>
      </c>
      <c r="R92" s="27" t="str">
        <f>IFERROR(VLOOKUP(Q92,CalcTable[],2),"")</f>
        <v/>
      </c>
    </row>
    <row r="93" spans="1:18" ht="50.1" customHeight="1">
      <c r="A93" s="26"/>
      <c r="B93" s="27"/>
      <c r="C93" s="27"/>
      <c r="D93" s="27"/>
      <c r="F93" s="30" t="str">
        <f t="shared" si="3"/>
        <v/>
      </c>
      <c r="H93" s="56"/>
      <c r="I93" s="56"/>
      <c r="J93" s="56"/>
      <c r="K93" s="57"/>
      <c r="L93" s="57"/>
      <c r="M93" s="57"/>
      <c r="N93" s="30" t="str">
        <f>IFERROR(VLOOKUP(B93,DataScores[],2),"")</f>
        <v/>
      </c>
      <c r="O93" s="30" t="str">
        <f>IFERROR(VLOOKUP(C93,DataScores[],2),"")</f>
        <v/>
      </c>
      <c r="P93" s="30" t="str">
        <f>IFERROR(VLOOKUP(D93,DataScores[],2),"")</f>
        <v/>
      </c>
      <c r="Q93" s="50" t="str">
        <f t="shared" si="4"/>
        <v/>
      </c>
      <c r="R93" s="27" t="str">
        <f>IFERROR(VLOOKUP(Q93,CalcTable[],2),"")</f>
        <v/>
      </c>
    </row>
    <row r="94" spans="1:18" ht="50.1" customHeight="1">
      <c r="A94" s="26"/>
      <c r="B94" s="27"/>
      <c r="C94" s="27"/>
      <c r="D94" s="27"/>
      <c r="F94" s="30" t="str">
        <f t="shared" si="3"/>
        <v/>
      </c>
      <c r="H94" s="56"/>
      <c r="I94" s="56"/>
      <c r="J94" s="56"/>
      <c r="K94" s="57"/>
      <c r="L94" s="57"/>
      <c r="M94" s="57"/>
      <c r="N94" s="30" t="str">
        <f>IFERROR(VLOOKUP(B94,DataScores[],2),"")</f>
        <v/>
      </c>
      <c r="O94" s="30" t="str">
        <f>IFERROR(VLOOKUP(C94,DataScores[],2),"")</f>
        <v/>
      </c>
      <c r="P94" s="30" t="str">
        <f>IFERROR(VLOOKUP(D94,DataScores[],2),"")</f>
        <v/>
      </c>
      <c r="Q94" s="50" t="str">
        <f t="shared" si="4"/>
        <v/>
      </c>
      <c r="R94" s="27" t="str">
        <f>IFERROR(VLOOKUP(Q94,CalcTable[],2),"")</f>
        <v/>
      </c>
    </row>
    <row r="95" spans="1:18" ht="50.1" customHeight="1">
      <c r="A95" s="26"/>
      <c r="B95" s="27"/>
      <c r="C95" s="27"/>
      <c r="D95" s="27"/>
      <c r="F95" s="30" t="str">
        <f t="shared" si="3"/>
        <v/>
      </c>
      <c r="H95" s="56"/>
      <c r="I95" s="56"/>
      <c r="J95" s="56"/>
      <c r="K95" s="57"/>
      <c r="L95" s="57"/>
      <c r="M95" s="57"/>
      <c r="N95" s="30" t="str">
        <f>IFERROR(VLOOKUP(B95,DataScores[],2),"")</f>
        <v/>
      </c>
      <c r="O95" s="30" t="str">
        <f>IFERROR(VLOOKUP(C95,DataScores[],2),"")</f>
        <v/>
      </c>
      <c r="P95" s="30" t="str">
        <f>IFERROR(VLOOKUP(D95,DataScores[],2),"")</f>
        <v/>
      </c>
      <c r="Q95" s="50" t="str">
        <f t="shared" si="4"/>
        <v/>
      </c>
      <c r="R95" s="27" t="str">
        <f>IFERROR(VLOOKUP(Q95,CalcTable[],2),"")</f>
        <v/>
      </c>
    </row>
    <row r="96" spans="1:18" ht="50.1" customHeight="1">
      <c r="A96" s="26"/>
      <c r="B96" s="27"/>
      <c r="C96" s="27"/>
      <c r="D96" s="27"/>
      <c r="F96" s="30" t="str">
        <f t="shared" si="3"/>
        <v/>
      </c>
      <c r="H96" s="56"/>
      <c r="I96" s="56"/>
      <c r="J96" s="56"/>
      <c r="K96" s="57"/>
      <c r="L96" s="57"/>
      <c r="M96" s="57"/>
      <c r="N96" s="30" t="str">
        <f>IFERROR(VLOOKUP(B96,DataScores[],2),"")</f>
        <v/>
      </c>
      <c r="O96" s="30" t="str">
        <f>IFERROR(VLOOKUP(C96,DataScores[],2),"")</f>
        <v/>
      </c>
      <c r="P96" s="30" t="str">
        <f>IFERROR(VLOOKUP(D96,DataScores[],2),"")</f>
        <v/>
      </c>
      <c r="Q96" s="50" t="str">
        <f t="shared" si="4"/>
        <v/>
      </c>
      <c r="R96" s="27" t="str">
        <f>IFERROR(VLOOKUP(Q96,CalcTable[],2),"")</f>
        <v/>
      </c>
    </row>
    <row r="97" spans="1:18" ht="50.1" customHeight="1">
      <c r="A97" s="26"/>
      <c r="B97" s="27"/>
      <c r="C97" s="27"/>
      <c r="D97" s="27"/>
      <c r="F97" s="30" t="str">
        <f t="shared" si="3"/>
        <v/>
      </c>
      <c r="H97" s="56"/>
      <c r="I97" s="56"/>
      <c r="J97" s="56"/>
      <c r="K97" s="57"/>
      <c r="L97" s="57"/>
      <c r="M97" s="57"/>
      <c r="N97" s="30" t="str">
        <f>IFERROR(VLOOKUP(B97,DataScores[],2),"")</f>
        <v/>
      </c>
      <c r="O97" s="30" t="str">
        <f>IFERROR(VLOOKUP(C97,DataScores[],2),"")</f>
        <v/>
      </c>
      <c r="P97" s="30" t="str">
        <f>IFERROR(VLOOKUP(D97,DataScores[],2),"")</f>
        <v/>
      </c>
      <c r="Q97" s="50" t="str">
        <f t="shared" si="4"/>
        <v/>
      </c>
      <c r="R97" s="27" t="str">
        <f>IFERROR(VLOOKUP(Q97,CalcTable[],2),"")</f>
        <v/>
      </c>
    </row>
    <row r="98" spans="1:18" ht="50.1" customHeight="1">
      <c r="A98" s="26"/>
      <c r="B98" s="27"/>
      <c r="C98" s="27"/>
      <c r="D98" s="27"/>
      <c r="F98" s="30" t="str">
        <f t="shared" si="3"/>
        <v/>
      </c>
      <c r="H98" s="56"/>
      <c r="I98" s="56"/>
      <c r="J98" s="56"/>
      <c r="K98" s="57"/>
      <c r="L98" s="57"/>
      <c r="M98" s="57"/>
      <c r="N98" s="30" t="str">
        <f>IFERROR(VLOOKUP(B98,DataScores[],2),"")</f>
        <v/>
      </c>
      <c r="O98" s="30" t="str">
        <f>IFERROR(VLOOKUP(C98,DataScores[],2),"")</f>
        <v/>
      </c>
      <c r="P98" s="30" t="str">
        <f>IFERROR(VLOOKUP(D98,DataScores[],2),"")</f>
        <v/>
      </c>
      <c r="Q98" s="50" t="str">
        <f t="shared" si="4"/>
        <v/>
      </c>
      <c r="R98" s="27" t="str">
        <f>IFERROR(VLOOKUP(Q98,CalcTable[],2),"")</f>
        <v/>
      </c>
    </row>
    <row r="99" spans="1:18" ht="50.1" customHeight="1">
      <c r="A99" s="26"/>
      <c r="B99" s="27"/>
      <c r="C99" s="27"/>
      <c r="D99" s="27"/>
      <c r="F99" s="30" t="str">
        <f t="shared" si="3"/>
        <v/>
      </c>
      <c r="H99" s="56"/>
      <c r="I99" s="56"/>
      <c r="J99" s="56"/>
      <c r="K99" s="57"/>
      <c r="L99" s="57"/>
      <c r="M99" s="57"/>
      <c r="N99" s="30" t="str">
        <f>IFERROR(VLOOKUP(B99,DataScores[],2),"")</f>
        <v/>
      </c>
      <c r="O99" s="30" t="str">
        <f>IFERROR(VLOOKUP(C99,DataScores[],2),"")</f>
        <v/>
      </c>
      <c r="P99" s="30" t="str">
        <f>IFERROR(VLOOKUP(D99,DataScores[],2),"")</f>
        <v/>
      </c>
      <c r="Q99" s="50" t="str">
        <f t="shared" si="4"/>
        <v/>
      </c>
      <c r="R99" s="27" t="str">
        <f>IFERROR(VLOOKUP(Q99,CalcTable[],2),"")</f>
        <v/>
      </c>
    </row>
    <row r="100" spans="1:18" ht="50.1" customHeight="1">
      <c r="A100" s="26"/>
      <c r="B100" s="27"/>
      <c r="C100" s="27"/>
      <c r="D100" s="27"/>
      <c r="F100" s="30" t="str">
        <f t="shared" si="3"/>
        <v/>
      </c>
      <c r="H100" s="56"/>
      <c r="I100" s="56"/>
      <c r="J100" s="56"/>
      <c r="K100" s="57"/>
      <c r="L100" s="57"/>
      <c r="M100" s="57"/>
      <c r="N100" s="30" t="str">
        <f>IFERROR(VLOOKUP(B100,DataScores[],2),"")</f>
        <v/>
      </c>
      <c r="O100" s="30" t="str">
        <f>IFERROR(VLOOKUP(C100,DataScores[],2),"")</f>
        <v/>
      </c>
      <c r="P100" s="30" t="str">
        <f>IFERROR(VLOOKUP(D100,DataScores[],2),"")</f>
        <v/>
      </c>
      <c r="Q100" s="50" t="str">
        <f t="shared" si="4"/>
        <v/>
      </c>
      <c r="R100" s="27" t="str">
        <f>IFERROR(VLOOKUP(Q100,CalcTable[],2),"")</f>
        <v/>
      </c>
    </row>
    <row r="101" spans="1:18">
      <c r="R101" s="4"/>
    </row>
    <row r="102" spans="1:18">
      <c r="R102" s="4"/>
    </row>
    <row r="103" spans="1:18">
      <c r="R103" s="4"/>
    </row>
    <row r="104" spans="1:18">
      <c r="R104" s="4"/>
    </row>
    <row r="105" spans="1:18">
      <c r="R105" s="4"/>
    </row>
    <row r="106" spans="1:18">
      <c r="R106" s="4"/>
    </row>
    <row r="107" spans="1:18">
      <c r="R107" s="4"/>
    </row>
    <row r="108" spans="1:18">
      <c r="R108" s="4"/>
    </row>
    <row r="109" spans="1:18">
      <c r="R109" s="4"/>
    </row>
    <row r="110" spans="1:18">
      <c r="R110" s="4"/>
    </row>
    <row r="111" spans="1:18">
      <c r="R111" s="4"/>
    </row>
    <row r="112" spans="1:18">
      <c r="R112" s="4"/>
    </row>
    <row r="113" spans="18:18">
      <c r="R113" s="4"/>
    </row>
    <row r="114" spans="18:18">
      <c r="R114" s="4"/>
    </row>
    <row r="115" spans="18:18">
      <c r="R115" s="4"/>
    </row>
    <row r="116" spans="18:18">
      <c r="R116" s="4"/>
    </row>
    <row r="117" spans="18:18">
      <c r="R117" s="4"/>
    </row>
    <row r="118" spans="18:18">
      <c r="R118" s="4"/>
    </row>
    <row r="119" spans="18:18">
      <c r="R119" s="4"/>
    </row>
    <row r="120" spans="18:18">
      <c r="R120" s="4"/>
    </row>
    <row r="121" spans="18:18">
      <c r="R121" s="4"/>
    </row>
    <row r="122" spans="18:18">
      <c r="R122" s="4"/>
    </row>
    <row r="123" spans="18:18">
      <c r="R123" s="4"/>
    </row>
    <row r="124" spans="18:18">
      <c r="R124" s="4"/>
    </row>
    <row r="125" spans="18:18">
      <c r="R125" s="4"/>
    </row>
    <row r="126" spans="18:18">
      <c r="R126" s="4"/>
    </row>
    <row r="127" spans="18:18">
      <c r="R127" s="4"/>
    </row>
    <row r="128" spans="18:18">
      <c r="R128" s="4"/>
    </row>
    <row r="129" spans="18:18">
      <c r="R129" s="4"/>
    </row>
    <row r="130" spans="18:18">
      <c r="R130" s="4"/>
    </row>
    <row r="131" spans="18:18">
      <c r="R131" s="4"/>
    </row>
    <row r="132" spans="18:18">
      <c r="R132" s="4"/>
    </row>
    <row r="133" spans="18:18">
      <c r="R133" s="4"/>
    </row>
    <row r="134" spans="18:18">
      <c r="R134" s="4"/>
    </row>
    <row r="135" spans="18:18">
      <c r="R135" s="4"/>
    </row>
    <row r="136" spans="18:18">
      <c r="R136" s="4"/>
    </row>
    <row r="137" spans="18:18">
      <c r="R137" s="4"/>
    </row>
    <row r="138" spans="18:18">
      <c r="R138" s="4"/>
    </row>
    <row r="139" spans="18:18">
      <c r="R139" s="4"/>
    </row>
    <row r="140" spans="18:18">
      <c r="R140" s="4"/>
    </row>
    <row r="141" spans="18:18">
      <c r="R141" s="4"/>
    </row>
    <row r="142" spans="18:18">
      <c r="R142" s="4"/>
    </row>
    <row r="143" spans="18:18">
      <c r="R143" s="4"/>
    </row>
    <row r="144" spans="18:18">
      <c r="R144" s="4"/>
    </row>
    <row r="145" spans="18:18">
      <c r="R145" s="4"/>
    </row>
    <row r="146" spans="18:18">
      <c r="R146" s="4"/>
    </row>
    <row r="147" spans="18:18">
      <c r="R147" s="4"/>
    </row>
    <row r="148" spans="18:18">
      <c r="R148" s="4"/>
    </row>
    <row r="149" spans="18:18">
      <c r="R149" s="4"/>
    </row>
    <row r="150" spans="18:18">
      <c r="R150" s="4"/>
    </row>
    <row r="151" spans="18:18">
      <c r="R151" s="4"/>
    </row>
    <row r="152" spans="18:18">
      <c r="R152" s="4"/>
    </row>
    <row r="153" spans="18:18">
      <c r="R153" s="4"/>
    </row>
    <row r="154" spans="18:18">
      <c r="R154" s="4"/>
    </row>
    <row r="155" spans="18:18">
      <c r="R155" s="4"/>
    </row>
    <row r="156" spans="18:18">
      <c r="R156" s="4"/>
    </row>
    <row r="157" spans="18:18">
      <c r="R157" s="4"/>
    </row>
    <row r="158" spans="18:18">
      <c r="R158" s="4"/>
    </row>
    <row r="159" spans="18:18">
      <c r="R159" s="4"/>
    </row>
    <row r="160" spans="18:18">
      <c r="R160" s="4"/>
    </row>
    <row r="161" spans="18:18">
      <c r="R161" s="4"/>
    </row>
    <row r="162" spans="18:18">
      <c r="R162" s="4"/>
    </row>
    <row r="163" spans="18:18">
      <c r="R163" s="4"/>
    </row>
    <row r="164" spans="18:18">
      <c r="R164" s="4"/>
    </row>
    <row r="165" spans="18:18">
      <c r="R165" s="4"/>
    </row>
    <row r="166" spans="18:18">
      <c r="R166" s="4"/>
    </row>
    <row r="167" spans="18:18">
      <c r="R167" s="4"/>
    </row>
    <row r="168" spans="18:18">
      <c r="R168" s="4"/>
    </row>
    <row r="169" spans="18:18">
      <c r="R169" s="4"/>
    </row>
    <row r="170" spans="18:18">
      <c r="R170" s="4"/>
    </row>
    <row r="171" spans="18:18">
      <c r="R171" s="4"/>
    </row>
    <row r="172" spans="18:18">
      <c r="R172" s="4"/>
    </row>
    <row r="173" spans="18:18">
      <c r="R173" s="4"/>
    </row>
    <row r="174" spans="18:18">
      <c r="R174" s="4"/>
    </row>
    <row r="175" spans="18:18">
      <c r="R175" s="4"/>
    </row>
    <row r="176" spans="18:18">
      <c r="R176" s="4"/>
    </row>
    <row r="177" spans="18:18">
      <c r="R177" s="4"/>
    </row>
    <row r="178" spans="18:18">
      <c r="R178" s="4"/>
    </row>
    <row r="179" spans="18:18">
      <c r="R179" s="4"/>
    </row>
    <row r="180" spans="18:18">
      <c r="R180" s="4"/>
    </row>
    <row r="181" spans="18:18">
      <c r="R181" s="4"/>
    </row>
    <row r="182" spans="18:18">
      <c r="R182" s="4"/>
    </row>
    <row r="183" spans="18:18">
      <c r="R183" s="4"/>
    </row>
    <row r="184" spans="18:18">
      <c r="R184" s="4"/>
    </row>
    <row r="185" spans="18:18">
      <c r="R185" s="4"/>
    </row>
    <row r="186" spans="18:18">
      <c r="R186" s="4"/>
    </row>
    <row r="187" spans="18:18">
      <c r="R187" s="4"/>
    </row>
    <row r="188" spans="18:18">
      <c r="R188" s="4"/>
    </row>
    <row r="189" spans="18:18">
      <c r="R189" s="4"/>
    </row>
    <row r="190" spans="18:18">
      <c r="R190" s="4"/>
    </row>
    <row r="191" spans="18:18">
      <c r="R191" s="4"/>
    </row>
    <row r="192" spans="18:18">
      <c r="R192" s="4"/>
    </row>
    <row r="193" spans="18:18">
      <c r="R193" s="4"/>
    </row>
    <row r="194" spans="18:18">
      <c r="R194" s="4"/>
    </row>
    <row r="195" spans="18:18">
      <c r="R195" s="4"/>
    </row>
    <row r="196" spans="18:18">
      <c r="R196" s="4"/>
    </row>
    <row r="197" spans="18:18">
      <c r="R197" s="4"/>
    </row>
    <row r="198" spans="18:18">
      <c r="R198" s="4"/>
    </row>
    <row r="199" spans="18:18">
      <c r="R199" s="4"/>
    </row>
    <row r="200" spans="18:18">
      <c r="R200" s="4"/>
    </row>
    <row r="201" spans="18:18">
      <c r="R201" s="4"/>
    </row>
    <row r="202" spans="18:18">
      <c r="R202" s="4"/>
    </row>
    <row r="203" spans="18:18">
      <c r="R203" s="4"/>
    </row>
    <row r="204" spans="18:18">
      <c r="R204" s="4"/>
    </row>
    <row r="205" spans="18:18">
      <c r="R205" s="4"/>
    </row>
    <row r="206" spans="18:18">
      <c r="R206" s="4"/>
    </row>
    <row r="207" spans="18:18">
      <c r="R207" s="4"/>
    </row>
    <row r="208" spans="18:18">
      <c r="R208" s="4"/>
    </row>
    <row r="209" spans="18:18">
      <c r="R209" s="4"/>
    </row>
    <row r="210" spans="18:18">
      <c r="R210" s="4"/>
    </row>
    <row r="211" spans="18:18">
      <c r="R211" s="4"/>
    </row>
    <row r="212" spans="18:18">
      <c r="R212" s="4"/>
    </row>
    <row r="213" spans="18:18">
      <c r="R213" s="4"/>
    </row>
    <row r="214" spans="18:18">
      <c r="R214" s="4"/>
    </row>
    <row r="215" spans="18:18">
      <c r="R215" s="4"/>
    </row>
    <row r="216" spans="18:18">
      <c r="R216" s="4"/>
    </row>
    <row r="217" spans="18:18">
      <c r="R217" s="4"/>
    </row>
    <row r="218" spans="18:18">
      <c r="R218" s="4"/>
    </row>
    <row r="219" spans="18:18">
      <c r="R219" s="4"/>
    </row>
    <row r="220" spans="18:18">
      <c r="R220" s="4"/>
    </row>
    <row r="221" spans="18:18">
      <c r="R221" s="4"/>
    </row>
    <row r="222" spans="18:18">
      <c r="R222" s="4"/>
    </row>
    <row r="223" spans="18:18">
      <c r="R223" s="4"/>
    </row>
    <row r="224" spans="18:18">
      <c r="R224" s="4"/>
    </row>
    <row r="225" spans="18:18">
      <c r="R225" s="4"/>
    </row>
    <row r="226" spans="18:18">
      <c r="R226" s="4"/>
    </row>
    <row r="227" spans="18:18">
      <c r="R227" s="4"/>
    </row>
    <row r="228" spans="18:18">
      <c r="R228" s="4"/>
    </row>
    <row r="229" spans="18:18">
      <c r="R229" s="4"/>
    </row>
    <row r="230" spans="18:18">
      <c r="R230" s="4"/>
    </row>
    <row r="231" spans="18:18">
      <c r="R231" s="4"/>
    </row>
    <row r="232" spans="18:18">
      <c r="R232" s="4"/>
    </row>
    <row r="233" spans="18:18">
      <c r="R233" s="4"/>
    </row>
    <row r="234" spans="18:18">
      <c r="R234" s="4"/>
    </row>
    <row r="235" spans="18:18">
      <c r="R235" s="4"/>
    </row>
    <row r="236" spans="18:18">
      <c r="R236" s="4"/>
    </row>
    <row r="237" spans="18:18">
      <c r="R237" s="4"/>
    </row>
    <row r="238" spans="18:18">
      <c r="R238" s="4"/>
    </row>
    <row r="239" spans="18:18">
      <c r="R239" s="4"/>
    </row>
    <row r="240" spans="18:18">
      <c r="R240" s="4"/>
    </row>
    <row r="241" spans="18:18">
      <c r="R241" s="4"/>
    </row>
    <row r="242" spans="18:18">
      <c r="R242" s="4"/>
    </row>
    <row r="243" spans="18:18">
      <c r="R243" s="4"/>
    </row>
    <row r="244" spans="18:18">
      <c r="R244" s="4"/>
    </row>
    <row r="245" spans="18:18">
      <c r="R245" s="4"/>
    </row>
    <row r="246" spans="18:18">
      <c r="R246" s="4"/>
    </row>
    <row r="247" spans="18:18">
      <c r="R247" s="4"/>
    </row>
    <row r="248" spans="18:18">
      <c r="R248" s="4"/>
    </row>
    <row r="249" spans="18:18">
      <c r="R249" s="4"/>
    </row>
    <row r="250" spans="18:18">
      <c r="R250" s="4"/>
    </row>
    <row r="251" spans="18:18">
      <c r="R251" s="4"/>
    </row>
    <row r="252" spans="18:18">
      <c r="R252" s="4"/>
    </row>
    <row r="253" spans="18:18">
      <c r="R253" s="4"/>
    </row>
    <row r="254" spans="18:18">
      <c r="R254" s="4"/>
    </row>
    <row r="255" spans="18:18">
      <c r="R255" s="4"/>
    </row>
    <row r="256" spans="18:18">
      <c r="R256" s="4"/>
    </row>
    <row r="257" spans="18:18">
      <c r="R257" s="4"/>
    </row>
    <row r="258" spans="18:18">
      <c r="R258" s="4"/>
    </row>
    <row r="259" spans="18:18">
      <c r="R259" s="4"/>
    </row>
    <row r="260" spans="18:18">
      <c r="R260" s="4"/>
    </row>
    <row r="261" spans="18:18">
      <c r="R261" s="4"/>
    </row>
    <row r="262" spans="18:18">
      <c r="R262" s="4"/>
    </row>
    <row r="263" spans="18:18">
      <c r="R263" s="4"/>
    </row>
    <row r="264" spans="18:18">
      <c r="R264" s="4"/>
    </row>
    <row r="265" spans="18:18">
      <c r="R265" s="4"/>
    </row>
    <row r="266" spans="18:18">
      <c r="R266" s="4"/>
    </row>
    <row r="267" spans="18:18">
      <c r="R267" s="4"/>
    </row>
    <row r="268" spans="18:18">
      <c r="R268" s="4"/>
    </row>
    <row r="269" spans="18:18">
      <c r="R269" s="4"/>
    </row>
    <row r="270" spans="18:18">
      <c r="R270" s="4"/>
    </row>
    <row r="271" spans="18:18">
      <c r="R271" s="4"/>
    </row>
    <row r="272" spans="18:18">
      <c r="R272" s="4"/>
    </row>
    <row r="273" spans="18:18">
      <c r="R273" s="4"/>
    </row>
    <row r="274" spans="18:18">
      <c r="R274" s="4"/>
    </row>
    <row r="275" spans="18:18">
      <c r="R275" s="4"/>
    </row>
    <row r="276" spans="18:18">
      <c r="R276" s="4"/>
    </row>
    <row r="277" spans="18:18">
      <c r="R277" s="4"/>
    </row>
    <row r="278" spans="18:18">
      <c r="R278" s="4"/>
    </row>
    <row r="279" spans="18:18">
      <c r="R279" s="4"/>
    </row>
    <row r="280" spans="18:18">
      <c r="R280" s="4"/>
    </row>
    <row r="281" spans="18:18">
      <c r="R281" s="4"/>
    </row>
    <row r="282" spans="18:18">
      <c r="R282" s="4"/>
    </row>
    <row r="283" spans="18:18">
      <c r="R283" s="4"/>
    </row>
    <row r="284" spans="18:18">
      <c r="R284" s="4"/>
    </row>
    <row r="285" spans="18:18">
      <c r="R285" s="4"/>
    </row>
    <row r="286" spans="18:18">
      <c r="R286" s="4"/>
    </row>
    <row r="287" spans="18:18">
      <c r="R287" s="4"/>
    </row>
    <row r="288" spans="18:18">
      <c r="R288" s="4"/>
    </row>
    <row r="289" spans="18:18">
      <c r="R289" s="4"/>
    </row>
    <row r="290" spans="18:18">
      <c r="R290" s="4"/>
    </row>
    <row r="291" spans="18:18">
      <c r="R291" s="4"/>
    </row>
    <row r="292" spans="18:18">
      <c r="R292" s="4"/>
    </row>
    <row r="293" spans="18:18">
      <c r="R293" s="4"/>
    </row>
    <row r="294" spans="18:18">
      <c r="R294" s="4"/>
    </row>
    <row r="295" spans="18:18">
      <c r="R295" s="4"/>
    </row>
    <row r="296" spans="18:18">
      <c r="R296" s="4"/>
    </row>
    <row r="297" spans="18:18">
      <c r="R297" s="4"/>
    </row>
    <row r="298" spans="18:18">
      <c r="R298" s="4"/>
    </row>
    <row r="299" spans="18:18">
      <c r="R299" s="4"/>
    </row>
    <row r="300" spans="18:18">
      <c r="R300" s="4"/>
    </row>
    <row r="301" spans="18:18">
      <c r="R301" s="4"/>
    </row>
    <row r="302" spans="18:18">
      <c r="R302" s="4"/>
    </row>
    <row r="303" spans="18:18">
      <c r="R303" s="4"/>
    </row>
    <row r="304" spans="18:18">
      <c r="R304" s="4"/>
    </row>
    <row r="305" spans="18:18">
      <c r="R305" s="4"/>
    </row>
    <row r="306" spans="18:18">
      <c r="R306" s="4"/>
    </row>
    <row r="307" spans="18:18">
      <c r="R307" s="4"/>
    </row>
    <row r="308" spans="18:18">
      <c r="R308" s="4"/>
    </row>
    <row r="309" spans="18:18">
      <c r="R309" s="4"/>
    </row>
    <row r="310" spans="18:18">
      <c r="R310" s="4"/>
    </row>
    <row r="311" spans="18:18">
      <c r="R311" s="4"/>
    </row>
    <row r="312" spans="18:18">
      <c r="R312" s="4"/>
    </row>
    <row r="313" spans="18:18">
      <c r="R313" s="4"/>
    </row>
    <row r="314" spans="18:18">
      <c r="R314" s="4"/>
    </row>
    <row r="315" spans="18:18">
      <c r="R315" s="4"/>
    </row>
    <row r="316" spans="18:18">
      <c r="R316" s="4"/>
    </row>
    <row r="317" spans="18:18">
      <c r="R317" s="4"/>
    </row>
    <row r="318" spans="18:18">
      <c r="R318" s="4"/>
    </row>
    <row r="319" spans="18:18">
      <c r="R319" s="4"/>
    </row>
    <row r="320" spans="18:18">
      <c r="R320" s="4"/>
    </row>
    <row r="321" spans="18:18">
      <c r="R321" s="4"/>
    </row>
    <row r="322" spans="18:18">
      <c r="R322" s="4"/>
    </row>
    <row r="323" spans="18:18">
      <c r="R323" s="4"/>
    </row>
    <row r="324" spans="18:18">
      <c r="R324" s="4"/>
    </row>
    <row r="325" spans="18:18">
      <c r="R325" s="4"/>
    </row>
    <row r="326" spans="18:18">
      <c r="R326" s="4"/>
    </row>
    <row r="327" spans="18:18">
      <c r="R327" s="4"/>
    </row>
    <row r="328" spans="18:18">
      <c r="R328" s="4"/>
    </row>
    <row r="329" spans="18:18">
      <c r="R329" s="4"/>
    </row>
    <row r="330" spans="18:18">
      <c r="R330" s="4"/>
    </row>
    <row r="331" spans="18:18">
      <c r="R331" s="4"/>
    </row>
    <row r="332" spans="18:18">
      <c r="R332" s="4"/>
    </row>
    <row r="333" spans="18:18">
      <c r="R333" s="4"/>
    </row>
    <row r="334" spans="18:18">
      <c r="R334" s="4"/>
    </row>
    <row r="335" spans="18:18">
      <c r="R335" s="4"/>
    </row>
    <row r="336" spans="18:18">
      <c r="R336" s="4"/>
    </row>
    <row r="337" spans="18:18">
      <c r="R337" s="4"/>
    </row>
    <row r="338" spans="18:18">
      <c r="R338" s="4"/>
    </row>
    <row r="339" spans="18:18">
      <c r="R339" s="4"/>
    </row>
    <row r="340" spans="18:18">
      <c r="R340" s="4"/>
    </row>
    <row r="341" spans="18:18">
      <c r="R341" s="4"/>
    </row>
    <row r="342" spans="18:18">
      <c r="R342" s="4"/>
    </row>
    <row r="343" spans="18:18">
      <c r="R343" s="4"/>
    </row>
    <row r="344" spans="18:18">
      <c r="R344" s="4"/>
    </row>
    <row r="345" spans="18:18">
      <c r="R345" s="4"/>
    </row>
    <row r="346" spans="18:18">
      <c r="R346" s="4"/>
    </row>
    <row r="347" spans="18:18">
      <c r="R347" s="4"/>
    </row>
    <row r="348" spans="18:18">
      <c r="R348" s="4"/>
    </row>
    <row r="349" spans="18:18">
      <c r="R349" s="4"/>
    </row>
    <row r="350" spans="18:18">
      <c r="R350" s="4"/>
    </row>
    <row r="351" spans="18:18">
      <c r="R351" s="4"/>
    </row>
    <row r="352" spans="18:18">
      <c r="R352" s="4"/>
    </row>
    <row r="353" spans="18:18">
      <c r="R353" s="4"/>
    </row>
    <row r="354" spans="18:18">
      <c r="R354" s="4"/>
    </row>
    <row r="355" spans="18:18">
      <c r="R355" s="4"/>
    </row>
    <row r="356" spans="18:18">
      <c r="R356" s="4"/>
    </row>
    <row r="357" spans="18:18">
      <c r="R357" s="4"/>
    </row>
    <row r="358" spans="18:18">
      <c r="R358" s="4"/>
    </row>
    <row r="359" spans="18:18">
      <c r="R359" s="4"/>
    </row>
    <row r="360" spans="18:18">
      <c r="R360" s="4"/>
    </row>
    <row r="361" spans="18:18">
      <c r="R361" s="4"/>
    </row>
    <row r="362" spans="18:18">
      <c r="R362" s="4"/>
    </row>
    <row r="363" spans="18:18">
      <c r="R363" s="4"/>
    </row>
    <row r="364" spans="18:18">
      <c r="R364" s="4"/>
    </row>
    <row r="365" spans="18:18">
      <c r="R365" s="4"/>
    </row>
    <row r="366" spans="18:18">
      <c r="R366" s="4"/>
    </row>
    <row r="367" spans="18:18">
      <c r="R367" s="4"/>
    </row>
    <row r="368" spans="18:18">
      <c r="R368" s="4"/>
    </row>
    <row r="369" spans="18:18">
      <c r="R369" s="4"/>
    </row>
    <row r="370" spans="18:18">
      <c r="R370" s="4"/>
    </row>
    <row r="371" spans="18:18">
      <c r="R371" s="4"/>
    </row>
    <row r="372" spans="18:18">
      <c r="R372" s="4"/>
    </row>
    <row r="373" spans="18:18">
      <c r="R373" s="4"/>
    </row>
    <row r="374" spans="18:18">
      <c r="R374" s="4"/>
    </row>
    <row r="375" spans="18:18">
      <c r="R375" s="4"/>
    </row>
    <row r="376" spans="18:18">
      <c r="R376" s="4"/>
    </row>
    <row r="377" spans="18:18">
      <c r="R377" s="4"/>
    </row>
    <row r="378" spans="18:18">
      <c r="R378" s="4"/>
    </row>
    <row r="379" spans="18:18">
      <c r="R379" s="4"/>
    </row>
    <row r="380" spans="18:18">
      <c r="R380" s="4"/>
    </row>
    <row r="381" spans="18:18">
      <c r="R381" s="4"/>
    </row>
    <row r="382" spans="18:18">
      <c r="R382" s="4"/>
    </row>
    <row r="383" spans="18:18">
      <c r="R383" s="4"/>
    </row>
    <row r="384" spans="18:18">
      <c r="R384" s="4"/>
    </row>
    <row r="385" spans="18:18">
      <c r="R385" s="4"/>
    </row>
    <row r="386" spans="18:18">
      <c r="R386" s="4"/>
    </row>
    <row r="387" spans="18:18">
      <c r="R387" s="4"/>
    </row>
    <row r="388" spans="18:18">
      <c r="R388" s="4"/>
    </row>
    <row r="389" spans="18:18">
      <c r="R389" s="4"/>
    </row>
    <row r="390" spans="18:18">
      <c r="R390" s="4"/>
    </row>
    <row r="391" spans="18:18">
      <c r="R391" s="4"/>
    </row>
    <row r="392" spans="18:18">
      <c r="R392" s="4"/>
    </row>
    <row r="393" spans="18:18">
      <c r="R393" s="4"/>
    </row>
    <row r="394" spans="18:18">
      <c r="R394" s="4"/>
    </row>
    <row r="395" spans="18:18">
      <c r="R395" s="4"/>
    </row>
    <row r="396" spans="18:18">
      <c r="R396" s="4"/>
    </row>
    <row r="397" spans="18:18">
      <c r="R397" s="4"/>
    </row>
    <row r="398" spans="18:18">
      <c r="R398" s="4"/>
    </row>
    <row r="399" spans="18:18">
      <c r="R399" s="4"/>
    </row>
    <row r="400" spans="18:18">
      <c r="R400" s="4"/>
    </row>
    <row r="401" spans="18:18">
      <c r="R401" s="4"/>
    </row>
    <row r="402" spans="18:18">
      <c r="R402" s="4"/>
    </row>
    <row r="403" spans="18:18">
      <c r="R403" s="4"/>
    </row>
    <row r="404" spans="18:18">
      <c r="R404" s="4"/>
    </row>
    <row r="405" spans="18:18">
      <c r="R405" s="4"/>
    </row>
    <row r="406" spans="18:18">
      <c r="R406" s="4"/>
    </row>
    <row r="407" spans="18:18">
      <c r="R407" s="4"/>
    </row>
    <row r="408" spans="18:18">
      <c r="R408" s="4"/>
    </row>
    <row r="409" spans="18:18">
      <c r="R409" s="4"/>
    </row>
    <row r="410" spans="18:18">
      <c r="R410" s="4"/>
    </row>
    <row r="411" spans="18:18">
      <c r="R411" s="4"/>
    </row>
    <row r="412" spans="18:18">
      <c r="R412" s="4"/>
    </row>
    <row r="413" spans="18:18">
      <c r="R413" s="4"/>
    </row>
    <row r="414" spans="18:18">
      <c r="R414" s="4"/>
    </row>
    <row r="415" spans="18:18">
      <c r="R415" s="4"/>
    </row>
    <row r="416" spans="18:18">
      <c r="R416" s="4"/>
    </row>
    <row r="417" spans="18:18">
      <c r="R417" s="4"/>
    </row>
    <row r="418" spans="18:18">
      <c r="R418" s="4"/>
    </row>
    <row r="419" spans="18:18">
      <c r="R419" s="4"/>
    </row>
    <row r="420" spans="18:18">
      <c r="R420" s="4"/>
    </row>
    <row r="421" spans="18:18">
      <c r="R421" s="4"/>
    </row>
    <row r="422" spans="18:18">
      <c r="R422" s="4"/>
    </row>
    <row r="423" spans="18:18">
      <c r="R423" s="4"/>
    </row>
    <row r="424" spans="18:18">
      <c r="R424" s="4"/>
    </row>
    <row r="425" spans="18:18">
      <c r="R425" s="4"/>
    </row>
    <row r="426" spans="18:18">
      <c r="R426" s="4"/>
    </row>
    <row r="427" spans="18:18">
      <c r="R427" s="4"/>
    </row>
    <row r="428" spans="18:18">
      <c r="R428" s="4"/>
    </row>
    <row r="429" spans="18:18">
      <c r="R429" s="4"/>
    </row>
    <row r="430" spans="18:18">
      <c r="R430" s="4"/>
    </row>
    <row r="431" spans="18:18">
      <c r="R431" s="4"/>
    </row>
    <row r="432" spans="18:18">
      <c r="R432" s="4"/>
    </row>
    <row r="433" spans="18:18">
      <c r="R433" s="4"/>
    </row>
    <row r="434" spans="18:18">
      <c r="R434" s="4"/>
    </row>
    <row r="435" spans="18:18">
      <c r="R435" s="4"/>
    </row>
    <row r="436" spans="18:18">
      <c r="R436" s="4"/>
    </row>
    <row r="437" spans="18:18">
      <c r="R437" s="4"/>
    </row>
    <row r="438" spans="18:18">
      <c r="R438" s="4"/>
    </row>
    <row r="439" spans="18:18">
      <c r="R439" s="4"/>
    </row>
    <row r="440" spans="18:18">
      <c r="R440" s="4"/>
    </row>
    <row r="441" spans="18:18">
      <c r="R441" s="4"/>
    </row>
    <row r="442" spans="18:18">
      <c r="R442" s="4"/>
    </row>
    <row r="443" spans="18:18">
      <c r="R443" s="4"/>
    </row>
    <row r="444" spans="18:18">
      <c r="R444" s="4"/>
    </row>
    <row r="445" spans="18:18">
      <c r="R445" s="4"/>
    </row>
    <row r="446" spans="18:18">
      <c r="R446" s="4"/>
    </row>
    <row r="447" spans="18:18">
      <c r="R447" s="4"/>
    </row>
    <row r="448" spans="18:18">
      <c r="R448" s="4"/>
    </row>
    <row r="449" spans="18:18">
      <c r="R449" s="4"/>
    </row>
    <row r="450" spans="18:18">
      <c r="R450" s="4"/>
    </row>
    <row r="451" spans="18:18">
      <c r="R451" s="4"/>
    </row>
    <row r="452" spans="18:18">
      <c r="R452" s="4"/>
    </row>
    <row r="453" spans="18:18">
      <c r="R453" s="4"/>
    </row>
    <row r="454" spans="18:18">
      <c r="R454" s="4"/>
    </row>
    <row r="455" spans="18:18">
      <c r="R455" s="4"/>
    </row>
    <row r="456" spans="18:18">
      <c r="R456" s="4"/>
    </row>
    <row r="457" spans="18:18">
      <c r="R457" s="4"/>
    </row>
    <row r="458" spans="18:18">
      <c r="R458" s="4"/>
    </row>
    <row r="459" spans="18:18">
      <c r="R459" s="4"/>
    </row>
    <row r="460" spans="18:18">
      <c r="R460" s="4"/>
    </row>
    <row r="461" spans="18:18">
      <c r="R461" s="4"/>
    </row>
    <row r="462" spans="18:18">
      <c r="R462" s="4"/>
    </row>
    <row r="463" spans="18:18">
      <c r="R463" s="4"/>
    </row>
    <row r="464" spans="18:18">
      <c r="R464" s="4"/>
    </row>
    <row r="465" spans="18:18">
      <c r="R465" s="4"/>
    </row>
    <row r="466" spans="18:18">
      <c r="R466" s="4"/>
    </row>
    <row r="467" spans="18:18">
      <c r="R467" s="4"/>
    </row>
    <row r="468" spans="18:18">
      <c r="R468" s="4"/>
    </row>
    <row r="469" spans="18:18">
      <c r="R469" s="4"/>
    </row>
    <row r="470" spans="18:18">
      <c r="R470" s="4"/>
    </row>
    <row r="471" spans="18:18">
      <c r="R471" s="4"/>
    </row>
    <row r="472" spans="18:18">
      <c r="R472" s="4"/>
    </row>
    <row r="473" spans="18:18">
      <c r="R473" s="4"/>
    </row>
    <row r="474" spans="18:18">
      <c r="R474" s="4"/>
    </row>
    <row r="475" spans="18:18">
      <c r="R475" s="4"/>
    </row>
    <row r="476" spans="18:18">
      <c r="R476" s="4"/>
    </row>
    <row r="477" spans="18:18">
      <c r="R477" s="4"/>
    </row>
    <row r="478" spans="18:18">
      <c r="R478" s="4"/>
    </row>
    <row r="479" spans="18:18">
      <c r="R479" s="4"/>
    </row>
    <row r="480" spans="18:18">
      <c r="R480" s="4"/>
    </row>
    <row r="481" spans="18:18">
      <c r="R481" s="4"/>
    </row>
    <row r="482" spans="18:18">
      <c r="R482" s="4"/>
    </row>
    <row r="483" spans="18:18">
      <c r="R483" s="4"/>
    </row>
    <row r="484" spans="18:18">
      <c r="R484" s="4"/>
    </row>
    <row r="485" spans="18:18">
      <c r="R485" s="4"/>
    </row>
    <row r="486" spans="18:18">
      <c r="R486" s="4"/>
    </row>
    <row r="487" spans="18:18">
      <c r="R487" s="4"/>
    </row>
    <row r="488" spans="18:18">
      <c r="R488" s="4"/>
    </row>
    <row r="489" spans="18:18">
      <c r="R489" s="4"/>
    </row>
    <row r="490" spans="18:18">
      <c r="R490" s="4"/>
    </row>
    <row r="491" spans="18:18">
      <c r="R491" s="4"/>
    </row>
    <row r="492" spans="18:18">
      <c r="R492" s="4"/>
    </row>
    <row r="493" spans="18:18">
      <c r="R493" s="4"/>
    </row>
    <row r="494" spans="18:18">
      <c r="R494" s="4"/>
    </row>
    <row r="495" spans="18:18">
      <c r="R495" s="4"/>
    </row>
    <row r="496" spans="18:18">
      <c r="R496" s="4"/>
    </row>
    <row r="497" spans="18:18">
      <c r="R497" s="4"/>
    </row>
    <row r="498" spans="18:18">
      <c r="R498" s="4"/>
    </row>
    <row r="499" spans="18:18">
      <c r="R499" s="4"/>
    </row>
    <row r="500" spans="18:18">
      <c r="R500" s="4"/>
    </row>
    <row r="501" spans="18:18">
      <c r="R501" s="4"/>
    </row>
    <row r="502" spans="18:18">
      <c r="R502" s="4"/>
    </row>
    <row r="503" spans="18:18">
      <c r="R503" s="4"/>
    </row>
    <row r="504" spans="18:18">
      <c r="R504" s="4"/>
    </row>
    <row r="505" spans="18:18">
      <c r="R505" s="4"/>
    </row>
    <row r="506" spans="18:18">
      <c r="R506" s="4"/>
    </row>
    <row r="507" spans="18:18">
      <c r="R507" s="4"/>
    </row>
    <row r="508" spans="18:18">
      <c r="R508" s="4"/>
    </row>
    <row r="509" spans="18:18">
      <c r="R509" s="4"/>
    </row>
    <row r="510" spans="18:18">
      <c r="R510" s="4"/>
    </row>
    <row r="511" spans="18:18">
      <c r="R511" s="4"/>
    </row>
    <row r="512" spans="18:18">
      <c r="R512" s="4"/>
    </row>
    <row r="513" spans="18:18">
      <c r="R513" s="4"/>
    </row>
    <row r="514" spans="18:18">
      <c r="R514" s="4"/>
    </row>
    <row r="515" spans="18:18">
      <c r="R515" s="4"/>
    </row>
    <row r="516" spans="18:18">
      <c r="R516" s="4"/>
    </row>
    <row r="517" spans="18:18">
      <c r="R517" s="4"/>
    </row>
    <row r="518" spans="18:18">
      <c r="R518" s="4"/>
    </row>
    <row r="519" spans="18:18">
      <c r="R519" s="4"/>
    </row>
    <row r="520" spans="18:18">
      <c r="R520" s="4"/>
    </row>
    <row r="521" spans="18:18">
      <c r="R521" s="4"/>
    </row>
    <row r="522" spans="18:18">
      <c r="R522" s="4"/>
    </row>
    <row r="523" spans="18:18">
      <c r="R523" s="4"/>
    </row>
    <row r="524" spans="18:18">
      <c r="R524" s="4"/>
    </row>
    <row r="525" spans="18:18">
      <c r="R525" s="4"/>
    </row>
    <row r="526" spans="18:18">
      <c r="R526" s="4"/>
    </row>
    <row r="527" spans="18:18">
      <c r="R527" s="4"/>
    </row>
    <row r="528" spans="18:18">
      <c r="R528" s="4"/>
    </row>
    <row r="529" spans="18:18">
      <c r="R529" s="4"/>
    </row>
    <row r="530" spans="18:18">
      <c r="R530" s="4"/>
    </row>
    <row r="531" spans="18:18">
      <c r="R531" s="4"/>
    </row>
    <row r="532" spans="18:18">
      <c r="R532" s="4"/>
    </row>
    <row r="533" spans="18:18">
      <c r="R533" s="4"/>
    </row>
    <row r="534" spans="18:18">
      <c r="R534" s="4"/>
    </row>
    <row r="535" spans="18:18">
      <c r="R535" s="4"/>
    </row>
  </sheetData>
  <sheetProtection sheet="1" objects="1" scenarios="1" selectLockedCells="1"/>
  <sortState ref="A4:A50">
    <sortCondition ref="A4"/>
  </sortState>
  <mergeCells count="17">
    <mergeCell ref="Q1:Q3"/>
    <mergeCell ref="R1:R3"/>
    <mergeCell ref="D2:D3"/>
    <mergeCell ref="H2:J3"/>
    <mergeCell ref="N1:N3"/>
    <mergeCell ref="O1:O3"/>
    <mergeCell ref="P1:P3"/>
    <mergeCell ref="F1:F3"/>
    <mergeCell ref="H1:J1"/>
    <mergeCell ref="K1:M1"/>
    <mergeCell ref="K2:M3"/>
    <mergeCell ref="A1:A3"/>
    <mergeCell ref="G1:G3"/>
    <mergeCell ref="B1:D1"/>
    <mergeCell ref="E1:E3"/>
    <mergeCell ref="B2:B3"/>
    <mergeCell ref="C2:C3"/>
  </mergeCells>
  <conditionalFormatting sqref="F4:F100 N4:P100">
    <cfRule type="beginsWith" dxfId="31" priority="2" operator="beginsWith" text="Very Low">
      <formula>LEFT(F4,LEN("Very Low"))="Very Low"</formula>
    </cfRule>
  </conditionalFormatting>
  <conditionalFormatting sqref="F4:F100">
    <cfRule type="beginsWith" dxfId="30" priority="1" operator="beginsWith" text="Extremely Low">
      <formula>LEFT(F4,LEN("Extremely Low"))="Extremely Low"</formula>
    </cfRule>
    <cfRule type="beginsWith" dxfId="29" priority="3" operator="beginsWith" text="Low">
      <formula>LEFT(F4,LEN("Low"))="Low"</formula>
    </cfRule>
    <cfRule type="beginsWith" dxfId="28" priority="4" operator="beginsWith" text="Moderate">
      <formula>LEFT(F4,LEN("Moderate"))="Moderate"</formula>
    </cfRule>
    <cfRule type="beginsWith" dxfId="27" priority="5" operator="beginsWith" text="High">
      <formula>LEFT(F4,LEN("High"))="High"</formula>
    </cfRule>
    <cfRule type="beginsWith" dxfId="26" priority="6" operator="beginsWith" text="Very High">
      <formula>LEFT(F4,LEN("Very High"))="Very High"</formula>
    </cfRule>
    <cfRule type="containsText" dxfId="25" priority="7" operator="containsText" text="Extremely High">
      <formula>NOT(ISERROR(SEARCH("Extremely High",F4)))</formula>
    </cfRule>
  </conditionalFormatting>
  <dataValidations count="2">
    <dataValidation type="list" allowBlank="1" showInputMessage="1" showErrorMessage="1" sqref="B4:D100">
      <formula1>Values</formula1>
    </dataValidation>
    <dataValidation type="list" allowBlank="1" showInputMessage="1" showErrorMessage="1" sqref="H4:H100 I4:J100">
      <formula1>Menu</formula1>
    </dataValidation>
  </dataValidations>
  <pageMargins left="0.7" right="0.7" top="0.75" bottom="0.75" header="0.3" footer="0.3"/>
  <pageSetup orientation="portrait"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I32"/>
  <sheetViews>
    <sheetView showGridLines="0" workbookViewId="0">
      <pane ySplit="2" topLeftCell="A3" activePane="bottomLeft" state="frozen"/>
      <selection pane="bottomLeft" activeCell="K6" sqref="K6"/>
    </sheetView>
  </sheetViews>
  <sheetFormatPr defaultRowHeight="14.25"/>
  <cols>
    <col min="1" max="1" width="12.46484375" style="7" customWidth="1"/>
    <col min="2" max="2" width="55.6640625" style="40" customWidth="1"/>
    <col min="3" max="9" width="15.6640625" style="7" customWidth="1"/>
  </cols>
  <sheetData>
    <row r="1" spans="1:9" ht="14.65" thickBot="1">
      <c r="B1" s="64" t="s">
        <v>162</v>
      </c>
      <c r="C1" s="61">
        <f t="shared" ref="C1:I1" si="0">COUNTIF(Score_Priority,C2)</f>
        <v>0</v>
      </c>
      <c r="D1" s="61">
        <f t="shared" si="0"/>
        <v>0</v>
      </c>
      <c r="E1" s="61">
        <f t="shared" si="0"/>
        <v>0</v>
      </c>
      <c r="F1" s="61">
        <f t="shared" si="0"/>
        <v>0</v>
      </c>
      <c r="G1" s="7">
        <f t="shared" si="0"/>
        <v>0</v>
      </c>
      <c r="H1" s="61">
        <f t="shared" si="0"/>
        <v>0</v>
      </c>
      <c r="I1" s="61">
        <f t="shared" si="0"/>
        <v>0</v>
      </c>
    </row>
    <row r="2" spans="1:9" ht="14.65" thickBot="1">
      <c r="A2" s="7" t="s">
        <v>161</v>
      </c>
      <c r="B2" s="40" t="s">
        <v>160</v>
      </c>
      <c r="C2" s="62" t="s">
        <v>133</v>
      </c>
      <c r="D2" s="62" t="s">
        <v>115</v>
      </c>
      <c r="E2" s="62" t="s">
        <v>114</v>
      </c>
      <c r="F2" s="62" t="s">
        <v>113</v>
      </c>
      <c r="G2" s="63" t="s">
        <v>112</v>
      </c>
      <c r="H2" s="62" t="s">
        <v>111</v>
      </c>
      <c r="I2" s="62" t="s">
        <v>132</v>
      </c>
    </row>
    <row r="3" spans="1:9" ht="35.1" customHeight="1">
      <c r="A3" s="7">
        <f t="shared" ref="A3:A31" si="1">IFERROR(COUNTIF(Expect1,B3) + COUNTIF(Expect2,B3) + COUNTIF(Expect3,B3),"")</f>
        <v>0</v>
      </c>
      <c r="B3" s="60" t="str">
        <f>IFERROR(INDEX(Expect_Array[],ROW(F1),COLUMN(F1)),"--")</f>
        <v>--</v>
      </c>
      <c r="C3" s="7">
        <f t="shared" ref="C3:C31" si="2">IFERROR(COUNTIFS(Expect1,$B3,Score_Priority,$C$2) + COUNTIFS(Expect2,$B3,Score_Priority,$C$2) + COUNTIFS(Expect3,$B3,Score_Priority,$C$2),"")</f>
        <v>0</v>
      </c>
      <c r="D3" s="7">
        <f t="shared" ref="D3:D31" si="3">IFERROR(COUNTIFS(Expect1,$B3,Score_Priority,$D$2) + COUNTIFS(Expect2,$B3,Score_Priority,$D$2) + COUNTIFS(Expect3,$B3,Score_Priority,$D$2),"")</f>
        <v>0</v>
      </c>
      <c r="E3" s="7">
        <f t="shared" ref="E3:E31" si="4">IFERROR(COUNTIFS(Expect1,$B3,Score_Priority,$E$2) + COUNTIFS(Expect2,$B3,Score_Priority,$E$2) + COUNTIFS(Expect3,$B3,Score_Priority,$E$2),"")</f>
        <v>0</v>
      </c>
      <c r="F3" s="7">
        <f t="shared" ref="F3:F31" si="5">IFERROR(COUNTIFS(Expect1,$B3,Score_Priority,$F$2) + COUNTIFS(Expect2,$B3,Score_Priority,$F$2) + COUNTIFS(Expect3,$B3,Score_Priority,$F$2),"")</f>
        <v>0</v>
      </c>
      <c r="G3" s="7">
        <f t="shared" ref="G3:G31" si="6">IFERROR(COUNTIFS(Expect1,$B3,Score_Priority,$G$2) + COUNTIFS(Expect2,$B3,Score_Priority,$G$2) + COUNTIFS(Expect3,$B3,Score_Priority,$G$2),"")</f>
        <v>0</v>
      </c>
      <c r="H3" s="7">
        <f t="shared" ref="H3:H31" si="7">IFERROR(COUNTIFS(Expect1,$B3,Score_Priority,$H$2) + COUNTIFS(Expect2,$B3,Score_Priority,$H$2) + COUNTIFS(Expect3,$B3,Score_Priority,$H$2),"")</f>
        <v>0</v>
      </c>
      <c r="I3" s="7">
        <f t="shared" ref="I3:I31" si="8">IFERROR(COUNTIFS(Expect1,$B3,Score_Priority,$I$2) + COUNTIFS(Expect2,$B3,Score_Priority,$I$2) + COUNTIFS(Expect3,$B3,Score_Priority,$I$2),"")</f>
        <v>0</v>
      </c>
    </row>
    <row r="4" spans="1:9" ht="35.1" customHeight="1">
      <c r="A4" s="7">
        <f t="shared" si="1"/>
        <v>0</v>
      </c>
      <c r="B4" s="60" t="str">
        <f>IFERROR(INDEX(Expect_Array[],ROW(F2),COLUMN(F2)),"--")</f>
        <v>--</v>
      </c>
      <c r="C4" s="7">
        <f t="shared" si="2"/>
        <v>0</v>
      </c>
      <c r="D4" s="7">
        <f t="shared" si="3"/>
        <v>0</v>
      </c>
      <c r="E4" s="7">
        <f t="shared" si="4"/>
        <v>0</v>
      </c>
      <c r="F4" s="7">
        <f t="shared" si="5"/>
        <v>0</v>
      </c>
      <c r="G4" s="7">
        <f t="shared" si="6"/>
        <v>0</v>
      </c>
      <c r="H4" s="7">
        <f t="shared" si="7"/>
        <v>0</v>
      </c>
      <c r="I4" s="7">
        <f t="shared" si="8"/>
        <v>0</v>
      </c>
    </row>
    <row r="5" spans="1:9" ht="35.1" customHeight="1">
      <c r="A5" s="7">
        <f t="shared" si="1"/>
        <v>0</v>
      </c>
      <c r="B5" s="60" t="str">
        <f>IFERROR(INDEX(Expect_Array[],ROW(F3),COLUMN(F3)),"--")</f>
        <v>--</v>
      </c>
      <c r="C5" s="7">
        <f t="shared" si="2"/>
        <v>0</v>
      </c>
      <c r="D5" s="7">
        <f t="shared" si="3"/>
        <v>0</v>
      </c>
      <c r="E5" s="7">
        <f t="shared" si="4"/>
        <v>0</v>
      </c>
      <c r="F5" s="7">
        <f t="shared" si="5"/>
        <v>0</v>
      </c>
      <c r="G5" s="7">
        <f t="shared" si="6"/>
        <v>0</v>
      </c>
      <c r="H5" s="7">
        <f t="shared" si="7"/>
        <v>0</v>
      </c>
      <c r="I5" s="7">
        <f t="shared" si="8"/>
        <v>0</v>
      </c>
    </row>
    <row r="6" spans="1:9" ht="35.1" customHeight="1">
      <c r="A6" s="7">
        <f t="shared" si="1"/>
        <v>0</v>
      </c>
      <c r="B6" s="60" t="str">
        <f>IFERROR(INDEX(Expect_Array[],ROW(F4),COLUMN(F4)),"--")</f>
        <v>--</v>
      </c>
      <c r="C6" s="7">
        <f t="shared" si="2"/>
        <v>0</v>
      </c>
      <c r="D6" s="7">
        <f t="shared" si="3"/>
        <v>0</v>
      </c>
      <c r="E6" s="7">
        <f t="shared" si="4"/>
        <v>0</v>
      </c>
      <c r="F6" s="7">
        <f t="shared" si="5"/>
        <v>0</v>
      </c>
      <c r="G6" s="7">
        <f t="shared" si="6"/>
        <v>0</v>
      </c>
      <c r="H6" s="7">
        <f t="shared" si="7"/>
        <v>0</v>
      </c>
      <c r="I6" s="7">
        <f t="shared" si="8"/>
        <v>0</v>
      </c>
    </row>
    <row r="7" spans="1:9" ht="35.1" customHeight="1">
      <c r="A7" s="7">
        <f t="shared" si="1"/>
        <v>0</v>
      </c>
      <c r="B7" s="60" t="str">
        <f>IFERROR(INDEX(Expect_Array[],ROW(F5),COLUMN(F5)),"--")</f>
        <v>--</v>
      </c>
      <c r="C7" s="7">
        <f t="shared" si="2"/>
        <v>0</v>
      </c>
      <c r="D7" s="7">
        <f t="shared" si="3"/>
        <v>0</v>
      </c>
      <c r="E7" s="7">
        <f t="shared" si="4"/>
        <v>0</v>
      </c>
      <c r="F7" s="7">
        <f t="shared" si="5"/>
        <v>0</v>
      </c>
      <c r="G7" s="7">
        <f t="shared" si="6"/>
        <v>0</v>
      </c>
      <c r="H7" s="7">
        <f t="shared" si="7"/>
        <v>0</v>
      </c>
      <c r="I7" s="7">
        <f t="shared" si="8"/>
        <v>0</v>
      </c>
    </row>
    <row r="8" spans="1:9" ht="35.1" customHeight="1">
      <c r="A8" s="7">
        <f t="shared" si="1"/>
        <v>0</v>
      </c>
      <c r="B8" s="60" t="str">
        <f>IFERROR(INDEX(Expect_Array[],ROW(F6),COLUMN(F6)),"--")</f>
        <v>--</v>
      </c>
      <c r="C8" s="7">
        <f t="shared" si="2"/>
        <v>0</v>
      </c>
      <c r="D8" s="7">
        <f t="shared" si="3"/>
        <v>0</v>
      </c>
      <c r="E8" s="7">
        <f t="shared" si="4"/>
        <v>0</v>
      </c>
      <c r="F8" s="7">
        <f t="shared" si="5"/>
        <v>0</v>
      </c>
      <c r="G8" s="7">
        <f t="shared" si="6"/>
        <v>0</v>
      </c>
      <c r="H8" s="7">
        <f t="shared" si="7"/>
        <v>0</v>
      </c>
      <c r="I8" s="7">
        <f t="shared" si="8"/>
        <v>0</v>
      </c>
    </row>
    <row r="9" spans="1:9" ht="35.1" customHeight="1">
      <c r="A9" s="7">
        <f t="shared" si="1"/>
        <v>0</v>
      </c>
      <c r="B9" s="60" t="str">
        <f>IFERROR(INDEX(Expect_Array[],ROW(F7),COLUMN(F7)),"--")</f>
        <v>--</v>
      </c>
      <c r="C9" s="7">
        <f t="shared" si="2"/>
        <v>0</v>
      </c>
      <c r="D9" s="7">
        <f t="shared" si="3"/>
        <v>0</v>
      </c>
      <c r="E9" s="7">
        <f t="shared" si="4"/>
        <v>0</v>
      </c>
      <c r="F9" s="7">
        <f t="shared" si="5"/>
        <v>0</v>
      </c>
      <c r="G9" s="7">
        <f t="shared" si="6"/>
        <v>0</v>
      </c>
      <c r="H9" s="7">
        <f t="shared" si="7"/>
        <v>0</v>
      </c>
      <c r="I9" s="7">
        <f t="shared" si="8"/>
        <v>0</v>
      </c>
    </row>
    <row r="10" spans="1:9" ht="35.1" customHeight="1">
      <c r="A10" s="7">
        <f t="shared" si="1"/>
        <v>0</v>
      </c>
      <c r="B10" s="60" t="str">
        <f>IFERROR(INDEX(Expect_Array[],ROW(F8),COLUMN(F8)),"--")</f>
        <v>--</v>
      </c>
      <c r="C10" s="7">
        <f t="shared" si="2"/>
        <v>0</v>
      </c>
      <c r="D10" s="7">
        <f t="shared" si="3"/>
        <v>0</v>
      </c>
      <c r="E10" s="7">
        <f t="shared" si="4"/>
        <v>0</v>
      </c>
      <c r="F10" s="7">
        <f t="shared" si="5"/>
        <v>0</v>
      </c>
      <c r="G10" s="7">
        <f t="shared" si="6"/>
        <v>0</v>
      </c>
      <c r="H10" s="7">
        <f t="shared" si="7"/>
        <v>0</v>
      </c>
      <c r="I10" s="7">
        <f t="shared" si="8"/>
        <v>0</v>
      </c>
    </row>
    <row r="11" spans="1:9" ht="35.1" customHeight="1">
      <c r="A11" s="7">
        <f t="shared" si="1"/>
        <v>0</v>
      </c>
      <c r="B11" s="60" t="str">
        <f>IFERROR(INDEX(Expect_Array[],ROW(F9),COLUMN(F9)),"--")</f>
        <v>--</v>
      </c>
      <c r="C11" s="7">
        <f t="shared" si="2"/>
        <v>0</v>
      </c>
      <c r="D11" s="7">
        <f t="shared" si="3"/>
        <v>0</v>
      </c>
      <c r="E11" s="7">
        <f t="shared" si="4"/>
        <v>0</v>
      </c>
      <c r="F11" s="7">
        <f t="shared" si="5"/>
        <v>0</v>
      </c>
      <c r="G11" s="7">
        <f t="shared" si="6"/>
        <v>0</v>
      </c>
      <c r="H11" s="7">
        <f t="shared" si="7"/>
        <v>0</v>
      </c>
      <c r="I11" s="7">
        <f t="shared" si="8"/>
        <v>0</v>
      </c>
    </row>
    <row r="12" spans="1:9" ht="35.1" customHeight="1">
      <c r="A12" s="7">
        <f t="shared" si="1"/>
        <v>0</v>
      </c>
      <c r="B12" s="60" t="str">
        <f>IFERROR(INDEX(Expect_Array[],ROW(F10),COLUMN(F10)),"--")</f>
        <v>--</v>
      </c>
      <c r="C12" s="7">
        <f t="shared" si="2"/>
        <v>0</v>
      </c>
      <c r="D12" s="7">
        <f t="shared" si="3"/>
        <v>0</v>
      </c>
      <c r="E12" s="7">
        <f t="shared" si="4"/>
        <v>0</v>
      </c>
      <c r="F12" s="7">
        <f t="shared" si="5"/>
        <v>0</v>
      </c>
      <c r="G12" s="7">
        <f t="shared" si="6"/>
        <v>0</v>
      </c>
      <c r="H12" s="7">
        <f t="shared" si="7"/>
        <v>0</v>
      </c>
      <c r="I12" s="7">
        <f t="shared" si="8"/>
        <v>0</v>
      </c>
    </row>
    <row r="13" spans="1:9" ht="35.1" customHeight="1">
      <c r="A13" s="7">
        <f t="shared" si="1"/>
        <v>0</v>
      </c>
      <c r="B13" s="60" t="str">
        <f>IFERROR(INDEX(Expect_Array[],ROW(F11),COLUMN(F11)),"--")</f>
        <v>--</v>
      </c>
      <c r="C13" s="7">
        <f t="shared" si="2"/>
        <v>0</v>
      </c>
      <c r="D13" s="7">
        <f t="shared" si="3"/>
        <v>0</v>
      </c>
      <c r="E13" s="7">
        <f t="shared" si="4"/>
        <v>0</v>
      </c>
      <c r="F13" s="7">
        <f t="shared" si="5"/>
        <v>0</v>
      </c>
      <c r="G13" s="7">
        <f t="shared" si="6"/>
        <v>0</v>
      </c>
      <c r="H13" s="7">
        <f t="shared" si="7"/>
        <v>0</v>
      </c>
      <c r="I13" s="7">
        <f t="shared" si="8"/>
        <v>0</v>
      </c>
    </row>
    <row r="14" spans="1:9" ht="35.1" customHeight="1">
      <c r="A14" s="7">
        <f t="shared" si="1"/>
        <v>0</v>
      </c>
      <c r="B14" s="60" t="str">
        <f>IFERROR(INDEX(Expect_Array[],ROW(F12),COLUMN(F12)),"--")</f>
        <v>--</v>
      </c>
      <c r="C14" s="7">
        <f t="shared" si="2"/>
        <v>0</v>
      </c>
      <c r="D14" s="7">
        <f t="shared" si="3"/>
        <v>0</v>
      </c>
      <c r="E14" s="7">
        <f t="shared" si="4"/>
        <v>0</v>
      </c>
      <c r="F14" s="7">
        <f t="shared" si="5"/>
        <v>0</v>
      </c>
      <c r="G14" s="7">
        <f t="shared" si="6"/>
        <v>0</v>
      </c>
      <c r="H14" s="7">
        <f t="shared" si="7"/>
        <v>0</v>
      </c>
      <c r="I14" s="7">
        <f t="shared" si="8"/>
        <v>0</v>
      </c>
    </row>
    <row r="15" spans="1:9" ht="35.1" customHeight="1">
      <c r="A15" s="7">
        <f t="shared" si="1"/>
        <v>0</v>
      </c>
      <c r="B15" s="60" t="str">
        <f>IFERROR(INDEX(Expect_Array[],ROW(F13),COLUMN(F13)),"--")</f>
        <v>--</v>
      </c>
      <c r="C15" s="7">
        <f t="shared" si="2"/>
        <v>0</v>
      </c>
      <c r="D15" s="7">
        <f t="shared" si="3"/>
        <v>0</v>
      </c>
      <c r="E15" s="7">
        <f t="shared" si="4"/>
        <v>0</v>
      </c>
      <c r="F15" s="7">
        <f t="shared" si="5"/>
        <v>0</v>
      </c>
      <c r="G15" s="7">
        <f t="shared" si="6"/>
        <v>0</v>
      </c>
      <c r="H15" s="7">
        <f t="shared" si="7"/>
        <v>0</v>
      </c>
      <c r="I15" s="7">
        <f t="shared" si="8"/>
        <v>0</v>
      </c>
    </row>
    <row r="16" spans="1:9" ht="35.1" customHeight="1">
      <c r="A16" s="7">
        <f t="shared" si="1"/>
        <v>0</v>
      </c>
      <c r="B16" s="60" t="str">
        <f>IFERROR(INDEX(Expect_Array[],ROW(F14),COLUMN(F14)),"--")</f>
        <v>--</v>
      </c>
      <c r="C16" s="7">
        <f t="shared" si="2"/>
        <v>0</v>
      </c>
      <c r="D16" s="7">
        <f t="shared" si="3"/>
        <v>0</v>
      </c>
      <c r="E16" s="7">
        <f t="shared" si="4"/>
        <v>0</v>
      </c>
      <c r="F16" s="7">
        <f t="shared" si="5"/>
        <v>0</v>
      </c>
      <c r="G16" s="7">
        <f t="shared" si="6"/>
        <v>0</v>
      </c>
      <c r="H16" s="7">
        <f t="shared" si="7"/>
        <v>0</v>
      </c>
      <c r="I16" s="7">
        <f t="shared" si="8"/>
        <v>0</v>
      </c>
    </row>
    <row r="17" spans="1:9" ht="35.1" customHeight="1">
      <c r="A17" s="7">
        <f t="shared" si="1"/>
        <v>0</v>
      </c>
      <c r="B17" s="60" t="str">
        <f>IFERROR(INDEX(Expect_Array[],ROW(F15),COLUMN(F15)),"--")</f>
        <v>--</v>
      </c>
      <c r="C17" s="7">
        <f t="shared" si="2"/>
        <v>0</v>
      </c>
      <c r="D17" s="7">
        <f t="shared" si="3"/>
        <v>0</v>
      </c>
      <c r="E17" s="7">
        <f t="shared" si="4"/>
        <v>0</v>
      </c>
      <c r="F17" s="7">
        <f t="shared" si="5"/>
        <v>0</v>
      </c>
      <c r="G17" s="7">
        <f t="shared" si="6"/>
        <v>0</v>
      </c>
      <c r="H17" s="7">
        <f t="shared" si="7"/>
        <v>0</v>
      </c>
      <c r="I17" s="7">
        <f t="shared" si="8"/>
        <v>0</v>
      </c>
    </row>
    <row r="18" spans="1:9" ht="35.1" customHeight="1">
      <c r="A18" s="7">
        <f t="shared" si="1"/>
        <v>0</v>
      </c>
      <c r="B18" s="60" t="str">
        <f>IFERROR(INDEX(Expect_Array[],ROW(F16),COLUMN(F16)),"--")</f>
        <v>--</v>
      </c>
      <c r="C18" s="7">
        <f t="shared" si="2"/>
        <v>0</v>
      </c>
      <c r="D18" s="7">
        <f t="shared" si="3"/>
        <v>0</v>
      </c>
      <c r="E18" s="7">
        <f t="shared" si="4"/>
        <v>0</v>
      </c>
      <c r="F18" s="7">
        <f t="shared" si="5"/>
        <v>0</v>
      </c>
      <c r="G18" s="7">
        <f t="shared" si="6"/>
        <v>0</v>
      </c>
      <c r="H18" s="7">
        <f t="shared" si="7"/>
        <v>0</v>
      </c>
      <c r="I18" s="7">
        <f t="shared" si="8"/>
        <v>0</v>
      </c>
    </row>
    <row r="19" spans="1:9" ht="35.1" customHeight="1">
      <c r="A19" s="7">
        <f t="shared" si="1"/>
        <v>0</v>
      </c>
      <c r="B19" s="60" t="str">
        <f>IFERROR(INDEX(Expect_Array[],ROW(F17),COLUMN(F17)),"--")</f>
        <v>--</v>
      </c>
      <c r="C19" s="7">
        <f t="shared" si="2"/>
        <v>0</v>
      </c>
      <c r="D19" s="7">
        <f t="shared" si="3"/>
        <v>0</v>
      </c>
      <c r="E19" s="7">
        <f t="shared" si="4"/>
        <v>0</v>
      </c>
      <c r="F19" s="7">
        <f t="shared" si="5"/>
        <v>0</v>
      </c>
      <c r="G19" s="7">
        <f t="shared" si="6"/>
        <v>0</v>
      </c>
      <c r="H19" s="7">
        <f t="shared" si="7"/>
        <v>0</v>
      </c>
      <c r="I19" s="7">
        <f t="shared" si="8"/>
        <v>0</v>
      </c>
    </row>
    <row r="20" spans="1:9" ht="35.1" customHeight="1">
      <c r="A20" s="7">
        <f t="shared" si="1"/>
        <v>0</v>
      </c>
      <c r="B20" s="60" t="str">
        <f>IFERROR(INDEX(Expect_Array[],ROW(F18),COLUMN(F18)),"--")</f>
        <v>--</v>
      </c>
      <c r="C20" s="7">
        <f t="shared" si="2"/>
        <v>0</v>
      </c>
      <c r="D20" s="7">
        <f t="shared" si="3"/>
        <v>0</v>
      </c>
      <c r="E20" s="7">
        <f t="shared" si="4"/>
        <v>0</v>
      </c>
      <c r="F20" s="7">
        <f t="shared" si="5"/>
        <v>0</v>
      </c>
      <c r="G20" s="7">
        <f t="shared" si="6"/>
        <v>0</v>
      </c>
      <c r="H20" s="7">
        <f t="shared" si="7"/>
        <v>0</v>
      </c>
      <c r="I20" s="7">
        <f t="shared" si="8"/>
        <v>0</v>
      </c>
    </row>
    <row r="21" spans="1:9" ht="35.1" customHeight="1">
      <c r="A21" s="7">
        <f t="shared" si="1"/>
        <v>0</v>
      </c>
      <c r="B21" s="60" t="str">
        <f>IFERROR(INDEX(Expect_Array[],ROW(F19),COLUMN(F19)),"--")</f>
        <v>--</v>
      </c>
      <c r="C21" s="7">
        <f t="shared" si="2"/>
        <v>0</v>
      </c>
      <c r="D21" s="7">
        <f t="shared" si="3"/>
        <v>0</v>
      </c>
      <c r="E21" s="7">
        <f t="shared" si="4"/>
        <v>0</v>
      </c>
      <c r="F21" s="7">
        <f t="shared" si="5"/>
        <v>0</v>
      </c>
      <c r="G21" s="7">
        <f t="shared" si="6"/>
        <v>0</v>
      </c>
      <c r="H21" s="7">
        <f t="shared" si="7"/>
        <v>0</v>
      </c>
      <c r="I21" s="7">
        <f t="shared" si="8"/>
        <v>0</v>
      </c>
    </row>
    <row r="22" spans="1:9" ht="35.1" customHeight="1">
      <c r="A22" s="7">
        <f t="shared" si="1"/>
        <v>0</v>
      </c>
      <c r="B22" s="60" t="str">
        <f>IFERROR(INDEX(Expect_Array[],ROW(F20),COLUMN(F20)),"--")</f>
        <v>--</v>
      </c>
      <c r="C22" s="7">
        <f t="shared" si="2"/>
        <v>0</v>
      </c>
      <c r="D22" s="7">
        <f t="shared" si="3"/>
        <v>0</v>
      </c>
      <c r="E22" s="7">
        <f t="shared" si="4"/>
        <v>0</v>
      </c>
      <c r="F22" s="7">
        <f t="shared" si="5"/>
        <v>0</v>
      </c>
      <c r="G22" s="7">
        <f t="shared" si="6"/>
        <v>0</v>
      </c>
      <c r="H22" s="7">
        <f t="shared" si="7"/>
        <v>0</v>
      </c>
      <c r="I22" s="7">
        <f t="shared" si="8"/>
        <v>0</v>
      </c>
    </row>
    <row r="23" spans="1:9" ht="35.1" customHeight="1">
      <c r="A23" s="7">
        <f t="shared" si="1"/>
        <v>0</v>
      </c>
      <c r="B23" s="60" t="str">
        <f>IFERROR(INDEX(Expect_Array[],ROW(F21),COLUMN(F21)),"--")</f>
        <v>--</v>
      </c>
      <c r="C23" s="7">
        <f t="shared" si="2"/>
        <v>0</v>
      </c>
      <c r="D23" s="7">
        <f t="shared" si="3"/>
        <v>0</v>
      </c>
      <c r="E23" s="7">
        <f t="shared" si="4"/>
        <v>0</v>
      </c>
      <c r="F23" s="7">
        <f t="shared" si="5"/>
        <v>0</v>
      </c>
      <c r="G23" s="7">
        <f t="shared" si="6"/>
        <v>0</v>
      </c>
      <c r="H23" s="7">
        <f t="shared" si="7"/>
        <v>0</v>
      </c>
      <c r="I23" s="7">
        <f t="shared" si="8"/>
        <v>0</v>
      </c>
    </row>
    <row r="24" spans="1:9" ht="35.1" customHeight="1">
      <c r="A24" s="7">
        <f t="shared" si="1"/>
        <v>0</v>
      </c>
      <c r="B24" s="60" t="str">
        <f>IFERROR(INDEX(Expect_Array[],ROW(F22),COLUMN(F22)),"--")</f>
        <v>--</v>
      </c>
      <c r="C24" s="7">
        <f t="shared" si="2"/>
        <v>0</v>
      </c>
      <c r="D24" s="7">
        <f t="shared" si="3"/>
        <v>0</v>
      </c>
      <c r="E24" s="7">
        <f t="shared" si="4"/>
        <v>0</v>
      </c>
      <c r="F24" s="7">
        <f t="shared" si="5"/>
        <v>0</v>
      </c>
      <c r="G24" s="7">
        <f t="shared" si="6"/>
        <v>0</v>
      </c>
      <c r="H24" s="7">
        <f t="shared" si="7"/>
        <v>0</v>
      </c>
      <c r="I24" s="7">
        <f t="shared" si="8"/>
        <v>0</v>
      </c>
    </row>
    <row r="25" spans="1:9" ht="35.1" customHeight="1">
      <c r="A25" s="7">
        <f t="shared" si="1"/>
        <v>0</v>
      </c>
      <c r="B25" s="60" t="str">
        <f>IFERROR(INDEX(Expect_Array[],ROW(F23),COLUMN(F23)),"--")</f>
        <v>--</v>
      </c>
      <c r="C25" s="7">
        <f t="shared" si="2"/>
        <v>0</v>
      </c>
      <c r="D25" s="7">
        <f t="shared" si="3"/>
        <v>0</v>
      </c>
      <c r="E25" s="7">
        <f t="shared" si="4"/>
        <v>0</v>
      </c>
      <c r="F25" s="7">
        <f t="shared" si="5"/>
        <v>0</v>
      </c>
      <c r="G25" s="7">
        <f t="shared" si="6"/>
        <v>0</v>
      </c>
      <c r="H25" s="7">
        <f t="shared" si="7"/>
        <v>0</v>
      </c>
      <c r="I25" s="7">
        <f t="shared" si="8"/>
        <v>0</v>
      </c>
    </row>
    <row r="26" spans="1:9" ht="35.1" customHeight="1">
      <c r="A26" s="7">
        <f t="shared" si="1"/>
        <v>0</v>
      </c>
      <c r="B26" s="60" t="str">
        <f>IFERROR(INDEX(Expect_Array[],ROW(F24),COLUMN(F24)),"--")</f>
        <v>--</v>
      </c>
      <c r="C26" s="7">
        <f t="shared" si="2"/>
        <v>0</v>
      </c>
      <c r="D26" s="7">
        <f t="shared" si="3"/>
        <v>0</v>
      </c>
      <c r="E26" s="7">
        <f t="shared" si="4"/>
        <v>0</v>
      </c>
      <c r="F26" s="7">
        <f t="shared" si="5"/>
        <v>0</v>
      </c>
      <c r="G26" s="7">
        <f t="shared" si="6"/>
        <v>0</v>
      </c>
      <c r="H26" s="7">
        <f t="shared" si="7"/>
        <v>0</v>
      </c>
      <c r="I26" s="7">
        <f t="shared" si="8"/>
        <v>0</v>
      </c>
    </row>
    <row r="27" spans="1:9" ht="35.1" customHeight="1">
      <c r="A27" s="7">
        <f t="shared" si="1"/>
        <v>0</v>
      </c>
      <c r="B27" s="60" t="str">
        <f>IFERROR(INDEX(Expect_Array[],ROW(F25),COLUMN(F25)),"--")</f>
        <v>--</v>
      </c>
      <c r="C27" s="7">
        <f t="shared" si="2"/>
        <v>0</v>
      </c>
      <c r="D27" s="7">
        <f t="shared" si="3"/>
        <v>0</v>
      </c>
      <c r="E27" s="7">
        <f t="shared" si="4"/>
        <v>0</v>
      </c>
      <c r="F27" s="7">
        <f t="shared" si="5"/>
        <v>0</v>
      </c>
      <c r="G27" s="7">
        <f t="shared" si="6"/>
        <v>0</v>
      </c>
      <c r="H27" s="7">
        <f t="shared" si="7"/>
        <v>0</v>
      </c>
      <c r="I27" s="7">
        <f t="shared" si="8"/>
        <v>0</v>
      </c>
    </row>
    <row r="28" spans="1:9" ht="35.1" customHeight="1">
      <c r="A28" s="7">
        <f t="shared" si="1"/>
        <v>0</v>
      </c>
      <c r="B28" s="60" t="str">
        <f>IFERROR(INDEX(Expect_Array[],ROW(F26),COLUMN(F26)),"--")</f>
        <v>--</v>
      </c>
      <c r="C28" s="7">
        <f t="shared" si="2"/>
        <v>0</v>
      </c>
      <c r="D28" s="7">
        <f t="shared" si="3"/>
        <v>0</v>
      </c>
      <c r="E28" s="7">
        <f t="shared" si="4"/>
        <v>0</v>
      </c>
      <c r="F28" s="7">
        <f t="shared" si="5"/>
        <v>0</v>
      </c>
      <c r="G28" s="7">
        <f t="shared" si="6"/>
        <v>0</v>
      </c>
      <c r="H28" s="7">
        <f t="shared" si="7"/>
        <v>0</v>
      </c>
      <c r="I28" s="7">
        <f t="shared" si="8"/>
        <v>0</v>
      </c>
    </row>
    <row r="29" spans="1:9" ht="35.1" customHeight="1">
      <c r="A29" s="7">
        <f t="shared" si="1"/>
        <v>0</v>
      </c>
      <c r="B29" s="60" t="str">
        <f>IFERROR(INDEX(Expect_Array[],ROW(F27),COLUMN(F27)),"--")</f>
        <v>--</v>
      </c>
      <c r="C29" s="7">
        <f t="shared" si="2"/>
        <v>0</v>
      </c>
      <c r="D29" s="7">
        <f t="shared" si="3"/>
        <v>0</v>
      </c>
      <c r="E29" s="7">
        <f t="shared" si="4"/>
        <v>0</v>
      </c>
      <c r="F29" s="7">
        <f t="shared" si="5"/>
        <v>0</v>
      </c>
      <c r="G29" s="7">
        <f t="shared" si="6"/>
        <v>0</v>
      </c>
      <c r="H29" s="7">
        <f t="shared" si="7"/>
        <v>0</v>
      </c>
      <c r="I29" s="7">
        <f t="shared" si="8"/>
        <v>0</v>
      </c>
    </row>
    <row r="30" spans="1:9" ht="35.1" customHeight="1">
      <c r="A30" s="7">
        <f t="shared" si="1"/>
        <v>0</v>
      </c>
      <c r="B30" s="60" t="str">
        <f>IFERROR(INDEX(Expect_Array[],ROW(F28),COLUMN(F28)),"--")</f>
        <v>--</v>
      </c>
      <c r="C30" s="7">
        <f t="shared" si="2"/>
        <v>0</v>
      </c>
      <c r="D30" s="7">
        <f t="shared" si="3"/>
        <v>0</v>
      </c>
      <c r="E30" s="7">
        <f t="shared" si="4"/>
        <v>0</v>
      </c>
      <c r="F30" s="7">
        <f t="shared" si="5"/>
        <v>0</v>
      </c>
      <c r="G30" s="7">
        <f t="shared" si="6"/>
        <v>0</v>
      </c>
      <c r="H30" s="7">
        <f t="shared" si="7"/>
        <v>0</v>
      </c>
      <c r="I30" s="7">
        <f t="shared" si="8"/>
        <v>0</v>
      </c>
    </row>
    <row r="31" spans="1:9" ht="35.1" customHeight="1">
      <c r="A31" s="7">
        <f t="shared" si="1"/>
        <v>0</v>
      </c>
      <c r="B31" s="60" t="str">
        <f>IFERROR(INDEX(Expect_Array[],ROW(F29),COLUMN(F29)),"--")</f>
        <v>--</v>
      </c>
      <c r="C31" s="7">
        <f t="shared" si="2"/>
        <v>0</v>
      </c>
      <c r="D31" s="7">
        <f t="shared" si="3"/>
        <v>0</v>
      </c>
      <c r="E31" s="7">
        <f t="shared" si="4"/>
        <v>0</v>
      </c>
      <c r="F31" s="7">
        <f t="shared" si="5"/>
        <v>0</v>
      </c>
      <c r="G31" s="7">
        <f t="shared" si="6"/>
        <v>0</v>
      </c>
      <c r="H31" s="7">
        <f t="shared" si="7"/>
        <v>0</v>
      </c>
      <c r="I31" s="7">
        <f t="shared" si="8"/>
        <v>0</v>
      </c>
    </row>
    <row r="32" spans="1:9">
      <c r="B32" s="40" t="str">
        <f>IFERROR(Expectations_Menu,"")</f>
        <v/>
      </c>
    </row>
  </sheetData>
  <sheetProtection sheet="1" objects="1" scenarios="1" selectLockedCells="1" selectUnlockedCells="1"/>
  <conditionalFormatting sqref="C3:I31">
    <cfRule type="dataBar" priority="3">
      <dataBar>
        <cfvo type="min"/>
        <cfvo type="max"/>
        <color rgb="FF63C384"/>
      </dataBar>
      <extLst>
        <ext xmlns:x14="http://schemas.microsoft.com/office/spreadsheetml/2009/9/main" uri="{B025F937-C7B1-47D3-B67F-A62EFF666E3E}">
          <x14:id>{C66B5BF7-1822-4128-AB40-5EB5640237F0}</x14:id>
        </ext>
      </extLst>
    </cfRule>
  </conditionalFormatting>
  <conditionalFormatting sqref="C1:I1">
    <cfRule type="dataBar" priority="2">
      <dataBar>
        <cfvo type="min"/>
        <cfvo type="max"/>
        <color rgb="FFFFB628"/>
      </dataBar>
      <extLst>
        <ext xmlns:x14="http://schemas.microsoft.com/office/spreadsheetml/2009/9/main" uri="{B025F937-C7B1-47D3-B67F-A62EFF666E3E}">
          <x14:id>{F8CDA312-DBF4-42FB-A489-EF874D79D29B}</x14:id>
        </ext>
      </extLst>
    </cfRule>
  </conditionalFormatting>
  <conditionalFormatting sqref="A3:A31">
    <cfRule type="dataBar" priority="1">
      <dataBar>
        <cfvo type="min"/>
        <cfvo type="max"/>
        <color rgb="FF638EC6"/>
      </dataBar>
      <extLst>
        <ext xmlns:x14="http://schemas.microsoft.com/office/spreadsheetml/2009/9/main" uri="{B025F937-C7B1-47D3-B67F-A62EFF666E3E}">
          <x14:id>{433A2F7E-3770-4BE4-9D1F-3AE2E85F4CDC}</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C66B5BF7-1822-4128-AB40-5EB5640237F0}">
            <x14:dataBar minLength="0" maxLength="100" gradient="0">
              <x14:cfvo type="autoMin"/>
              <x14:cfvo type="autoMax"/>
              <x14:negativeFillColor rgb="FFFF0000"/>
              <x14:axisColor rgb="FF000000"/>
            </x14:dataBar>
          </x14:cfRule>
          <xm:sqref>C3:I31</xm:sqref>
        </x14:conditionalFormatting>
        <x14:conditionalFormatting xmlns:xm="http://schemas.microsoft.com/office/excel/2006/main">
          <x14:cfRule type="dataBar" id="{F8CDA312-DBF4-42FB-A489-EF874D79D29B}">
            <x14:dataBar minLength="0" maxLength="100" border="1" negativeBarBorderColorSameAsPositive="0">
              <x14:cfvo type="autoMin"/>
              <x14:cfvo type="autoMax"/>
              <x14:borderColor rgb="FFFFB628"/>
              <x14:negativeFillColor rgb="FFFF0000"/>
              <x14:negativeBorderColor rgb="FFFF0000"/>
              <x14:axisColor rgb="FF000000"/>
            </x14:dataBar>
          </x14:cfRule>
          <xm:sqref>C1:I1</xm:sqref>
        </x14:conditionalFormatting>
        <x14:conditionalFormatting xmlns:xm="http://schemas.microsoft.com/office/excel/2006/main">
          <x14:cfRule type="dataBar" id="{433A2F7E-3770-4BE4-9D1F-3AE2E85F4CDC}">
            <x14:dataBar minLength="0" maxLength="100" border="1" negativeBarBorderColorSameAsPositive="0">
              <x14:cfvo type="autoMin"/>
              <x14:cfvo type="autoMax"/>
              <x14:borderColor rgb="FF638EC6"/>
              <x14:negativeFillColor rgb="FFFF0000"/>
              <x14:negativeBorderColor rgb="FFFF0000"/>
              <x14:axisColor rgb="FF000000"/>
            </x14:dataBar>
          </x14:cfRule>
          <xm:sqref>A3:A31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16"/>
  <sheetViews>
    <sheetView workbookViewId="0">
      <selection activeCell="A2" sqref="A2"/>
    </sheetView>
  </sheetViews>
  <sheetFormatPr defaultColWidth="36.1328125" defaultRowHeight="24.75" customHeight="1"/>
  <cols>
    <col min="1" max="1" width="100.33203125" style="51" customWidth="1"/>
    <col min="2" max="16384" width="36.1328125" style="1"/>
  </cols>
  <sheetData>
    <row r="1" spans="1:1" s="5" customFormat="1" ht="24.75" customHeight="1">
      <c r="A1" s="38" t="s">
        <v>168</v>
      </c>
    </row>
    <row r="2" spans="1:1" ht="24.75" customHeight="1">
      <c r="A2" s="36" t="s">
        <v>134</v>
      </c>
    </row>
    <row r="3" spans="1:1" ht="24.75" customHeight="1">
      <c r="A3" s="8" t="s">
        <v>136</v>
      </c>
    </row>
    <row r="4" spans="1:1" ht="24.75" customHeight="1">
      <c r="A4" s="8" t="s">
        <v>126</v>
      </c>
    </row>
    <row r="5" spans="1:1" ht="24.75" customHeight="1">
      <c r="A5" s="8" t="s">
        <v>127</v>
      </c>
    </row>
    <row r="6" spans="1:1" ht="24.75" customHeight="1">
      <c r="A6" s="8" t="s">
        <v>128</v>
      </c>
    </row>
    <row r="7" spans="1:1" ht="24.75" customHeight="1">
      <c r="A7" s="36" t="s">
        <v>122</v>
      </c>
    </row>
    <row r="8" spans="1:1" ht="24.75" customHeight="1">
      <c r="A8" s="8" t="s">
        <v>123</v>
      </c>
    </row>
    <row r="9" spans="1:1" ht="24.75" customHeight="1">
      <c r="A9" s="8" t="s">
        <v>125</v>
      </c>
    </row>
    <row r="10" spans="1:1" ht="24.75" customHeight="1">
      <c r="A10" s="8" t="s">
        <v>119</v>
      </c>
    </row>
    <row r="11" spans="1:1" ht="24.75" customHeight="1">
      <c r="A11" s="8" t="s">
        <v>120</v>
      </c>
    </row>
    <row r="12" spans="1:1" ht="24.75" customHeight="1">
      <c r="A12" s="37" t="s">
        <v>121</v>
      </c>
    </row>
    <row r="13" spans="1:1" ht="24.75" customHeight="1">
      <c r="A13" s="8" t="s">
        <v>124</v>
      </c>
    </row>
    <row r="14" spans="1:1" ht="24.75" customHeight="1">
      <c r="A14" s="37" t="s">
        <v>118</v>
      </c>
    </row>
    <row r="15" spans="1:1" ht="24.75" customHeight="1">
      <c r="A15" s="8" t="s">
        <v>135</v>
      </c>
    </row>
    <row r="16" spans="1:1" ht="24.75" customHeight="1">
      <c r="A16" s="37" t="s">
        <v>129</v>
      </c>
    </row>
  </sheetData>
  <sheetProtection sheet="1" objects="1" scenarios="1" selectLockedCells="1"/>
  <pageMargins left="0.7" right="0.7" top="0.75" bottom="0.75" header="0.3" footer="0.3"/>
  <pageSetup orientation="portrait"/>
  <legacyDrawing r:id="rId1"/>
  <tableParts count="1">
    <tablePart r:id="rId2"/>
  </tablePart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B10" sqref="B10"/>
    </sheetView>
  </sheetViews>
  <sheetFormatPr defaultRowHeight="14.25"/>
  <cols>
    <col min="2" max="2" width="18.6640625" customWidth="1"/>
    <col min="4" max="4" width="16" customWidth="1"/>
    <col min="7" max="7" width="16.6640625" customWidth="1"/>
  </cols>
  <sheetData>
    <row r="1" spans="1:7">
      <c r="A1" s="11" t="s">
        <v>21</v>
      </c>
      <c r="B1" s="10" t="s">
        <v>130</v>
      </c>
      <c r="D1" s="43" t="s">
        <v>116</v>
      </c>
      <c r="E1" s="42" t="s">
        <v>21</v>
      </c>
      <c r="G1" s="48" t="s">
        <v>109</v>
      </c>
    </row>
    <row r="2" spans="1:7">
      <c r="A2" s="9">
        <v>0</v>
      </c>
      <c r="B2" s="44" t="s">
        <v>131</v>
      </c>
      <c r="D2" s="45" t="s">
        <v>114</v>
      </c>
      <c r="E2" s="46">
        <v>4</v>
      </c>
      <c r="G2" s="49" t="s">
        <v>110</v>
      </c>
    </row>
    <row r="3" spans="1:7">
      <c r="A3" s="9">
        <f>B12</f>
        <v>0.7</v>
      </c>
      <c r="B3" s="44" t="s">
        <v>132</v>
      </c>
      <c r="D3" s="45" t="s">
        <v>112</v>
      </c>
      <c r="E3" s="46">
        <v>2</v>
      </c>
      <c r="G3" s="49" t="s">
        <v>111</v>
      </c>
    </row>
    <row r="4" spans="1:7">
      <c r="A4" s="9">
        <f t="shared" ref="A4:A9" si="0">A3+$B$12</f>
        <v>1.4</v>
      </c>
      <c r="B4" s="44" t="s">
        <v>111</v>
      </c>
      <c r="D4" s="45" t="s">
        <v>113</v>
      </c>
      <c r="E4" s="46">
        <v>3</v>
      </c>
      <c r="G4" s="49" t="s">
        <v>112</v>
      </c>
    </row>
    <row r="5" spans="1:7">
      <c r="A5" s="9">
        <f t="shared" si="0"/>
        <v>2.0999999999999996</v>
      </c>
      <c r="B5" s="44" t="s">
        <v>112</v>
      </c>
      <c r="D5" s="45" t="s">
        <v>110</v>
      </c>
      <c r="E5" s="46">
        <v>0</v>
      </c>
      <c r="G5" s="49" t="s">
        <v>113</v>
      </c>
    </row>
    <row r="6" spans="1:7">
      <c r="A6" s="9">
        <f t="shared" si="0"/>
        <v>2.8</v>
      </c>
      <c r="B6" s="44" t="s">
        <v>113</v>
      </c>
      <c r="D6" s="45" t="s">
        <v>115</v>
      </c>
      <c r="E6" s="46">
        <v>5</v>
      </c>
      <c r="G6" s="49" t="s">
        <v>114</v>
      </c>
    </row>
    <row r="7" spans="1:7">
      <c r="A7" s="9">
        <f t="shared" si="0"/>
        <v>3.5</v>
      </c>
      <c r="B7" s="44" t="s">
        <v>114</v>
      </c>
      <c r="D7" s="47" t="s">
        <v>111</v>
      </c>
      <c r="E7" s="41">
        <v>1</v>
      </c>
      <c r="G7" s="49" t="s">
        <v>115</v>
      </c>
    </row>
    <row r="8" spans="1:7">
      <c r="A8" s="9">
        <f t="shared" si="0"/>
        <v>4.2</v>
      </c>
      <c r="B8" s="44" t="s">
        <v>115</v>
      </c>
    </row>
    <row r="9" spans="1:7">
      <c r="A9" s="9">
        <f t="shared" si="0"/>
        <v>4.9000000000000004</v>
      </c>
      <c r="B9" s="44" t="s">
        <v>133</v>
      </c>
    </row>
    <row r="11" spans="1:7">
      <c r="B11" t="s">
        <v>36</v>
      </c>
    </row>
    <row r="12" spans="1:7">
      <c r="B12" s="39">
        <v>0.7</v>
      </c>
    </row>
  </sheetData>
  <sheetProtection sheet="1" objects="1" scenarios="1" selectLockedCells="1" selectUnlockedCells="1"/>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80" zoomScaleNormal="80" workbookViewId="0">
      <selection activeCell="B11" sqref="B11:I11"/>
    </sheetView>
  </sheetViews>
  <sheetFormatPr defaultColWidth="9.1328125" defaultRowHeight="14.25"/>
  <cols>
    <col min="1" max="16384" width="9.1328125" style="52"/>
  </cols>
  <sheetData>
    <row r="1" spans="1:16" ht="14.65" thickBot="1"/>
    <row r="2" spans="1:16" ht="31.5" customHeight="1">
      <c r="B2" s="119" t="s">
        <v>22</v>
      </c>
      <c r="C2" s="120"/>
      <c r="D2" s="120"/>
      <c r="E2" s="120"/>
      <c r="F2" s="120"/>
      <c r="G2" s="120"/>
      <c r="H2" s="120"/>
      <c r="I2" s="120"/>
      <c r="J2" s="120"/>
      <c r="K2" s="120"/>
      <c r="L2" s="120"/>
      <c r="M2" s="120"/>
      <c r="N2" s="120"/>
      <c r="O2" s="121"/>
    </row>
    <row r="3" spans="1:16" ht="54.95" customHeight="1">
      <c r="B3" s="113" t="s">
        <v>152</v>
      </c>
      <c r="C3" s="114"/>
      <c r="D3" s="114"/>
      <c r="E3" s="114"/>
      <c r="F3" s="114"/>
      <c r="G3" s="114"/>
      <c r="H3" s="114"/>
      <c r="I3" s="114"/>
      <c r="J3" s="114"/>
      <c r="K3" s="114"/>
      <c r="L3" s="114"/>
      <c r="M3" s="114"/>
      <c r="N3" s="114"/>
      <c r="O3" s="115"/>
      <c r="P3" s="53"/>
    </row>
    <row r="4" spans="1:16" ht="54.95" customHeight="1">
      <c r="B4" s="110" t="s">
        <v>150</v>
      </c>
      <c r="C4" s="111"/>
      <c r="D4" s="111"/>
      <c r="E4" s="111"/>
      <c r="F4" s="111"/>
      <c r="G4" s="111"/>
      <c r="H4" s="111"/>
      <c r="I4" s="111"/>
      <c r="J4" s="111"/>
      <c r="K4" s="111"/>
      <c r="L4" s="111"/>
      <c r="M4" s="111"/>
      <c r="N4" s="111"/>
      <c r="O4" s="112"/>
      <c r="P4" s="54"/>
    </row>
    <row r="5" spans="1:16" ht="54.95" customHeight="1">
      <c r="B5" s="113" t="s">
        <v>154</v>
      </c>
      <c r="C5" s="114"/>
      <c r="D5" s="114"/>
      <c r="E5" s="114"/>
      <c r="F5" s="114"/>
      <c r="G5" s="114"/>
      <c r="H5" s="114"/>
      <c r="I5" s="114"/>
      <c r="J5" s="114"/>
      <c r="K5" s="114"/>
      <c r="L5" s="114"/>
      <c r="M5" s="114"/>
      <c r="N5" s="114"/>
      <c r="O5" s="115"/>
      <c r="P5" s="54"/>
    </row>
    <row r="6" spans="1:16" ht="54.95" customHeight="1">
      <c r="B6" s="110" t="s">
        <v>149</v>
      </c>
      <c r="C6" s="111"/>
      <c r="D6" s="111"/>
      <c r="E6" s="111"/>
      <c r="F6" s="111"/>
      <c r="G6" s="111"/>
      <c r="H6" s="111"/>
      <c r="I6" s="111"/>
      <c r="J6" s="111"/>
      <c r="K6" s="111"/>
      <c r="L6" s="111"/>
      <c r="M6" s="111"/>
      <c r="N6" s="111"/>
      <c r="O6" s="112"/>
      <c r="P6" s="54"/>
    </row>
    <row r="7" spans="1:16" ht="54.95" customHeight="1">
      <c r="B7" s="113" t="s">
        <v>153</v>
      </c>
      <c r="C7" s="114"/>
      <c r="D7" s="114"/>
      <c r="E7" s="114"/>
      <c r="F7" s="114"/>
      <c r="G7" s="114"/>
      <c r="H7" s="114"/>
      <c r="I7" s="114"/>
      <c r="J7" s="114"/>
      <c r="K7" s="114"/>
      <c r="L7" s="114"/>
      <c r="M7" s="114"/>
      <c r="N7" s="114"/>
      <c r="O7" s="115"/>
      <c r="P7" s="54"/>
    </row>
    <row r="8" spans="1:16" ht="54.95" customHeight="1">
      <c r="B8" s="110" t="s">
        <v>155</v>
      </c>
      <c r="C8" s="111"/>
      <c r="D8" s="111"/>
      <c r="E8" s="111"/>
      <c r="F8" s="111"/>
      <c r="G8" s="111"/>
      <c r="H8" s="111"/>
      <c r="I8" s="111"/>
      <c r="J8" s="111"/>
      <c r="K8" s="111"/>
      <c r="L8" s="111"/>
      <c r="M8" s="111"/>
      <c r="N8" s="111"/>
      <c r="O8" s="112"/>
      <c r="P8" s="54"/>
    </row>
    <row r="9" spans="1:16" ht="54.95" customHeight="1" thickBot="1">
      <c r="B9" s="116" t="s">
        <v>159</v>
      </c>
      <c r="C9" s="117"/>
      <c r="D9" s="117"/>
      <c r="E9" s="117"/>
      <c r="F9" s="117"/>
      <c r="G9" s="117"/>
      <c r="H9" s="117"/>
      <c r="I9" s="117"/>
      <c r="J9" s="117"/>
      <c r="K9" s="117"/>
      <c r="L9" s="117"/>
      <c r="M9" s="117"/>
      <c r="N9" s="117"/>
      <c r="O9" s="118"/>
      <c r="P9" s="54"/>
    </row>
    <row r="10" spans="1:16" s="55" customFormat="1">
      <c r="B10" s="66" t="s">
        <v>179</v>
      </c>
    </row>
    <row r="11" spans="1:16">
      <c r="B11" s="109" t="s">
        <v>178</v>
      </c>
      <c r="C11" s="109"/>
      <c r="D11" s="109"/>
      <c r="E11" s="109"/>
      <c r="F11" s="109"/>
      <c r="G11" s="109"/>
      <c r="H11" s="109"/>
      <c r="I11" s="109"/>
    </row>
    <row r="12" spans="1:16">
      <c r="B12" s="109" t="s">
        <v>177</v>
      </c>
      <c r="C12" s="109"/>
      <c r="D12" s="109"/>
      <c r="E12" s="109"/>
      <c r="F12" s="109"/>
      <c r="G12" s="109"/>
      <c r="H12" s="109"/>
      <c r="I12" s="109"/>
    </row>
    <row r="14" spans="1:16">
      <c r="A14" s="3"/>
    </row>
    <row r="29" spans="3:3">
      <c r="C29" s="3"/>
    </row>
  </sheetData>
  <sheetProtection sheet="1" objects="1" scenarios="1" selectLockedCells="1"/>
  <mergeCells count="10">
    <mergeCell ref="B2:O2"/>
    <mergeCell ref="B3:O3"/>
    <mergeCell ref="B4:O4"/>
    <mergeCell ref="B5:O5"/>
    <mergeCell ref="B11:I11"/>
    <mergeCell ref="B12:I12"/>
    <mergeCell ref="B6:O6"/>
    <mergeCell ref="B7:O7"/>
    <mergeCell ref="B8:O8"/>
    <mergeCell ref="B9:O9"/>
  </mergeCells>
  <hyperlinks>
    <hyperlink ref="B11" r:id="rId1"/>
    <hyperlink ref="B12"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8</vt:i4>
      </vt:variant>
      <vt:variant>
        <vt:lpstr>Named Ranges</vt:lpstr>
      </vt:variant>
      <vt:variant>
        <vt:i4>21</vt:i4>
      </vt:variant>
    </vt:vector>
  </HeadingPairs>
  <TitlesOfParts>
    <vt:vector baseType="lpstr" size="29">
      <vt:lpstr>Research Questions</vt:lpstr>
      <vt:lpstr>Stakeholder Definitions</vt:lpstr>
      <vt:lpstr>Instructions</vt:lpstr>
      <vt:lpstr>Input</vt:lpstr>
      <vt:lpstr>Output</vt:lpstr>
      <vt:lpstr>Expectations</vt:lpstr>
      <vt:lpstr>Calc</vt:lpstr>
      <vt:lpstr>Output Definitions</vt:lpstr>
      <vt:lpstr>'Stakeholder Definitions'!_Toc466194462</vt:lpstr>
      <vt:lpstr>Expect1</vt:lpstr>
      <vt:lpstr>Expect2</vt:lpstr>
      <vt:lpstr>Expect3</vt:lpstr>
      <vt:lpstr>Expectations_Menu</vt:lpstr>
      <vt:lpstr>ExtremeHigh</vt:lpstr>
      <vt:lpstr>ExtremeLow</vt:lpstr>
      <vt:lpstr>High</vt:lpstr>
      <vt:lpstr>Low</vt:lpstr>
      <vt:lpstr>Menu</vt:lpstr>
      <vt:lpstr>Moderate</vt:lpstr>
      <vt:lpstr>NonStake</vt:lpstr>
      <vt:lpstr>Score_Avg</vt:lpstr>
      <vt:lpstr>Score_Impact</vt:lpstr>
      <vt:lpstr>Score_Position_Authority</vt:lpstr>
      <vt:lpstr>Score_Priority</vt:lpstr>
      <vt:lpstr>Score_Urgency</vt:lpstr>
      <vt:lpstr>Stakeholder</vt:lpstr>
      <vt:lpstr>Values</vt:lpstr>
      <vt:lpstr>VeryHigh</vt:lpstr>
      <vt:lpstr>VeryLow</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