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Input" sheetId="1" r:id="rId1"/>
    <sheet name="Instructions" sheetId="5" r:id="rId2"/>
  </sheets>
  <calcPr calcId="152511"/>
</workbook>
</file>

<file path=xl/calcChain.xml><?xml version="1.0" encoding="utf-8"?>
<calcChain xmlns="http://schemas.openxmlformats.org/spreadsheetml/2006/main">
  <c r="J52" i="1" l="1"/>
  <c r="J29" i="1"/>
  <c r="J10" i="1"/>
  <c r="I10" i="1"/>
  <c r="H10" i="1"/>
  <c r="G10" i="1"/>
  <c r="F10" i="1"/>
  <c r="E10" i="1"/>
  <c r="D10" i="1"/>
  <c r="C10" i="1"/>
  <c r="C19" i="1"/>
  <c r="J8" i="1"/>
  <c r="J53" i="1" s="1"/>
  <c r="J46" i="1"/>
  <c r="I46" i="1"/>
  <c r="H46" i="1"/>
  <c r="G46" i="1"/>
  <c r="F46" i="1"/>
  <c r="E46" i="1"/>
  <c r="D46" i="1"/>
  <c r="C46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6" i="1"/>
  <c r="I36" i="1"/>
  <c r="H36" i="1"/>
  <c r="G36" i="1"/>
  <c r="F36" i="1"/>
  <c r="E36" i="1"/>
  <c r="D36" i="1"/>
  <c r="C36" i="1"/>
  <c r="J30" i="1"/>
  <c r="I30" i="1"/>
  <c r="H30" i="1"/>
  <c r="G30" i="1"/>
  <c r="F30" i="1"/>
  <c r="E30" i="1"/>
  <c r="D30" i="1"/>
  <c r="C30" i="1"/>
  <c r="F28" i="1"/>
  <c r="E28" i="1"/>
  <c r="J24" i="1"/>
  <c r="I24" i="1"/>
  <c r="H24" i="1"/>
  <c r="G24" i="1"/>
  <c r="F24" i="1"/>
  <c r="E24" i="1"/>
  <c r="D24" i="1"/>
  <c r="C24" i="1"/>
  <c r="J22" i="1"/>
  <c r="I22" i="1"/>
  <c r="H22" i="1"/>
  <c r="H18" i="1" s="1"/>
  <c r="G22" i="1"/>
  <c r="F22" i="1"/>
  <c r="E22" i="1"/>
  <c r="D22" i="1"/>
  <c r="D18" i="1" s="1"/>
  <c r="C22" i="1"/>
  <c r="J21" i="1"/>
  <c r="J23" i="1" s="1"/>
  <c r="I21" i="1"/>
  <c r="H21" i="1"/>
  <c r="H23" i="1" s="1"/>
  <c r="G21" i="1"/>
  <c r="F21" i="1"/>
  <c r="E21" i="1"/>
  <c r="E23" i="1" s="1"/>
  <c r="D21" i="1"/>
  <c r="D23" i="1" s="1"/>
  <c r="C21" i="1"/>
  <c r="C23" i="1" s="1"/>
  <c r="I8" i="1"/>
  <c r="I54" i="1" s="1"/>
  <c r="H8" i="1"/>
  <c r="H54" i="1" s="1"/>
  <c r="G8" i="1"/>
  <c r="G28" i="1" s="1"/>
  <c r="F8" i="1"/>
  <c r="F52" i="1" s="1"/>
  <c r="E8" i="1"/>
  <c r="E52" i="1" s="1"/>
  <c r="D8" i="1"/>
  <c r="D54" i="1" s="1"/>
  <c r="C8" i="1"/>
  <c r="C54" i="1" s="1"/>
  <c r="J54" i="1" l="1"/>
  <c r="J28" i="1"/>
  <c r="C18" i="1"/>
  <c r="G23" i="1"/>
  <c r="G16" i="1" s="1"/>
  <c r="F23" i="1"/>
  <c r="F16" i="1" s="1"/>
  <c r="F18" i="1"/>
  <c r="J18" i="1"/>
  <c r="J11" i="1" s="1"/>
  <c r="G18" i="1"/>
  <c r="D28" i="1"/>
  <c r="D16" i="1" s="1"/>
  <c r="D17" i="1"/>
  <c r="D14" i="1" s="1"/>
  <c r="C17" i="1"/>
  <c r="C14" i="1" s="1"/>
  <c r="G17" i="1"/>
  <c r="E29" i="1"/>
  <c r="E15" i="1" s="1"/>
  <c r="F29" i="1"/>
  <c r="H28" i="1"/>
  <c r="F53" i="1"/>
  <c r="I23" i="1"/>
  <c r="E54" i="1"/>
  <c r="E17" i="1"/>
  <c r="E14" i="1" s="1"/>
  <c r="F17" i="1"/>
  <c r="E53" i="1"/>
  <c r="H17" i="1"/>
  <c r="H14" i="1" s="1"/>
  <c r="F54" i="1"/>
  <c r="I17" i="1"/>
  <c r="E18" i="1"/>
  <c r="E11" i="1" s="1"/>
  <c r="I18" i="1"/>
  <c r="I28" i="1"/>
  <c r="I29" i="1"/>
  <c r="J17" i="1"/>
  <c r="J14" i="1" s="1"/>
  <c r="C28" i="1"/>
  <c r="C16" i="1" s="1"/>
  <c r="C29" i="1"/>
  <c r="C15" i="1" s="1"/>
  <c r="C52" i="1"/>
  <c r="C53" i="1"/>
  <c r="D29" i="1"/>
  <c r="D15" i="1" s="1"/>
  <c r="D52" i="1"/>
  <c r="D53" i="1"/>
  <c r="G29" i="1"/>
  <c r="G52" i="1"/>
  <c r="G53" i="1"/>
  <c r="G54" i="1"/>
  <c r="H29" i="1"/>
  <c r="H52" i="1"/>
  <c r="H53" i="1"/>
  <c r="I52" i="1"/>
  <c r="I53" i="1"/>
  <c r="E12" i="1"/>
  <c r="E13" i="1"/>
  <c r="E16" i="1"/>
  <c r="H12" i="1"/>
  <c r="H13" i="1"/>
  <c r="H11" i="1"/>
  <c r="H15" i="1"/>
  <c r="H16" i="1"/>
  <c r="J12" i="1"/>
  <c r="J13" i="1"/>
  <c r="J15" i="1"/>
  <c r="J16" i="1"/>
  <c r="C12" i="1"/>
  <c r="C13" i="1"/>
  <c r="C11" i="1"/>
  <c r="D12" i="1"/>
  <c r="D13" i="1"/>
  <c r="D11" i="1"/>
  <c r="G13" i="1" l="1"/>
  <c r="G14" i="1"/>
  <c r="F11" i="1"/>
  <c r="G15" i="1"/>
  <c r="F13" i="1"/>
  <c r="G12" i="1"/>
  <c r="F15" i="1"/>
  <c r="F12" i="1"/>
  <c r="F14" i="1"/>
  <c r="I14" i="1"/>
  <c r="G11" i="1"/>
  <c r="I11" i="1"/>
  <c r="I13" i="1"/>
  <c r="I15" i="1"/>
  <c r="I12" i="1"/>
  <c r="I16" i="1"/>
</calcChain>
</file>

<file path=xl/sharedStrings.xml><?xml version="1.0" encoding="utf-8"?>
<sst xmlns="http://schemas.openxmlformats.org/spreadsheetml/2006/main" count="75" uniqueCount="50">
  <si>
    <t>Column</t>
  </si>
  <si>
    <t>Profit in 2011</t>
  </si>
  <si>
    <t>Number</t>
  </si>
  <si>
    <t>Change 1</t>
  </si>
  <si>
    <t>Change 2</t>
  </si>
  <si>
    <t>Change 3</t>
  </si>
  <si>
    <t>Change 4</t>
  </si>
  <si>
    <t>Change 5</t>
  </si>
  <si>
    <t>Change 6</t>
  </si>
  <si>
    <t>Profit in 2012</t>
  </si>
  <si>
    <t>Calculations</t>
  </si>
  <si>
    <t>Difference</t>
  </si>
  <si>
    <t>Waterfall Chart Template</t>
  </si>
  <si>
    <t>Positive (optional)</t>
  </si>
  <si>
    <t>Negative (optional)</t>
  </si>
  <si>
    <t>Prev Positive</t>
  </si>
  <si>
    <t>Current Postive</t>
  </si>
  <si>
    <t>Same as Prev</t>
  </si>
  <si>
    <t>TRUE, TRUE</t>
  </si>
  <si>
    <t>TRUE, FALSE</t>
  </si>
  <si>
    <t>FALSE, TRUE</t>
  </si>
  <si>
    <t>FALSE,FALSE</t>
  </si>
  <si>
    <t>Positive - Up</t>
  </si>
  <si>
    <t>Positive - Down</t>
  </si>
  <si>
    <t>Positive - Space</t>
  </si>
  <si>
    <t>Notes</t>
  </si>
  <si>
    <t>Enter all the numbers here</t>
  </si>
  <si>
    <t>Enter all the column headings here</t>
  </si>
  <si>
    <t>Positive / Negative CHOOSE</t>
  </si>
  <si>
    <t>(Prev Positive Current Positive)</t>
  </si>
  <si>
    <t>(Prev Positive Current Negative)</t>
  </si>
  <si>
    <t>(Prev Negative Current Positive)</t>
  </si>
  <si>
    <t>(Prev Negative Current Negative)</t>
  </si>
  <si>
    <t>Calculated Bar Size</t>
  </si>
  <si>
    <t>Positive region, space between bar and x-axis</t>
  </si>
  <si>
    <t>Negative region, space between bar and x-axis</t>
  </si>
  <si>
    <t>Negative region, up (green) bar</t>
  </si>
  <si>
    <t>Negative region, down (red bar)</t>
  </si>
  <si>
    <t>Positive region, flat bar height</t>
  </si>
  <si>
    <t>Positive region, up (green) bar height</t>
  </si>
  <si>
    <t>Positive region, down (red) bar height</t>
  </si>
  <si>
    <t>Negative region, flat bar height</t>
  </si>
  <si>
    <t>Flat bar height for when 2 columns are equal</t>
  </si>
  <si>
    <t>Flat 0 bar height</t>
  </si>
  <si>
    <t>By default, caluclated as 1.5% of difference between max and min value to be visible</t>
  </si>
  <si>
    <t>Negative - Up</t>
  </si>
  <si>
    <t>Negative - Down</t>
  </si>
  <si>
    <t>Negative - Space</t>
  </si>
  <si>
    <t>For instructions on how to use this chart, please visit:</t>
  </si>
  <si>
    <t>http://excelhelphq.com/waterfall-chart-template-download-with-instructions-supports-negative-values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</si>
</sst>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2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5"/>
    <xf numFmtId="0" fontId="0" fillId="4" borderId="0" xfId="0" applyFill="1"/>
    <xf numFmtId="165" fontId="0" fillId="0" borderId="0" xfId="0" applyNumberFormat="1"/>
    <xf numFmtId="0" fontId="1" fillId="0" borderId="0" xfId="1" applyAlignment="1">
      <alignment horizontal="right"/>
    </xf>
    <xf numFmtId="164" fontId="2" fillId="2" borderId="1" xfId="2" applyNumberFormat="1"/>
    <xf numFmtId="164" fontId="4" fillId="3" borderId="1" xfId="4" applyNumberFormat="1"/>
    <xf numFmtId="0" fontId="4" fillId="3" borderId="1" xfId="4"/>
    <xf numFmtId="0" fontId="2" fillId="2" borderId="1" xfId="2"/>
    <xf numFmtId="0" fontId="3" fillId="3" borderId="2" xfId="3"/>
    <xf numFmtId="0" fontId="1" fillId="4" borderId="0" xfId="1" applyFill="1" applyAlignment="1">
      <alignment horizontal="left"/>
    </xf>
    <xf numFmtId="0" fontId="3" fillId="3" borderId="2" xfId="3" applyAlignment="1">
      <alignment horizontal="right" wrapText="1"/>
    </xf>
  </cellXfs>
  <cellStyles count="6">
    <cellStyle name="Calculation" xfId="4" builtinId="22"/>
    <cellStyle name="Heading 4" xfId="1" builtinId="19"/>
    <cellStyle name="Hyperlink" xfId="5" builtinId="8"/>
    <cellStyle name="Input" xfId="2" builtinId="20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Waterfall Chart Example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Input!$C$10:$J$10</c:f>
              <c:strCache>
                <c:ptCount val="8"/>
                <c:pt idx="0">
                  <c:v>Profit in 2011</c:v>
                </c:pt>
                <c:pt idx="1">
                  <c:v>Change 1</c:v>
                </c:pt>
                <c:pt idx="2">
                  <c:v>Change 2</c:v>
                </c:pt>
                <c:pt idx="3">
                  <c:v>Change 3</c:v>
                </c:pt>
                <c:pt idx="4">
                  <c:v>Change 4</c:v>
                </c:pt>
                <c:pt idx="5">
                  <c:v>Change 5</c:v>
                </c:pt>
                <c:pt idx="6">
                  <c:v>Change 6</c:v>
                </c:pt>
                <c:pt idx="7">
                  <c:v>Profit in 2012</c:v>
                </c:pt>
              </c:strCache>
            </c:strRef>
          </c:cat>
          <c:val>
            <c:numRef>
              <c:f>Input!$C$11:$J$11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</c:spPr>
          <c:invertIfNegative val="0"/>
          <c:cat>
            <c:strRef>
              <c:f>Input!$C$10:$J$10</c:f>
              <c:strCache>
                <c:ptCount val="8"/>
                <c:pt idx="0">
                  <c:v>Profit in 2011</c:v>
                </c:pt>
                <c:pt idx="1">
                  <c:v>Change 1</c:v>
                </c:pt>
                <c:pt idx="2">
                  <c:v>Change 2</c:v>
                </c:pt>
                <c:pt idx="3">
                  <c:v>Change 3</c:v>
                </c:pt>
                <c:pt idx="4">
                  <c:v>Change 4</c:v>
                </c:pt>
                <c:pt idx="5">
                  <c:v>Change 5</c:v>
                </c:pt>
                <c:pt idx="6">
                  <c:v>Change 6</c:v>
                </c:pt>
                <c:pt idx="7">
                  <c:v>Profit in 2012</c:v>
                </c:pt>
              </c:strCache>
            </c:strRef>
          </c:cat>
          <c:val>
            <c:numRef>
              <c:f>Input!$C$12:$J$12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-20</c:v>
                </c:pt>
                <c:pt idx="4">
                  <c:v>-50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rgbClr val="00B050"/>
            </a:solidFill>
          </c:spPr>
          <c:invertIfNegative val="0"/>
          <c:cat>
            <c:strRef>
              <c:f>Input!$C$10:$J$10</c:f>
              <c:strCache>
                <c:ptCount val="8"/>
                <c:pt idx="0">
                  <c:v>Profit in 2011</c:v>
                </c:pt>
                <c:pt idx="1">
                  <c:v>Change 1</c:v>
                </c:pt>
                <c:pt idx="2">
                  <c:v>Change 2</c:v>
                </c:pt>
                <c:pt idx="3">
                  <c:v>Change 3</c:v>
                </c:pt>
                <c:pt idx="4">
                  <c:v>Change 4</c:v>
                </c:pt>
                <c:pt idx="5">
                  <c:v>Change 5</c:v>
                </c:pt>
                <c:pt idx="6">
                  <c:v>Change 6</c:v>
                </c:pt>
                <c:pt idx="7">
                  <c:v>Profit in 2012</c:v>
                </c:pt>
              </c:strCache>
            </c:strRef>
          </c:cat>
          <c:val>
            <c:numRef>
              <c:f>Input!$C$13:$J$13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-70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spPr>
            <a:noFill/>
          </c:spPr>
          <c:invertIfNegative val="0"/>
          <c:cat>
            <c:strRef>
              <c:f>Input!$C$10:$J$10</c:f>
              <c:strCache>
                <c:ptCount val="8"/>
                <c:pt idx="0">
                  <c:v>Profit in 2011</c:v>
                </c:pt>
                <c:pt idx="1">
                  <c:v>Change 1</c:v>
                </c:pt>
                <c:pt idx="2">
                  <c:v>Change 2</c:v>
                </c:pt>
                <c:pt idx="3">
                  <c:v>Change 3</c:v>
                </c:pt>
                <c:pt idx="4">
                  <c:v>Change 4</c:v>
                </c:pt>
                <c:pt idx="5">
                  <c:v>Change 5</c:v>
                </c:pt>
                <c:pt idx="6">
                  <c:v>Change 6</c:v>
                </c:pt>
                <c:pt idx="7">
                  <c:v>Profit in 2012</c:v>
                </c:pt>
              </c:strCache>
            </c:strRef>
          </c:cat>
          <c:val>
            <c:numRef>
              <c:f>Input!$C$14:$J$14</c:f>
              <c:numCache>
                <c:formatCode>General</c:formatCode>
                <c:ptCount val="8"/>
                <c:pt idx="0">
                  <c:v>0</c:v>
                </c:pt>
                <c:pt idx="1">
                  <c:v>110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8.5</c:v>
                </c:pt>
                <c:pt idx="7">
                  <c:v>10</c:v>
                </c:pt>
              </c:numCache>
            </c:numRef>
          </c:val>
        </c:ser>
        <c:ser>
          <c:idx val="4"/>
          <c:order val="4"/>
          <c:spPr>
            <a:solidFill>
              <a:srgbClr val="FF0000"/>
            </a:solidFill>
          </c:spPr>
          <c:invertIfNegative val="0"/>
          <c:cat>
            <c:strRef>
              <c:f>Input!$C$10:$J$10</c:f>
              <c:strCache>
                <c:ptCount val="8"/>
                <c:pt idx="0">
                  <c:v>Profit in 2011</c:v>
                </c:pt>
                <c:pt idx="1">
                  <c:v>Change 1</c:v>
                </c:pt>
                <c:pt idx="2">
                  <c:v>Change 2</c:v>
                </c:pt>
                <c:pt idx="3">
                  <c:v>Change 3</c:v>
                </c:pt>
                <c:pt idx="4">
                  <c:v>Change 4</c:v>
                </c:pt>
                <c:pt idx="5">
                  <c:v>Change 5</c:v>
                </c:pt>
                <c:pt idx="6">
                  <c:v>Change 6</c:v>
                </c:pt>
                <c:pt idx="7">
                  <c:v>Profit in 2012</c:v>
                </c:pt>
              </c:strCache>
            </c:strRef>
          </c:cat>
          <c:val>
            <c:numRef>
              <c:f>Input!$C$15:$J$15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90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rgbClr val="00B050"/>
            </a:solidFill>
          </c:spPr>
          <c:invertIfNegative val="0"/>
          <c:cat>
            <c:strRef>
              <c:f>Input!$C$10:$J$10</c:f>
              <c:strCache>
                <c:ptCount val="8"/>
                <c:pt idx="0">
                  <c:v>Profit in 2011</c:v>
                </c:pt>
                <c:pt idx="1">
                  <c:v>Change 1</c:v>
                </c:pt>
                <c:pt idx="2">
                  <c:v>Change 2</c:v>
                </c:pt>
                <c:pt idx="3">
                  <c:v>Change 3</c:v>
                </c:pt>
                <c:pt idx="4">
                  <c:v>Change 4</c:v>
                </c:pt>
                <c:pt idx="5">
                  <c:v>Change 5</c:v>
                </c:pt>
                <c:pt idx="6">
                  <c:v>Change 6</c:v>
                </c:pt>
                <c:pt idx="7">
                  <c:v>Profit in 2012</c:v>
                </c:pt>
              </c:strCache>
            </c:strRef>
          </c:cat>
          <c:val>
            <c:numRef>
              <c:f>Input!$C$16:$J$16</c:f>
              <c:numCache>
                <c:formatCode>General</c:formatCode>
                <c:ptCount val="8"/>
                <c:pt idx="0">
                  <c:v>110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120</c:v>
                </c:pt>
              </c:numCache>
            </c:numRef>
          </c:val>
        </c:ser>
        <c:ser>
          <c:idx val="6"/>
          <c:order val="6"/>
          <c:spPr>
            <a:solidFill>
              <a:schemeClr val="tx1"/>
            </a:solidFill>
          </c:spPr>
          <c:invertIfNegative val="0"/>
          <c:cat>
            <c:strRef>
              <c:f>Input!$C$10:$J$10</c:f>
              <c:strCache>
                <c:ptCount val="8"/>
                <c:pt idx="0">
                  <c:v>Profit in 2011</c:v>
                </c:pt>
                <c:pt idx="1">
                  <c:v>Change 1</c:v>
                </c:pt>
                <c:pt idx="2">
                  <c:v>Change 2</c:v>
                </c:pt>
                <c:pt idx="3">
                  <c:v>Change 3</c:v>
                </c:pt>
                <c:pt idx="4">
                  <c:v>Change 4</c:v>
                </c:pt>
                <c:pt idx="5">
                  <c:v>Change 5</c:v>
                </c:pt>
                <c:pt idx="6">
                  <c:v>Change 6</c:v>
                </c:pt>
                <c:pt idx="7">
                  <c:v>Profit in 2012</c:v>
                </c:pt>
              </c:strCache>
            </c:strRef>
          </c:cat>
          <c:val>
            <c:numRef>
              <c:f>Input!$C$17:$J$17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</c:ser>
        <c:ser>
          <c:idx val="7"/>
          <c:order val="7"/>
          <c:invertIfNegative val="0"/>
          <c:cat>
            <c:strRef>
              <c:f>Input!$C$10:$J$10</c:f>
              <c:strCache>
                <c:ptCount val="8"/>
                <c:pt idx="0">
                  <c:v>Profit in 2011</c:v>
                </c:pt>
                <c:pt idx="1">
                  <c:v>Change 1</c:v>
                </c:pt>
                <c:pt idx="2">
                  <c:v>Change 2</c:v>
                </c:pt>
                <c:pt idx="3">
                  <c:v>Change 3</c:v>
                </c:pt>
                <c:pt idx="4">
                  <c:v>Change 4</c:v>
                </c:pt>
                <c:pt idx="5">
                  <c:v>Change 5</c:v>
                </c:pt>
                <c:pt idx="6">
                  <c:v>Change 6</c:v>
                </c:pt>
                <c:pt idx="7">
                  <c:v>Profit in 2012</c:v>
                </c:pt>
              </c:strCache>
            </c:strRef>
          </c:cat>
          <c:val>
            <c:numRef>
              <c:f>Input!$C$18:$J$18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1222624"/>
        <c:axId val="1751230240"/>
      </c:barChart>
      <c:catAx>
        <c:axId val="175122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1751230240"/>
        <c:crosses val="autoZero"/>
        <c:auto val="1"/>
        <c:lblAlgn val="ctr"/>
        <c:lblOffset val="100"/>
        <c:noMultiLvlLbl val="0"/>
      </c:catAx>
      <c:valAx>
        <c:axId val="1751230240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75122262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339258</xdr:colOff>
      <xdr:row>7</xdr:row>
      <xdr:rowOff>34737</xdr:rowOff>
    </xdr:from>
    <xdr:to>
      <xdr:col>11</xdr:col>
      <xdr:colOff>1479179</xdr:colOff>
      <xdr:row>20</xdr:row>
      <xdr:rowOff>91888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http://excelhelphq.com/waterfall-chart-template-download-with-instructions-supports-negative-values" TargetMode="External" Type="http://schemas.openxmlformats.org/officeDocument/2006/relationships/hyperlink"/>
<Relationship Id="rId2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="85" zoomScaleNormal="85" workbookViewId="0">
      <selection activeCell="L22" sqref="L22"/>
    </sheetView>
  </sheetViews>
  <sheetFormatPr defaultRowHeight="15" x14ac:dyDescent="0.25"/>
  <cols>
    <col min="1" max="1" width="24.28515625" bestFit="1" customWidth="1"/>
    <col min="2" max="2" width="3.140625" customWidth="1"/>
    <col min="3" max="10" width="11" customWidth="1"/>
    <col min="12" max="12" width="38.7109375" customWidth="1"/>
  </cols>
  <sheetData>
    <row r="1" spans="1:12" x14ac:dyDescent="0.25">
      <c r="A1" s="2" t="s">
        <v>12</v>
      </c>
    </row>
    <row r="2" spans="1:12" x14ac:dyDescent="0.25">
      <c r="A2" s="2"/>
    </row>
    <row r="3" spans="1:12" x14ac:dyDescent="0.25">
      <c r="L3" s="2" t="s">
        <v>25</v>
      </c>
    </row>
    <row r="4" spans="1:12" ht="30" x14ac:dyDescent="0.25">
      <c r="A4" s="3" t="s">
        <v>0</v>
      </c>
      <c r="C4" s="1" t="s">
        <v>1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L4" t="s">
        <v>27</v>
      </c>
    </row>
    <row r="5" spans="1:12" x14ac:dyDescent="0.25">
      <c r="A5" t="s">
        <v>2</v>
      </c>
      <c r="C5" s="8">
        <v>110</v>
      </c>
      <c r="D5" s="8">
        <v>130</v>
      </c>
      <c r="E5" s="8">
        <v>40</v>
      </c>
      <c r="F5" s="8">
        <v>-20</v>
      </c>
      <c r="G5" s="8">
        <v>-70</v>
      </c>
      <c r="H5" s="8">
        <v>10</v>
      </c>
      <c r="I5" s="8">
        <v>10</v>
      </c>
      <c r="J5" s="8">
        <v>130</v>
      </c>
      <c r="L5" t="s">
        <v>26</v>
      </c>
    </row>
    <row r="7" spans="1:12" x14ac:dyDescent="0.25">
      <c r="A7" s="2" t="s">
        <v>10</v>
      </c>
    </row>
    <row r="8" spans="1:12" x14ac:dyDescent="0.25">
      <c r="A8" t="s">
        <v>11</v>
      </c>
      <c r="C8" s="9">
        <f t="shared" ref="C8:J8" si="0">C5-B5</f>
        <v>110</v>
      </c>
      <c r="D8" s="9">
        <f t="shared" si="0"/>
        <v>20</v>
      </c>
      <c r="E8" s="9">
        <f t="shared" si="0"/>
        <v>-90</v>
      </c>
      <c r="F8" s="9">
        <f t="shared" si="0"/>
        <v>-60</v>
      </c>
      <c r="G8" s="9">
        <f t="shared" si="0"/>
        <v>-50</v>
      </c>
      <c r="H8" s="9">
        <f t="shared" si="0"/>
        <v>80</v>
      </c>
      <c r="I8" s="9">
        <f t="shared" si="0"/>
        <v>0</v>
      </c>
      <c r="J8" s="9">
        <f t="shared" si="0"/>
        <v>120</v>
      </c>
    </row>
    <row r="10" spans="1:12" ht="30" x14ac:dyDescent="0.25">
      <c r="A10" t="s">
        <v>0</v>
      </c>
      <c r="C10" s="14" t="str">
        <f>C4</f>
        <v>Profit in 2011</v>
      </c>
      <c r="D10" s="14" t="str">
        <f t="shared" ref="D10:J10" si="1">D4</f>
        <v>Change 1</v>
      </c>
      <c r="E10" s="14" t="str">
        <f t="shared" si="1"/>
        <v>Change 2</v>
      </c>
      <c r="F10" s="14" t="str">
        <f t="shared" si="1"/>
        <v>Change 3</v>
      </c>
      <c r="G10" s="14" t="str">
        <f t="shared" si="1"/>
        <v>Change 4</v>
      </c>
      <c r="H10" s="14" t="str">
        <f t="shared" si="1"/>
        <v>Change 5</v>
      </c>
      <c r="I10" s="14" t="str">
        <f t="shared" si="1"/>
        <v>Change 6</v>
      </c>
      <c r="J10" s="14" t="str">
        <f t="shared" si="1"/>
        <v>Profit in 2012</v>
      </c>
    </row>
    <row r="11" spans="1:12" x14ac:dyDescent="0.25">
      <c r="A11" t="s">
        <v>47</v>
      </c>
      <c r="C11" s="12">
        <f t="shared" ref="C11:J11" si="2">CHOOSE(C$23,C31,C38,C45,C52)-C18/2</f>
        <v>0</v>
      </c>
      <c r="D11" s="12">
        <f t="shared" si="2"/>
        <v>0</v>
      </c>
      <c r="E11" s="12">
        <f t="shared" si="2"/>
        <v>0</v>
      </c>
      <c r="F11" s="12">
        <f t="shared" si="2"/>
        <v>0</v>
      </c>
      <c r="G11" s="12">
        <f t="shared" si="2"/>
        <v>-20</v>
      </c>
      <c r="H11" s="12">
        <f t="shared" si="2"/>
        <v>0</v>
      </c>
      <c r="I11" s="12">
        <f t="shared" si="2"/>
        <v>0</v>
      </c>
      <c r="J11" s="12">
        <f t="shared" si="2"/>
        <v>0</v>
      </c>
      <c r="L11" t="s">
        <v>35</v>
      </c>
    </row>
    <row r="12" spans="1:12" x14ac:dyDescent="0.25">
      <c r="A12" t="s">
        <v>46</v>
      </c>
      <c r="C12" s="12">
        <f t="shared" ref="C12:J12" si="3">CHOOSE(C$23,C33,C40,C47,C54)</f>
        <v>0</v>
      </c>
      <c r="D12" s="12">
        <f t="shared" si="3"/>
        <v>0</v>
      </c>
      <c r="E12" s="12">
        <f t="shared" si="3"/>
        <v>0</v>
      </c>
      <c r="F12" s="12">
        <f t="shared" si="3"/>
        <v>-20</v>
      </c>
      <c r="G12" s="12">
        <f t="shared" si="3"/>
        <v>-50</v>
      </c>
      <c r="H12" s="12">
        <f t="shared" si="3"/>
        <v>0</v>
      </c>
      <c r="I12" s="12">
        <f t="shared" si="3"/>
        <v>0</v>
      </c>
      <c r="J12" s="12">
        <f t="shared" si="3"/>
        <v>0</v>
      </c>
      <c r="L12" t="s">
        <v>37</v>
      </c>
    </row>
    <row r="13" spans="1:12" x14ac:dyDescent="0.25">
      <c r="A13" t="s">
        <v>45</v>
      </c>
      <c r="C13" s="12">
        <f t="shared" ref="C13:J13" si="4">CHOOSE(C$23,C32,C39,C46,C53)</f>
        <v>0</v>
      </c>
      <c r="D13" s="12">
        <f t="shared" si="4"/>
        <v>0</v>
      </c>
      <c r="E13" s="12">
        <f t="shared" si="4"/>
        <v>0</v>
      </c>
      <c r="F13" s="12">
        <f t="shared" si="4"/>
        <v>0</v>
      </c>
      <c r="G13" s="12">
        <f t="shared" si="4"/>
        <v>0</v>
      </c>
      <c r="H13" s="12">
        <f t="shared" si="4"/>
        <v>-70</v>
      </c>
      <c r="I13" s="12">
        <f t="shared" si="4"/>
        <v>0</v>
      </c>
      <c r="J13" s="12">
        <f t="shared" si="4"/>
        <v>0</v>
      </c>
      <c r="L13" t="s">
        <v>36</v>
      </c>
    </row>
    <row r="14" spans="1:12" x14ac:dyDescent="0.25">
      <c r="A14" t="s">
        <v>24</v>
      </c>
      <c r="C14" s="12">
        <f t="shared" ref="C14:J14" si="5">CHOOSE(C$23,C30,C37,C44,C51)-C17/2</f>
        <v>0</v>
      </c>
      <c r="D14" s="12">
        <f t="shared" si="5"/>
        <v>110</v>
      </c>
      <c r="E14" s="12">
        <f t="shared" si="5"/>
        <v>40</v>
      </c>
      <c r="F14" s="12">
        <f t="shared" si="5"/>
        <v>0</v>
      </c>
      <c r="G14" s="12">
        <f t="shared" si="5"/>
        <v>0</v>
      </c>
      <c r="H14" s="12">
        <f t="shared" si="5"/>
        <v>0</v>
      </c>
      <c r="I14" s="12">
        <f t="shared" si="5"/>
        <v>8.5</v>
      </c>
      <c r="J14" s="12">
        <f t="shared" si="5"/>
        <v>10</v>
      </c>
      <c r="L14" t="s">
        <v>34</v>
      </c>
    </row>
    <row r="15" spans="1:12" x14ac:dyDescent="0.25">
      <c r="A15" t="s">
        <v>23</v>
      </c>
      <c r="C15" s="12">
        <f t="shared" ref="C15:J15" si="6">CHOOSE(C$23,C29,C36,C43,C50)</f>
        <v>0</v>
      </c>
      <c r="D15" s="12">
        <f t="shared" si="6"/>
        <v>0</v>
      </c>
      <c r="E15" s="12">
        <f t="shared" si="6"/>
        <v>90</v>
      </c>
      <c r="F15" s="12">
        <f t="shared" si="6"/>
        <v>40</v>
      </c>
      <c r="G15" s="12">
        <f t="shared" si="6"/>
        <v>0</v>
      </c>
      <c r="H15" s="12">
        <f t="shared" si="6"/>
        <v>0</v>
      </c>
      <c r="I15" s="12">
        <f t="shared" si="6"/>
        <v>0</v>
      </c>
      <c r="J15" s="12">
        <f t="shared" si="6"/>
        <v>0</v>
      </c>
      <c r="L15" t="s">
        <v>40</v>
      </c>
    </row>
    <row r="16" spans="1:12" x14ac:dyDescent="0.25">
      <c r="A16" t="s">
        <v>22</v>
      </c>
      <c r="C16" s="12">
        <f t="shared" ref="C16:J16" si="7">CHOOSE(C$23,C28,C35,C42,C49)</f>
        <v>110</v>
      </c>
      <c r="D16" s="12">
        <f t="shared" si="7"/>
        <v>20</v>
      </c>
      <c r="E16" s="12">
        <f t="shared" si="7"/>
        <v>0</v>
      </c>
      <c r="F16" s="12">
        <f t="shared" si="7"/>
        <v>0</v>
      </c>
      <c r="G16" s="12">
        <f t="shared" si="7"/>
        <v>0</v>
      </c>
      <c r="H16" s="12">
        <f t="shared" si="7"/>
        <v>10</v>
      </c>
      <c r="I16" s="12">
        <f t="shared" si="7"/>
        <v>0</v>
      </c>
      <c r="J16" s="12">
        <f t="shared" si="7"/>
        <v>120</v>
      </c>
      <c r="L16" t="s">
        <v>39</v>
      </c>
    </row>
    <row r="17" spans="1:12" x14ac:dyDescent="0.25">
      <c r="A17" t="s">
        <v>13</v>
      </c>
      <c r="C17" s="10">
        <f t="shared" ref="C17:J17" si="8">IF(AND(C$24,C$22),$C$19,0)</f>
        <v>0</v>
      </c>
      <c r="D17" s="10">
        <f t="shared" si="8"/>
        <v>0</v>
      </c>
      <c r="E17" s="10">
        <f t="shared" si="8"/>
        <v>0</v>
      </c>
      <c r="F17" s="10">
        <f t="shared" si="8"/>
        <v>0</v>
      </c>
      <c r="G17" s="10">
        <f t="shared" si="8"/>
        <v>0</v>
      </c>
      <c r="H17" s="10">
        <f t="shared" si="8"/>
        <v>0</v>
      </c>
      <c r="I17" s="10">
        <f t="shared" si="8"/>
        <v>3</v>
      </c>
      <c r="J17" s="10">
        <f t="shared" si="8"/>
        <v>0</v>
      </c>
      <c r="L17" t="s">
        <v>38</v>
      </c>
    </row>
    <row r="18" spans="1:12" x14ac:dyDescent="0.25">
      <c r="A18" t="s">
        <v>14</v>
      </c>
      <c r="C18" s="10">
        <f t="shared" ref="C18:J18" si="9">IF(AND(C$24,C$22=FALSE),-$C$19,0)</f>
        <v>0</v>
      </c>
      <c r="D18" s="10">
        <f t="shared" si="9"/>
        <v>0</v>
      </c>
      <c r="E18" s="10">
        <f t="shared" si="9"/>
        <v>0</v>
      </c>
      <c r="F18" s="10">
        <f t="shared" si="9"/>
        <v>0</v>
      </c>
      <c r="G18" s="10">
        <f t="shared" si="9"/>
        <v>0</v>
      </c>
      <c r="H18" s="10">
        <f t="shared" si="9"/>
        <v>0</v>
      </c>
      <c r="I18" s="10">
        <f t="shared" si="9"/>
        <v>0</v>
      </c>
      <c r="J18" s="10">
        <f t="shared" si="9"/>
        <v>0</v>
      </c>
      <c r="L18" t="s">
        <v>41</v>
      </c>
    </row>
    <row r="19" spans="1:12" x14ac:dyDescent="0.25">
      <c r="A19" t="s">
        <v>43</v>
      </c>
      <c r="C19" s="11">
        <f>(MAX(C5:J5)-MIN(C5:J5))*1.5%</f>
        <v>3</v>
      </c>
      <c r="D19" t="s">
        <v>44</v>
      </c>
      <c r="L19" t="s">
        <v>42</v>
      </c>
    </row>
    <row r="21" spans="1:12" x14ac:dyDescent="0.25">
      <c r="A21" t="s">
        <v>15</v>
      </c>
      <c r="C21" s="10" t="b">
        <f t="shared" ref="C21:J21" si="10">IF(B5&gt;0,TRUE,FALSE)</f>
        <v>0</v>
      </c>
      <c r="D21" s="10" t="b">
        <f t="shared" si="10"/>
        <v>1</v>
      </c>
      <c r="E21" s="10" t="b">
        <f t="shared" si="10"/>
        <v>1</v>
      </c>
      <c r="F21" s="10" t="b">
        <f t="shared" si="10"/>
        <v>1</v>
      </c>
      <c r="G21" s="10" t="b">
        <f t="shared" si="10"/>
        <v>0</v>
      </c>
      <c r="H21" s="10" t="b">
        <f t="shared" si="10"/>
        <v>0</v>
      </c>
      <c r="I21" s="10" t="b">
        <f t="shared" si="10"/>
        <v>1</v>
      </c>
      <c r="J21" s="10" t="b">
        <f t="shared" si="10"/>
        <v>1</v>
      </c>
    </row>
    <row r="22" spans="1:12" x14ac:dyDescent="0.25">
      <c r="A22" t="s">
        <v>16</v>
      </c>
      <c r="C22" s="10" t="b">
        <f t="shared" ref="C22:J22" si="11">IF(C5&gt;0,TRUE,FALSE)</f>
        <v>1</v>
      </c>
      <c r="D22" s="10" t="b">
        <f t="shared" si="11"/>
        <v>1</v>
      </c>
      <c r="E22" s="10" t="b">
        <f t="shared" si="11"/>
        <v>1</v>
      </c>
      <c r="F22" s="10" t="b">
        <f t="shared" si="11"/>
        <v>0</v>
      </c>
      <c r="G22" s="10" t="b">
        <f t="shared" si="11"/>
        <v>0</v>
      </c>
      <c r="H22" s="10" t="b">
        <f t="shared" si="11"/>
        <v>1</v>
      </c>
      <c r="I22" s="10" t="b">
        <f t="shared" si="11"/>
        <v>1</v>
      </c>
      <c r="J22" s="10" t="b">
        <f t="shared" si="11"/>
        <v>1</v>
      </c>
    </row>
    <row r="23" spans="1:12" x14ac:dyDescent="0.25">
      <c r="A23" t="s">
        <v>28</v>
      </c>
      <c r="C23" s="10">
        <f>IF(AND(C21,C22),1,IF(AND(C21,C22=FALSE),2,IF(AND(C21=FALSE,C22),3,IF(AND(C21=FALSE,C22=FALSE),4,"ERROR"))))</f>
        <v>3</v>
      </c>
      <c r="D23" s="10">
        <f>IF(AND(D21,D22),1,IF(AND(D21,D22=FALSE),2,IF(AND(D21=FALSE,D22),3,IF(AND(D21=FALSE,D22=FALSE),4,"ERROR"))))</f>
        <v>1</v>
      </c>
      <c r="E23" s="10">
        <f t="shared" ref="E23:J23" si="12">IF(AND(E21,E22),1,IF(AND(E21,E22=FALSE),2,IF(AND(E21=FALSE,E22),3,IF(AND(E21=FALSE,E22=FALSE),4,"ERROR"))))</f>
        <v>1</v>
      </c>
      <c r="F23" s="10">
        <f t="shared" si="12"/>
        <v>2</v>
      </c>
      <c r="G23" s="10">
        <f t="shared" si="12"/>
        <v>4</v>
      </c>
      <c r="H23" s="10">
        <f t="shared" si="12"/>
        <v>3</v>
      </c>
      <c r="I23" s="10">
        <f t="shared" si="12"/>
        <v>1</v>
      </c>
      <c r="J23" s="10">
        <f t="shared" si="12"/>
        <v>1</v>
      </c>
    </row>
    <row r="24" spans="1:12" x14ac:dyDescent="0.25">
      <c r="A24" t="s">
        <v>17</v>
      </c>
      <c r="C24" s="10" t="b">
        <f>C5=B5</f>
        <v>0</v>
      </c>
      <c r="D24" s="10" t="b">
        <f t="shared" ref="D24:J24" si="13">D5=C5</f>
        <v>0</v>
      </c>
      <c r="E24" s="10" t="b">
        <f t="shared" si="13"/>
        <v>0</v>
      </c>
      <c r="F24" s="10" t="b">
        <f t="shared" si="13"/>
        <v>0</v>
      </c>
      <c r="G24" s="10" t="b">
        <f t="shared" si="13"/>
        <v>0</v>
      </c>
      <c r="H24" s="10" t="b">
        <f t="shared" si="13"/>
        <v>0</v>
      </c>
      <c r="I24" s="10" t="b">
        <f t="shared" si="13"/>
        <v>1</v>
      </c>
      <c r="J24" s="10" t="b">
        <f t="shared" si="13"/>
        <v>0</v>
      </c>
    </row>
    <row r="26" spans="1:12" x14ac:dyDescent="0.25">
      <c r="A26" s="2" t="s">
        <v>33</v>
      </c>
    </row>
    <row r="27" spans="1:12" x14ac:dyDescent="0.25">
      <c r="A27" s="13" t="s">
        <v>18</v>
      </c>
      <c r="B27" s="5"/>
      <c r="C27" s="5" t="s">
        <v>29</v>
      </c>
      <c r="D27" s="5"/>
      <c r="E27" s="5"/>
      <c r="F27" s="5"/>
      <c r="G27" s="5"/>
      <c r="H27" s="5"/>
      <c r="I27" s="5"/>
      <c r="J27" s="5"/>
    </row>
    <row r="28" spans="1:12" x14ac:dyDescent="0.25">
      <c r="A28" t="s">
        <v>22</v>
      </c>
      <c r="B28" s="6"/>
      <c r="C28" s="6">
        <f t="shared" ref="C28:J28" si="14">IF(B5&lt;C5,C8,0)</f>
        <v>110</v>
      </c>
      <c r="D28" s="6">
        <f t="shared" si="14"/>
        <v>20</v>
      </c>
      <c r="E28" s="6">
        <f t="shared" si="14"/>
        <v>0</v>
      </c>
      <c r="F28" s="6">
        <f t="shared" si="14"/>
        <v>0</v>
      </c>
      <c r="G28" s="6">
        <f t="shared" si="14"/>
        <v>0</v>
      </c>
      <c r="H28" s="6">
        <f t="shared" si="14"/>
        <v>80</v>
      </c>
      <c r="I28" s="6">
        <f t="shared" si="14"/>
        <v>0</v>
      </c>
      <c r="J28" s="6">
        <f t="shared" si="14"/>
        <v>120</v>
      </c>
    </row>
    <row r="29" spans="1:12" x14ac:dyDescent="0.25">
      <c r="A29" t="s">
        <v>23</v>
      </c>
      <c r="B29" s="6"/>
      <c r="C29" s="6">
        <f t="shared" ref="C29:J29" si="15">IF(C8&lt;0,-C8,0)</f>
        <v>0</v>
      </c>
      <c r="D29" s="6">
        <f t="shared" si="15"/>
        <v>0</v>
      </c>
      <c r="E29" s="6">
        <f t="shared" si="15"/>
        <v>90</v>
      </c>
      <c r="F29" s="6">
        <f t="shared" si="15"/>
        <v>60</v>
      </c>
      <c r="G29" s="6">
        <f t="shared" si="15"/>
        <v>50</v>
      </c>
      <c r="H29" s="6">
        <f t="shared" si="15"/>
        <v>0</v>
      </c>
      <c r="I29" s="6">
        <f t="shared" si="15"/>
        <v>0</v>
      </c>
      <c r="J29" s="6">
        <f t="shared" si="15"/>
        <v>0</v>
      </c>
    </row>
    <row r="30" spans="1:12" x14ac:dyDescent="0.25">
      <c r="A30" t="s">
        <v>24</v>
      </c>
      <c r="B30" s="6"/>
      <c r="C30" s="6">
        <f t="shared" ref="C30:J30" si="16">IF(B5&lt;C5,B5,C5)</f>
        <v>0</v>
      </c>
      <c r="D30" s="6">
        <f t="shared" si="16"/>
        <v>110</v>
      </c>
      <c r="E30" s="6">
        <f t="shared" si="16"/>
        <v>40</v>
      </c>
      <c r="F30" s="6">
        <f t="shared" si="16"/>
        <v>-20</v>
      </c>
      <c r="G30" s="6">
        <f t="shared" si="16"/>
        <v>-70</v>
      </c>
      <c r="H30" s="6">
        <f t="shared" si="16"/>
        <v>-70</v>
      </c>
      <c r="I30" s="6">
        <f t="shared" si="16"/>
        <v>10</v>
      </c>
      <c r="J30" s="6">
        <f t="shared" si="16"/>
        <v>10</v>
      </c>
    </row>
    <row r="31" spans="1:12" x14ac:dyDescent="0.25">
      <c r="A31" t="s">
        <v>24</v>
      </c>
      <c r="D31" s="6"/>
      <c r="E31" s="6"/>
    </row>
    <row r="32" spans="1:12" x14ac:dyDescent="0.25">
      <c r="A32" t="s">
        <v>22</v>
      </c>
      <c r="D32" s="6"/>
      <c r="E32" s="6"/>
    </row>
    <row r="33" spans="1:10" x14ac:dyDescent="0.25">
      <c r="A33" t="s">
        <v>23</v>
      </c>
      <c r="D33" s="6"/>
      <c r="E33" s="6"/>
    </row>
    <row r="34" spans="1:10" x14ac:dyDescent="0.25">
      <c r="A34" s="13" t="s">
        <v>19</v>
      </c>
      <c r="B34" s="5"/>
      <c r="C34" s="5" t="s">
        <v>30</v>
      </c>
      <c r="D34" s="5"/>
      <c r="E34" s="5"/>
      <c r="F34" s="5"/>
      <c r="G34" s="5"/>
      <c r="H34" s="5"/>
      <c r="I34" s="5"/>
      <c r="J34" s="5"/>
    </row>
    <row r="35" spans="1:10" x14ac:dyDescent="0.25">
      <c r="A35" t="s">
        <v>22</v>
      </c>
      <c r="D35" s="7"/>
      <c r="F35" s="6"/>
      <c r="G35" s="6"/>
      <c r="H35" s="6"/>
      <c r="I35" s="6"/>
      <c r="J35" s="6"/>
    </row>
    <row r="36" spans="1:10" x14ac:dyDescent="0.25">
      <c r="A36" t="s">
        <v>23</v>
      </c>
      <c r="C36" s="6">
        <f t="shared" ref="C36:E36" si="17">B5</f>
        <v>0</v>
      </c>
      <c r="D36" s="6">
        <f t="shared" si="17"/>
        <v>110</v>
      </c>
      <c r="E36" s="6">
        <f t="shared" si="17"/>
        <v>130</v>
      </c>
      <c r="F36" s="6">
        <f>E5</f>
        <v>40</v>
      </c>
      <c r="G36" s="6">
        <f t="shared" ref="G36:J36" si="18">F5</f>
        <v>-20</v>
      </c>
      <c r="H36" s="6">
        <f t="shared" si="18"/>
        <v>-70</v>
      </c>
      <c r="I36" s="6">
        <f t="shared" si="18"/>
        <v>10</v>
      </c>
      <c r="J36" s="6">
        <f t="shared" si="18"/>
        <v>10</v>
      </c>
    </row>
    <row r="37" spans="1:10" x14ac:dyDescent="0.25">
      <c r="A37" t="s">
        <v>24</v>
      </c>
      <c r="D37" s="7"/>
      <c r="F37" s="6"/>
      <c r="G37" s="6"/>
      <c r="H37" s="6"/>
      <c r="I37" s="6"/>
      <c r="J37" s="6"/>
    </row>
    <row r="38" spans="1:10" x14ac:dyDescent="0.25">
      <c r="A38" t="s">
        <v>24</v>
      </c>
      <c r="F38" s="6"/>
      <c r="G38" s="6"/>
      <c r="H38" s="6"/>
      <c r="I38" s="6"/>
      <c r="J38" s="6"/>
    </row>
    <row r="39" spans="1:10" x14ac:dyDescent="0.25">
      <c r="A39" t="s">
        <v>22</v>
      </c>
      <c r="F39" s="6"/>
      <c r="G39" s="6"/>
      <c r="H39" s="6"/>
      <c r="I39" s="6"/>
      <c r="J39" s="6"/>
    </row>
    <row r="40" spans="1:10" x14ac:dyDescent="0.25">
      <c r="A40" t="s">
        <v>23</v>
      </c>
      <c r="C40" s="6">
        <f t="shared" ref="C40:E40" si="19">C5</f>
        <v>110</v>
      </c>
      <c r="D40" s="6">
        <f t="shared" si="19"/>
        <v>130</v>
      </c>
      <c r="E40" s="6">
        <f t="shared" si="19"/>
        <v>40</v>
      </c>
      <c r="F40" s="6">
        <f>F5</f>
        <v>-20</v>
      </c>
      <c r="G40" s="6">
        <f t="shared" ref="G40:J40" si="20">G5</f>
        <v>-70</v>
      </c>
      <c r="H40" s="6">
        <f t="shared" si="20"/>
        <v>10</v>
      </c>
      <c r="I40" s="6">
        <f t="shared" si="20"/>
        <v>10</v>
      </c>
      <c r="J40" s="6">
        <f t="shared" si="20"/>
        <v>130</v>
      </c>
    </row>
    <row r="41" spans="1:10" x14ac:dyDescent="0.25">
      <c r="A41" s="13" t="s">
        <v>20</v>
      </c>
      <c r="B41" s="5"/>
      <c r="C41" s="5" t="s">
        <v>31</v>
      </c>
      <c r="D41" s="5"/>
      <c r="E41" s="5"/>
      <c r="F41" s="5"/>
      <c r="G41" s="5"/>
      <c r="H41" s="5"/>
      <c r="I41" s="5"/>
      <c r="J41" s="5"/>
    </row>
    <row r="42" spans="1:10" x14ac:dyDescent="0.25">
      <c r="A42" t="s">
        <v>22</v>
      </c>
      <c r="C42" s="6">
        <f t="shared" ref="C42:H42" si="21">C5</f>
        <v>110</v>
      </c>
      <c r="D42" s="6">
        <f t="shared" si="21"/>
        <v>130</v>
      </c>
      <c r="E42" s="6">
        <f t="shared" si="21"/>
        <v>40</v>
      </c>
      <c r="F42" s="6">
        <f t="shared" si="21"/>
        <v>-20</v>
      </c>
      <c r="G42" s="6">
        <f t="shared" si="21"/>
        <v>-70</v>
      </c>
      <c r="H42" s="6">
        <f t="shared" si="21"/>
        <v>10</v>
      </c>
      <c r="I42" s="6">
        <f>I5</f>
        <v>10</v>
      </c>
      <c r="J42" s="6">
        <f>J5</f>
        <v>130</v>
      </c>
    </row>
    <row r="43" spans="1:10" x14ac:dyDescent="0.25">
      <c r="A43" t="s">
        <v>23</v>
      </c>
      <c r="I43" s="6"/>
    </row>
    <row r="44" spans="1:10" x14ac:dyDescent="0.25">
      <c r="A44" t="s">
        <v>24</v>
      </c>
      <c r="I44" s="6"/>
    </row>
    <row r="45" spans="1:10" x14ac:dyDescent="0.25">
      <c r="A45" t="s">
        <v>24</v>
      </c>
      <c r="I45" s="6"/>
    </row>
    <row r="46" spans="1:10" x14ac:dyDescent="0.25">
      <c r="A46" t="s">
        <v>22</v>
      </c>
      <c r="C46" s="6">
        <f t="shared" ref="C46:H46" si="22">B5</f>
        <v>0</v>
      </c>
      <c r="D46" s="6">
        <f t="shared" si="22"/>
        <v>110</v>
      </c>
      <c r="E46" s="6">
        <f t="shared" si="22"/>
        <v>130</v>
      </c>
      <c r="F46" s="6">
        <f t="shared" si="22"/>
        <v>40</v>
      </c>
      <c r="G46" s="6">
        <f t="shared" si="22"/>
        <v>-20</v>
      </c>
      <c r="H46" s="6">
        <f t="shared" si="22"/>
        <v>-70</v>
      </c>
      <c r="I46" s="6">
        <f>H5</f>
        <v>10</v>
      </c>
      <c r="J46" s="6">
        <f t="shared" ref="J46" si="23">I5</f>
        <v>10</v>
      </c>
    </row>
    <row r="47" spans="1:10" x14ac:dyDescent="0.25">
      <c r="A47" t="s">
        <v>23</v>
      </c>
      <c r="I47" s="6"/>
    </row>
    <row r="48" spans="1:10" x14ac:dyDescent="0.25">
      <c r="A48" s="13" t="s">
        <v>21</v>
      </c>
      <c r="B48" s="5"/>
      <c r="C48" s="5" t="s">
        <v>32</v>
      </c>
      <c r="D48" s="5"/>
      <c r="E48" s="5"/>
      <c r="F48" s="5"/>
      <c r="G48" s="5"/>
      <c r="H48" s="5"/>
      <c r="I48" s="5"/>
      <c r="J48" s="5"/>
    </row>
    <row r="49" spans="1:10" x14ac:dyDescent="0.25">
      <c r="A49" t="s">
        <v>22</v>
      </c>
      <c r="D49" s="7"/>
    </row>
    <row r="50" spans="1:10" x14ac:dyDescent="0.25">
      <c r="A50" t="s">
        <v>23</v>
      </c>
      <c r="D50" s="7"/>
    </row>
    <row r="51" spans="1:10" x14ac:dyDescent="0.25">
      <c r="A51" t="s">
        <v>24</v>
      </c>
      <c r="D51" s="7"/>
    </row>
    <row r="52" spans="1:10" x14ac:dyDescent="0.25">
      <c r="A52" t="s">
        <v>24</v>
      </c>
      <c r="C52" s="6">
        <f t="shared" ref="C52:J52" si="24">IF(C8&lt;0,B5,C5)</f>
        <v>110</v>
      </c>
      <c r="D52" s="6">
        <f t="shared" si="24"/>
        <v>130</v>
      </c>
      <c r="E52" s="6">
        <f t="shared" si="24"/>
        <v>130</v>
      </c>
      <c r="F52" s="6">
        <f t="shared" si="24"/>
        <v>40</v>
      </c>
      <c r="G52" s="6">
        <f t="shared" si="24"/>
        <v>-20</v>
      </c>
      <c r="H52" s="6">
        <f t="shared" si="24"/>
        <v>10</v>
      </c>
      <c r="I52" s="6">
        <f t="shared" si="24"/>
        <v>10</v>
      </c>
      <c r="J52" s="6">
        <f t="shared" si="24"/>
        <v>130</v>
      </c>
    </row>
    <row r="53" spans="1:10" x14ac:dyDescent="0.25">
      <c r="A53" t="s">
        <v>22</v>
      </c>
      <c r="C53" s="6">
        <f t="shared" ref="C53:J53" si="25">IF(C8&gt;0,-C8,0)</f>
        <v>-110</v>
      </c>
      <c r="D53" s="6">
        <f t="shared" si="25"/>
        <v>-20</v>
      </c>
      <c r="E53" s="6">
        <f t="shared" si="25"/>
        <v>0</v>
      </c>
      <c r="F53" s="6">
        <f t="shared" si="25"/>
        <v>0</v>
      </c>
      <c r="G53" s="6">
        <f t="shared" si="25"/>
        <v>0</v>
      </c>
      <c r="H53" s="6">
        <f t="shared" si="25"/>
        <v>-80</v>
      </c>
      <c r="I53" s="6">
        <f t="shared" si="25"/>
        <v>0</v>
      </c>
      <c r="J53" s="6">
        <f t="shared" si="25"/>
        <v>-120</v>
      </c>
    </row>
    <row r="54" spans="1:10" x14ac:dyDescent="0.25">
      <c r="A54" t="s">
        <v>23</v>
      </c>
      <c r="C54" s="6">
        <f t="shared" ref="C54:J54" si="26">IF(C8&lt;0,C8,0)</f>
        <v>0</v>
      </c>
      <c r="D54" s="6">
        <f t="shared" si="26"/>
        <v>0</v>
      </c>
      <c r="E54" s="6">
        <f t="shared" si="26"/>
        <v>-90</v>
      </c>
      <c r="F54" s="6">
        <f t="shared" si="26"/>
        <v>-60</v>
      </c>
      <c r="G54" s="6">
        <f t="shared" si="26"/>
        <v>-50</v>
      </c>
      <c r="H54" s="6">
        <f t="shared" si="26"/>
        <v>0</v>
      </c>
      <c r="I54" s="6">
        <f t="shared" si="26"/>
        <v>0</v>
      </c>
      <c r="J54" s="6">
        <f t="shared" si="26"/>
        <v>0</v>
      </c>
    </row>
  </sheetData>
  <printOptions headings="1"/>
  <pageMargins left="0.7" right="0.7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cols>
    <col min="1" max="1" width="61.28515625" customWidth="1"/>
  </cols>
  <sheetData>
    <row r="1" spans="1:1" x14ac:dyDescent="0.25">
      <c r="A1" s="2" t="s">
        <v>48</v>
      </c>
    </row>
    <row r="2" spans="1:1" x14ac:dyDescent="0.25">
      <c r="A2" s="4" t="s">
        <v>49</v>
      </c>
    </row>
  </sheetData>
  <hyperlinks>
    <hyperlink ref="A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Input</vt:lpstr>
      <vt:lpstr>Instructions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