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colorstyle+xml" PartName="/xl/charts/colors6.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ms-office.chartstyle+xml" PartName="/xl/charts/style6.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ay DeLuna\Google Drive\Documents (Work)\Trexin Documentation\TIP Work\Waterfalls\"/>
    </mc:Choice>
  </mc:AlternateContent>
  <bookViews>
    <workbookView xWindow="0" yWindow="0" windowWidth="10725" windowHeight="7800"/>
  </bookViews>
  <sheets>
    <sheet name="Template 1 - Used in TIP" sheetId="2" r:id="rId1"/>
    <sheet name="Template 2" sheetId="3" r:id="rId2"/>
    <sheet name="Template 3" sheetId="4" r:id="rId3"/>
    <sheet name="Template 4" sheetId="6" r:id="rId4"/>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7" i="4" l="1"/>
  <c r="H26" i="4"/>
  <c r="H25" i="4"/>
  <c r="H24" i="4"/>
  <c r="H23" i="4"/>
  <c r="H22" i="4"/>
  <c r="H21" i="4"/>
  <c r="H20" i="4"/>
  <c r="H19" i="4"/>
  <c r="C28" i="6" l="1"/>
  <c r="E28" i="6"/>
  <c r="E24" i="6"/>
  <c r="D28" i="6"/>
  <c r="E29" i="6"/>
  <c r="D29" i="6"/>
  <c r="E27" i="6"/>
  <c r="D27" i="6"/>
  <c r="E26" i="6"/>
  <c r="D26" i="6"/>
  <c r="E25" i="6"/>
  <c r="D25" i="6"/>
  <c r="E23" i="6"/>
  <c r="D23" i="6"/>
  <c r="E22" i="6"/>
  <c r="D22" i="6"/>
  <c r="E21" i="6"/>
  <c r="D21" i="6"/>
  <c r="E20" i="6"/>
  <c r="D20" i="6"/>
  <c r="E19" i="6"/>
  <c r="C20" i="6" s="1"/>
  <c r="C21" i="6" s="1"/>
  <c r="C22" i="6" s="1"/>
  <c r="C23" i="6" s="1"/>
  <c r="C25" i="6" s="1"/>
  <c r="C26" i="6" s="1"/>
  <c r="C27" i="6" s="1"/>
  <c r="C29" i="6" s="1"/>
  <c r="D19" i="6"/>
  <c r="C15" i="6"/>
  <c r="C14" i="6"/>
  <c r="G27" i="4" l="1"/>
  <c r="F27" i="4"/>
  <c r="E27" i="4"/>
  <c r="C28" i="3"/>
  <c r="C28" i="4"/>
  <c r="C26" i="4"/>
  <c r="C25" i="4"/>
  <c r="C24" i="4"/>
  <c r="C23" i="4"/>
  <c r="C22" i="4"/>
  <c r="C21" i="4"/>
  <c r="C20" i="4"/>
  <c r="C26" i="3"/>
  <c r="C25" i="3"/>
  <c r="C24" i="3"/>
  <c r="C23" i="3"/>
  <c r="C22" i="3"/>
  <c r="C21" i="3"/>
  <c r="C20" i="3"/>
  <c r="C26" i="2"/>
  <c r="C25" i="2"/>
  <c r="C24" i="2"/>
  <c r="C23" i="2"/>
  <c r="C22" i="2"/>
  <c r="C21" i="2"/>
  <c r="C20" i="2"/>
  <c r="C19" i="2"/>
  <c r="D23" i="2"/>
  <c r="D19" i="2"/>
  <c r="D20" i="2"/>
  <c r="D21" i="2"/>
  <c r="D22" i="2"/>
  <c r="D24" i="2"/>
  <c r="D25" i="2"/>
  <c r="D26" i="2"/>
  <c r="D18" i="2"/>
  <c r="E20" i="4"/>
  <c r="E21" i="4"/>
  <c r="E22" i="4"/>
  <c r="E23" i="4"/>
  <c r="E24" i="4"/>
  <c r="E25" i="4"/>
  <c r="E26" i="4"/>
  <c r="E28" i="4"/>
  <c r="E19" i="4"/>
  <c r="D20" i="4"/>
  <c r="D21" i="4"/>
  <c r="D22" i="4"/>
  <c r="D23" i="4"/>
  <c r="D24" i="4"/>
  <c r="D25" i="4"/>
  <c r="D26" i="4"/>
  <c r="D27" i="4"/>
  <c r="D28" i="4"/>
  <c r="D19" i="4"/>
  <c r="I27" i="4"/>
  <c r="C15" i="4"/>
  <c r="C14" i="4"/>
  <c r="E27" i="3"/>
  <c r="F27" i="3"/>
  <c r="D27" i="3" s="1"/>
  <c r="C15" i="3"/>
  <c r="C14" i="3"/>
  <c r="E28" i="3"/>
  <c r="D28" i="3"/>
  <c r="E26" i="3"/>
  <c r="D26" i="3"/>
  <c r="E25" i="3"/>
  <c r="D25" i="3"/>
  <c r="E24" i="3"/>
  <c r="D24" i="3"/>
  <c r="E23" i="3"/>
  <c r="D23" i="3"/>
  <c r="E22" i="3"/>
  <c r="D22" i="3"/>
  <c r="E21" i="3"/>
  <c r="D21" i="3"/>
  <c r="E20" i="3"/>
  <c r="D20" i="3"/>
  <c r="E19" i="3"/>
  <c r="D19" i="3"/>
  <c r="E26" i="2"/>
  <c r="E25" i="2"/>
  <c r="E24" i="2"/>
  <c r="E23" i="2"/>
  <c r="E22" i="2"/>
  <c r="E21" i="2"/>
  <c r="E20" i="2"/>
  <c r="E19" i="2"/>
  <c r="E18" i="2"/>
</calcChain>
</file>

<file path=xl/sharedStrings.xml><?xml version="1.0" encoding="utf-8"?>
<sst xmlns="http://schemas.openxmlformats.org/spreadsheetml/2006/main" count="117" uniqueCount="25">
  <si>
    <t>Base</t>
  </si>
  <si>
    <t>Fall</t>
  </si>
  <si>
    <t>Rise</t>
  </si>
  <si>
    <t>Emerging Costs</t>
  </si>
  <si>
    <t>Phase 1 Costs</t>
  </si>
  <si>
    <t>Phase 2 Costs</t>
  </si>
  <si>
    <t>Phase 3 Costs</t>
  </si>
  <si>
    <t>Old Monitoring</t>
  </si>
  <si>
    <t>New Monitoring</t>
  </si>
  <si>
    <t>Other Costs</t>
  </si>
  <si>
    <t>Costs (in 000s)</t>
  </si>
  <si>
    <t>Start (2014 Costs)</t>
  </si>
  <si>
    <t>Data for Projected Spend</t>
  </si>
  <si>
    <t>Grand Total</t>
  </si>
  <si>
    <t>This template is the base example which is used in the TIP. There is nothing too complicated about this graph</t>
  </si>
  <si>
    <t>Total Change</t>
  </si>
  <si>
    <t>Rise2</t>
  </si>
  <si>
    <t>Rise3</t>
  </si>
  <si>
    <t>Total Emerg/Phase Costs</t>
  </si>
  <si>
    <t>Remainder Changes</t>
  </si>
  <si>
    <t>total</t>
  </si>
  <si>
    <t>Now, this particular chart is tricky if you want consistency among your graphs. The total change column (18.48) has been split in three smaller counts (the red numbers) as described in the steps above. To get a 'Total' 18.48 count for the whole brick, you can either a) just create a new text box and try and match fonts as best as possible or b) use a Custom Combination Chart type and add in an additional column/series of data (in blue). By changing the new series to a Chart Type of a line, you can then hide it, but still keep the required data labels</t>
  </si>
  <si>
    <t>This template uses the base example in the TIP but now includes a column (brick) showing separated section of the  total change from Start to Grand Total. This uses numbers in the original Costs (in 000s) data in order to capture the negative values, but is still not included in the Grand Total figure and below you'll see how the data must be re-arranged (in red).</t>
  </si>
  <si>
    <t>This template uses the base example in the TIP but now includes a column (brick) showing just the total change from Start to Grand Total. This uses numbers in the data, but is not included in the Grand Total figure and takes some additional calculations near the bottom of the new totals rows.</t>
  </si>
  <si>
    <t>This template still uses the base example in the TIP but now includes two columns (bricks) showing separated sections of two total changes, both Emerging/Phase costs and the Remainder. This uses numbers in the original Costs (in 000s) data in order to capture the negative values, but is still not included in the Grand Total figure and below you'll see how the data must be re-arranged (in red).</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</si>
</sst>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2"/>
      <color theme="1"/>
      <name val="Calibri"/>
      <family val="2"/>
      <scheme val="minor"/>
    </font>
    <font>
      <sz val="13"/>
      <color theme="1"/>
      <name val="Calibri"/>
      <family val="2"/>
      <scheme val="minor"/>
    </font>
    <font>
      <b/>
      <sz val="12"/>
      <color theme="1"/>
      <name val="Calibri"/>
      <family val="2"/>
      <scheme val="minor"/>
    </font>
    <font>
      <sz val="9"/>
      <color theme="1"/>
      <name val="Calibri"/>
      <family val="2"/>
      <scheme val="minor"/>
    </font>
    <font>
      <sz val="12"/>
      <color rgb="FFFF0000"/>
      <name val="Calibri"/>
      <family val="2"/>
      <scheme val="minor"/>
    </font>
    <font>
      <sz val="11"/>
      <color theme="3"/>
      <name val="Calibri"/>
      <family val="2"/>
      <scheme val="minor"/>
    </font>
  </fonts>
  <fills count="3">
    <fill>
      <patternFill patternType="none"/>
    </fill>
    <fill>
      <patternFill patternType="gray125"/>
    </fill>
    <fill>
      <patternFill patternType="solid">
        <fgColor theme="4"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25">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4" fillId="2" borderId="0" xfId="0" applyFont="1" applyFill="1"/>
    <xf numFmtId="0" fontId="0" fillId="0" borderId="0" xfId="0" applyBorder="1" applyAlignment="1">
      <alignment vertical="top"/>
    </xf>
    <xf numFmtId="0" fontId="0" fillId="0" borderId="0" xfId="0" applyBorder="1" applyAlignment="1">
      <alignment vertical="top" wrapText="1"/>
    </xf>
    <xf numFmtId="2" fontId="1" fillId="0" borderId="0" xfId="0" applyNumberFormat="1" applyFont="1"/>
    <xf numFmtId="2" fontId="0" fillId="0" borderId="0" xfId="0" applyNumberFormat="1"/>
    <xf numFmtId="2" fontId="5" fillId="0" borderId="0" xfId="0" applyNumberFormat="1" applyFont="1"/>
    <xf numFmtId="0" fontId="5" fillId="0" borderId="0" xfId="0" applyFont="1"/>
    <xf numFmtId="0" fontId="0" fillId="0" borderId="0" xfId="0" applyBorder="1" applyAlignment="1">
      <alignment horizontal="left" vertical="top" wrapText="1"/>
    </xf>
    <xf numFmtId="0" fontId="0" fillId="0" borderId="0" xfId="0" applyBorder="1"/>
    <xf numFmtId="0" fontId="6" fillId="0" borderId="0" xfId="0" applyFont="1"/>
    <xf numFmtId="0" fontId="0" fillId="0" borderId="1"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 xfId="0" applyBorder="1" applyAlignment="1">
      <alignment horizontal="left" vertical="top" wrapText="1"/>
    </xf>
    <xf numFmtId="0" fontId="0" fillId="0" borderId="0" xfId="0" applyBorder="1" applyAlignment="1">
      <alignment horizontal="left" vertical="top" wrapText="1"/>
    </xf>
    <xf numFmtId="0" fontId="0" fillId="0" borderId="8"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9" xfId="0" applyBorder="1" applyAlignment="1">
      <alignment horizontal="left" vertical="top" wrapText="1"/>
    </xf>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theme/theme1.xml" Type="http://schemas.openxmlformats.org/officeDocument/2006/relationships/theme"/>
<Relationship Id="rId6" Target="styles.xml" Type="http://schemas.openxmlformats.org/officeDocument/2006/relationships/styles"/>
<Relationship Id="rId7" Target="sharedStrings.xml" Type="http://schemas.openxmlformats.org/officeDocument/2006/relationships/sharedStrings"/>
<Relationship Id="rId8" Target="calcChain.xml" Type="http://schemas.openxmlformats.org/officeDocument/2006/relationships/calcChain"/>
</Relationships>

</file>

<file path=xl/charts/_rels/chart1.xml.rels><?xml version="1.0" encoding="UTF-8" standalone="no"?>
<Relationships xmlns="http://schemas.openxmlformats.org/package/2006/relationships">
<Relationship Id="rId1" Target="style1.xml" Type="http://schemas.microsoft.com/office/2011/relationships/chartStyle"/>
<Relationship Id="rId2" Target="colors1.xml" Type="http://schemas.microsoft.com/office/2011/relationships/chartColorStyle"/>
</Relationships>

</file>

<file path=xl/charts/_rels/chart2.xml.rels><?xml version="1.0" encoding="UTF-8" standalone="no"?>
<Relationships xmlns="http://schemas.openxmlformats.org/package/2006/relationships">
<Relationship Id="rId1" Target="style2.xml" Type="http://schemas.microsoft.com/office/2011/relationships/chartStyle"/>
<Relationship Id="rId2" Target="colors2.xml" Type="http://schemas.microsoft.com/office/2011/relationships/chartColorStyle"/>
</Relationships>

</file>

<file path=xl/charts/_rels/chart3.xml.rels><?xml version="1.0" encoding="UTF-8" standalone="no"?>
<Relationships xmlns="http://schemas.openxmlformats.org/package/2006/relationships">
<Relationship Id="rId1" Target="style3.xml" Type="http://schemas.microsoft.com/office/2011/relationships/chartStyle"/>
<Relationship Id="rId2" Target="colors3.xml" Type="http://schemas.microsoft.com/office/2011/relationships/chartColorStyle"/>
</Relationships>

</file>

<file path=xl/charts/_rels/chart4.xml.rels><?xml version="1.0" encoding="UTF-8" standalone="no"?>
<Relationships xmlns="http://schemas.openxmlformats.org/package/2006/relationships">
<Relationship Id="rId1" Target="style4.xml" Type="http://schemas.microsoft.com/office/2011/relationships/chartStyle"/>
<Relationship Id="rId2" Target="colors4.xml" Type="http://schemas.microsoft.com/office/2011/relationships/chartColorStyle"/>
</Relationships>

</file>

<file path=xl/charts/_rels/chart5.xml.rels><?xml version="1.0" encoding="UTF-8" standalone="no"?>
<Relationships xmlns="http://schemas.openxmlformats.org/package/2006/relationships">
<Relationship Id="rId1" Target="style5.xml" Type="http://schemas.microsoft.com/office/2011/relationships/chartStyle"/>
<Relationship Id="rId2" Target="colors5.xml" Type="http://schemas.microsoft.com/office/2011/relationships/chartColorStyle"/>
</Relationships>

</file>

<file path=xl/charts/_rels/chart6.xml.rels><?xml version="1.0" encoding="UTF-8" standalone="no"?>
<Relationships xmlns="http://schemas.openxmlformats.org/package/2006/relationships">
<Relationship Id="rId1" Target="style6.xml" Type="http://schemas.microsoft.com/office/2011/relationships/chartStyle"/>
<Relationship Id="rId2" Target="colors6.xml" Type="http://schemas.microsoft.com/office/2011/relationships/chartColorStyle"/>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Example</a:t>
            </a:r>
            <a:r>
              <a:rPr lang="en-US" baseline="0"/>
              <a:t> Project Projected </a:t>
            </a:r>
            <a:r>
              <a:rPr lang="en-US"/>
              <a:t>Spend (000s)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'Template 1 - Used in TIP'!$C$16:$C$17</c:f>
              <c:strCache>
                <c:ptCount val="2"/>
                <c:pt idx="0">
                  <c:v>Data for Projected Spend</c:v>
                </c:pt>
                <c:pt idx="1">
                  <c:v>Base</c:v>
                </c:pt>
              </c:strCache>
            </c:strRef>
          </c:tx>
          <c:spPr>
            <a:noFill/>
            <a:ln>
              <a:noFill/>
            </a:ln>
            <a:effectLst/>
          </c:spPr>
          <c:invertIfNegative val="0"/>
          <c:cat>
            <c:strRef>
              <c:f>'Template 1 - Used in TIP'!$B$18:$B$26</c:f>
              <c:strCache>
                <c:ptCount val="9"/>
                <c:pt idx="0">
                  <c:v>Start (2014 Costs)</c:v>
                </c:pt>
                <c:pt idx="1">
                  <c:v>Emerging Costs</c:v>
                </c:pt>
                <c:pt idx="2">
                  <c:v>Phase 1 Costs</c:v>
                </c:pt>
                <c:pt idx="3">
                  <c:v>Phase 2 Costs</c:v>
                </c:pt>
                <c:pt idx="4">
                  <c:v>Phase 3 Costs</c:v>
                </c:pt>
                <c:pt idx="5">
                  <c:v>Old Monitoring</c:v>
                </c:pt>
                <c:pt idx="6">
                  <c:v>New Monitoring</c:v>
                </c:pt>
                <c:pt idx="7">
                  <c:v>Other Costs</c:v>
                </c:pt>
                <c:pt idx="8">
                  <c:v>Grand Total</c:v>
                </c:pt>
              </c:strCache>
            </c:strRef>
          </c:cat>
          <c:val>
            <c:numRef>
              <c:f>'Template 1 - Used in TIP'!$C$18:$C$26</c:f>
              <c:numCache>
                <c:formatCode>General</c:formatCode>
                <c:ptCount val="9"/>
                <c:pt idx="1">
                  <c:v>22.19</c:v>
                </c:pt>
                <c:pt idx="2">
                  <c:v>24.19</c:v>
                </c:pt>
                <c:pt idx="3">
                  <c:v>32.92</c:v>
                </c:pt>
                <c:pt idx="4">
                  <c:v>37.650000000000006</c:v>
                </c:pt>
                <c:pt idx="5">
                  <c:v>36.540000000000006</c:v>
                </c:pt>
                <c:pt idx="6">
                  <c:v>36.540000000000006</c:v>
                </c:pt>
                <c:pt idx="7">
                  <c:v>39.640000000000008</c:v>
                </c:pt>
                <c:pt idx="8">
                  <c:v>40.670000000000009</c:v>
                </c:pt>
              </c:numCache>
            </c:numRef>
          </c:val>
        </c:ser>
        <c:ser>
          <c:idx val="1"/>
          <c:order val="1"/>
          <c:tx>
            <c:strRef>
              <c:f>'Template 1 - Used in TIP'!$D$16:$D$17</c:f>
              <c:strCache>
                <c:ptCount val="2"/>
                <c:pt idx="0">
                  <c:v>Data for Projected Spend</c:v>
                </c:pt>
                <c:pt idx="1">
                  <c:v>Fall</c:v>
                </c:pt>
              </c:strCache>
            </c:strRef>
          </c:tx>
          <c:spPr>
            <a:solidFill>
              <a:schemeClr val="accent2"/>
            </a:solidFill>
            <a:ln>
              <a:noFill/>
            </a:ln>
            <a:effectLst/>
          </c:spPr>
          <c:invertIfNegative val="0"/>
          <c:cat>
            <c:strRef>
              <c:f>'Template 1 - Used in TIP'!$B$18:$B$26</c:f>
              <c:strCache>
                <c:ptCount val="9"/>
                <c:pt idx="0">
                  <c:v>Start (2014 Costs)</c:v>
                </c:pt>
                <c:pt idx="1">
                  <c:v>Emerging Costs</c:v>
                </c:pt>
                <c:pt idx="2">
                  <c:v>Phase 1 Costs</c:v>
                </c:pt>
                <c:pt idx="3">
                  <c:v>Phase 2 Costs</c:v>
                </c:pt>
                <c:pt idx="4">
                  <c:v>Phase 3 Costs</c:v>
                </c:pt>
                <c:pt idx="5">
                  <c:v>Old Monitoring</c:v>
                </c:pt>
                <c:pt idx="6">
                  <c:v>New Monitoring</c:v>
                </c:pt>
                <c:pt idx="7">
                  <c:v>Other Costs</c:v>
                </c:pt>
                <c:pt idx="8">
                  <c:v>Grand Total</c:v>
                </c:pt>
              </c:strCache>
            </c:strRef>
          </c:cat>
          <c:val>
            <c:numRef>
              <c:f>'Template 1 - Used in TIP'!$D$18:$D$26</c:f>
              <c:numCache>
                <c:formatCode>General</c:formatCode>
                <c:ptCount val="9"/>
                <c:pt idx="0">
                  <c:v>0</c:v>
                </c:pt>
                <c:pt idx="1">
                  <c:v>0</c:v>
                </c:pt>
                <c:pt idx="2">
                  <c:v>0</c:v>
                </c:pt>
                <c:pt idx="3">
                  <c:v>0</c:v>
                </c:pt>
                <c:pt idx="4">
                  <c:v>0</c:v>
                </c:pt>
                <c:pt idx="5">
                  <c:v>2.5</c:v>
                </c:pt>
                <c:pt idx="6">
                  <c:v>0</c:v>
                </c:pt>
                <c:pt idx="7">
                  <c:v>0</c:v>
                </c:pt>
                <c:pt idx="8">
                  <c:v>0</c:v>
                </c:pt>
              </c:numCache>
            </c:numRef>
          </c:val>
        </c:ser>
        <c:ser>
          <c:idx val="2"/>
          <c:order val="2"/>
          <c:tx>
            <c:strRef>
              <c:f>'Template 1 - Used in TIP'!$E$16:$E$17</c:f>
              <c:strCache>
                <c:ptCount val="2"/>
                <c:pt idx="0">
                  <c:v>Data for Projected Spend</c:v>
                </c:pt>
                <c:pt idx="1">
                  <c:v>Rise</c:v>
                </c:pt>
              </c:strCache>
            </c:strRef>
          </c:tx>
          <c:spPr>
            <a:solidFill>
              <a:schemeClr val="accent3"/>
            </a:solidFill>
            <a:ln>
              <a:noFill/>
            </a:ln>
            <a:effectLst/>
          </c:spPr>
          <c:invertIfNegative val="0"/>
          <c:cat>
            <c:strRef>
              <c:f>'Template 1 - Used in TIP'!$B$18:$B$26</c:f>
              <c:strCache>
                <c:ptCount val="9"/>
                <c:pt idx="0">
                  <c:v>Start (2014 Costs)</c:v>
                </c:pt>
                <c:pt idx="1">
                  <c:v>Emerging Costs</c:v>
                </c:pt>
                <c:pt idx="2">
                  <c:v>Phase 1 Costs</c:v>
                </c:pt>
                <c:pt idx="3">
                  <c:v>Phase 2 Costs</c:v>
                </c:pt>
                <c:pt idx="4">
                  <c:v>Phase 3 Costs</c:v>
                </c:pt>
                <c:pt idx="5">
                  <c:v>Old Monitoring</c:v>
                </c:pt>
                <c:pt idx="6">
                  <c:v>New Monitoring</c:v>
                </c:pt>
                <c:pt idx="7">
                  <c:v>Other Costs</c:v>
                </c:pt>
                <c:pt idx="8">
                  <c:v>Grand Total</c:v>
                </c:pt>
              </c:strCache>
            </c:strRef>
          </c:cat>
          <c:val>
            <c:numRef>
              <c:f>'Template 1 - Used in TIP'!$E$18:$E$26</c:f>
              <c:numCache>
                <c:formatCode>General</c:formatCode>
                <c:ptCount val="9"/>
                <c:pt idx="0">
                  <c:v>22.19</c:v>
                </c:pt>
                <c:pt idx="1">
                  <c:v>2</c:v>
                </c:pt>
                <c:pt idx="2">
                  <c:v>8.73</c:v>
                </c:pt>
                <c:pt idx="3">
                  <c:v>4.7300000000000004</c:v>
                </c:pt>
                <c:pt idx="4">
                  <c:v>1.39</c:v>
                </c:pt>
                <c:pt idx="5">
                  <c:v>0</c:v>
                </c:pt>
                <c:pt idx="6">
                  <c:v>3.1</c:v>
                </c:pt>
                <c:pt idx="7">
                  <c:v>1.03</c:v>
                </c:pt>
                <c:pt idx="8">
                  <c:v>0</c:v>
                </c:pt>
              </c:numCache>
            </c:numRef>
          </c:val>
        </c:ser>
        <c:dLbls>
          <c:showLegendKey val="0"/>
          <c:showVal val="0"/>
          <c:showCatName val="0"/>
          <c:showSerName val="0"/>
          <c:showPercent val="0"/>
          <c:showBubbleSize val="0"/>
        </c:dLbls>
        <c:gapWidth val="150"/>
        <c:overlap val="100"/>
        <c:axId val="394839488"/>
        <c:axId val="394839096"/>
      </c:barChart>
      <c:catAx>
        <c:axId val="394839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4839096"/>
        <c:crosses val="autoZero"/>
        <c:auto val="1"/>
        <c:lblAlgn val="ctr"/>
        <c:lblOffset val="100"/>
        <c:noMultiLvlLbl val="0"/>
      </c:catAx>
      <c:valAx>
        <c:axId val="3948390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48394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Example Project Projected Spend (000s)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'Template 1 - Used in TIP'!$C$16:$C$17</c:f>
              <c:strCache>
                <c:ptCount val="2"/>
                <c:pt idx="0">
                  <c:v>Data for Projected Spend</c:v>
                </c:pt>
                <c:pt idx="1">
                  <c:v>Base</c:v>
                </c:pt>
              </c:strCache>
            </c:strRef>
          </c:tx>
          <c:spPr>
            <a:noFill/>
            <a:ln>
              <a:noFill/>
            </a:ln>
            <a:effectLst/>
          </c:spPr>
          <c:invertIfNegative val="0"/>
          <c:dPt>
            <c:idx val="8"/>
            <c:invertIfNegative val="0"/>
            <c:bubble3D val="0"/>
            <c:spPr>
              <a:solidFill>
                <a:schemeClr val="accent3"/>
              </a:solidFill>
              <a:ln>
                <a:noFill/>
              </a:ln>
              <a:effectLst/>
            </c:spPr>
          </c:dPt>
          <c:dLbls>
            <c:dLbl>
              <c:idx val="8"/>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'Template 1 - Used in TIP'!$B$18:$B$26</c:f>
              <c:strCache>
                <c:ptCount val="9"/>
                <c:pt idx="0">
                  <c:v>Start (2014 Costs)</c:v>
                </c:pt>
                <c:pt idx="1">
                  <c:v>Emerging Costs</c:v>
                </c:pt>
                <c:pt idx="2">
                  <c:v>Phase 1 Costs</c:v>
                </c:pt>
                <c:pt idx="3">
                  <c:v>Phase 2 Costs</c:v>
                </c:pt>
                <c:pt idx="4">
                  <c:v>Phase 3 Costs</c:v>
                </c:pt>
                <c:pt idx="5">
                  <c:v>Old Monitoring</c:v>
                </c:pt>
                <c:pt idx="6">
                  <c:v>New Monitoring</c:v>
                </c:pt>
                <c:pt idx="7">
                  <c:v>Other Costs</c:v>
                </c:pt>
                <c:pt idx="8">
                  <c:v>Grand Total</c:v>
                </c:pt>
              </c:strCache>
            </c:strRef>
          </c:cat>
          <c:val>
            <c:numRef>
              <c:f>'Template 1 - Used in TIP'!$C$18:$C$26</c:f>
              <c:numCache>
                <c:formatCode>General</c:formatCode>
                <c:ptCount val="9"/>
                <c:pt idx="1">
                  <c:v>22.19</c:v>
                </c:pt>
                <c:pt idx="2">
                  <c:v>24.19</c:v>
                </c:pt>
                <c:pt idx="3">
                  <c:v>32.92</c:v>
                </c:pt>
                <c:pt idx="4">
                  <c:v>37.650000000000006</c:v>
                </c:pt>
                <c:pt idx="5">
                  <c:v>36.540000000000006</c:v>
                </c:pt>
                <c:pt idx="6">
                  <c:v>36.540000000000006</c:v>
                </c:pt>
                <c:pt idx="7">
                  <c:v>39.640000000000008</c:v>
                </c:pt>
                <c:pt idx="8">
                  <c:v>40.670000000000009</c:v>
                </c:pt>
              </c:numCache>
            </c:numRef>
          </c:val>
        </c:ser>
        <c:ser>
          <c:idx val="1"/>
          <c:order val="1"/>
          <c:tx>
            <c:strRef>
              <c:f>'Template 1 - Used in TIP'!$D$16:$D$17</c:f>
              <c:strCache>
                <c:ptCount val="2"/>
                <c:pt idx="0">
                  <c:v>Data for Projected Spend</c:v>
                </c:pt>
                <c:pt idx="1">
                  <c:v>Fall</c:v>
                </c:pt>
              </c:strCache>
            </c:strRef>
          </c:tx>
          <c:spPr>
            <a:solidFill>
              <a:srgbClr val="FF0000"/>
            </a:solidFill>
            <a:ln>
              <a:noFill/>
            </a:ln>
            <a:effectLst/>
          </c:spPr>
          <c:invertIfNegative val="0"/>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layout>
                <c:manualLayout>
                  <c:x val="2.7716766941710113E-3"/>
                  <c:y val="3.2763721236382694E-2"/>
                </c:manualLayout>
              </c:layout>
              <c:tx>
                <c:rich>
                  <a:bodyPr/>
                  <a:lstStyle/>
                  <a:p>
                    <a:r>
                      <a:rPr lang="en-US"/>
                      <a:t>-</a:t>
                    </a:r>
                    <a:fld id="{F7EA2D30-B2B2-4254-A1BA-7C156E2BAF47}" type="VALUE">
                      <a:rPr lang="en-US"/>
                      <a:pPr/>
                      <a:t>[VALUE]</a:t>
                    </a:fld>
                    <a:endParaRPr lang="en-US"/>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dLbl>
              <c:idx val="8"/>
              <c:delete val="1"/>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'Template 1 - Used in TIP'!$B$18:$B$26</c:f>
              <c:strCache>
                <c:ptCount val="9"/>
                <c:pt idx="0">
                  <c:v>Start (2014 Costs)</c:v>
                </c:pt>
                <c:pt idx="1">
                  <c:v>Emerging Costs</c:v>
                </c:pt>
                <c:pt idx="2">
                  <c:v>Phase 1 Costs</c:v>
                </c:pt>
                <c:pt idx="3">
                  <c:v>Phase 2 Costs</c:v>
                </c:pt>
                <c:pt idx="4">
                  <c:v>Phase 3 Costs</c:v>
                </c:pt>
                <c:pt idx="5">
                  <c:v>Old Monitoring</c:v>
                </c:pt>
                <c:pt idx="6">
                  <c:v>New Monitoring</c:v>
                </c:pt>
                <c:pt idx="7">
                  <c:v>Other Costs</c:v>
                </c:pt>
                <c:pt idx="8">
                  <c:v>Grand Total</c:v>
                </c:pt>
              </c:strCache>
            </c:strRef>
          </c:cat>
          <c:val>
            <c:numRef>
              <c:f>'Template 1 - Used in TIP'!$D$18:$D$26</c:f>
              <c:numCache>
                <c:formatCode>General</c:formatCode>
                <c:ptCount val="9"/>
                <c:pt idx="0">
                  <c:v>0</c:v>
                </c:pt>
                <c:pt idx="1">
                  <c:v>0</c:v>
                </c:pt>
                <c:pt idx="2">
                  <c:v>0</c:v>
                </c:pt>
                <c:pt idx="3">
                  <c:v>0</c:v>
                </c:pt>
                <c:pt idx="4">
                  <c:v>0</c:v>
                </c:pt>
                <c:pt idx="5">
                  <c:v>2.5</c:v>
                </c:pt>
                <c:pt idx="6">
                  <c:v>0</c:v>
                </c:pt>
                <c:pt idx="7">
                  <c:v>0</c:v>
                </c:pt>
                <c:pt idx="8">
                  <c:v>0</c:v>
                </c:pt>
              </c:numCache>
            </c:numRef>
          </c:val>
        </c:ser>
        <c:ser>
          <c:idx val="2"/>
          <c:order val="2"/>
          <c:tx>
            <c:strRef>
              <c:f>'Template 1 - Used in TIP'!$E$16:$E$17</c:f>
              <c:strCache>
                <c:ptCount val="2"/>
                <c:pt idx="0">
                  <c:v>Data for Projected Spend</c:v>
                </c:pt>
                <c:pt idx="1">
                  <c:v>Rise</c:v>
                </c:pt>
              </c:strCache>
            </c:strRef>
          </c:tx>
          <c:spPr>
            <a:solidFill>
              <a:schemeClr val="accent1"/>
            </a:solidFill>
            <a:ln>
              <a:noFill/>
            </a:ln>
            <a:effectLst/>
          </c:spPr>
          <c:invertIfNegative val="0"/>
          <c:dPt>
            <c:idx val="0"/>
            <c:invertIfNegative val="0"/>
            <c:bubble3D val="0"/>
            <c:spPr>
              <a:solidFill>
                <a:schemeClr val="accent3"/>
              </a:solidFill>
              <a:ln>
                <a:noFill/>
              </a:ln>
              <a:effectLst/>
            </c:spPr>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dLbl>
            <c:dLbl>
              <c:idx val="1"/>
              <c:layout>
                <c:manualLayout>
                  <c:x val="0"/>
                  <c:y val="-2.808318963118516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0"/>
                  <c:y val="-6.552744247276538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5.0813485724745361E-17"/>
                  <c:y val="-3.744425284158021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0"/>
                  <c:y val="-3.276372123638269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delete val="1"/>
              <c:extLst>
                <c:ext xmlns:c15="http://schemas.microsoft.com/office/drawing/2012/chart" uri="{CE6537A1-D6FC-4f65-9D91-7224C49458BB}"/>
              </c:extLst>
            </c:dLbl>
            <c:dLbl>
              <c:idx val="6"/>
              <c:layout>
                <c:manualLayout>
                  <c:x val="0"/>
                  <c:y val="-3.276372123638269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0"/>
                  <c:y val="-2.808318963118516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8"/>
              <c:delete val="1"/>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'Template 1 - Used in TIP'!$B$18:$B$26</c:f>
              <c:strCache>
                <c:ptCount val="9"/>
                <c:pt idx="0">
                  <c:v>Start (2014 Costs)</c:v>
                </c:pt>
                <c:pt idx="1">
                  <c:v>Emerging Costs</c:v>
                </c:pt>
                <c:pt idx="2">
                  <c:v>Phase 1 Costs</c:v>
                </c:pt>
                <c:pt idx="3">
                  <c:v>Phase 2 Costs</c:v>
                </c:pt>
                <c:pt idx="4">
                  <c:v>Phase 3 Costs</c:v>
                </c:pt>
                <c:pt idx="5">
                  <c:v>Old Monitoring</c:v>
                </c:pt>
                <c:pt idx="6">
                  <c:v>New Monitoring</c:v>
                </c:pt>
                <c:pt idx="7">
                  <c:v>Other Costs</c:v>
                </c:pt>
                <c:pt idx="8">
                  <c:v>Grand Total</c:v>
                </c:pt>
              </c:strCache>
            </c:strRef>
          </c:cat>
          <c:val>
            <c:numRef>
              <c:f>'Template 1 - Used in TIP'!$E$18:$E$26</c:f>
              <c:numCache>
                <c:formatCode>General</c:formatCode>
                <c:ptCount val="9"/>
                <c:pt idx="0">
                  <c:v>22.19</c:v>
                </c:pt>
                <c:pt idx="1">
                  <c:v>2</c:v>
                </c:pt>
                <c:pt idx="2">
                  <c:v>8.73</c:v>
                </c:pt>
                <c:pt idx="3">
                  <c:v>4.7300000000000004</c:v>
                </c:pt>
                <c:pt idx="4">
                  <c:v>1.39</c:v>
                </c:pt>
                <c:pt idx="5">
                  <c:v>0</c:v>
                </c:pt>
                <c:pt idx="6">
                  <c:v>3.1</c:v>
                </c:pt>
                <c:pt idx="7">
                  <c:v>1.03</c:v>
                </c:pt>
                <c:pt idx="8">
                  <c:v>0</c:v>
                </c:pt>
              </c:numCache>
            </c:numRef>
          </c:val>
        </c:ser>
        <c:dLbls>
          <c:showLegendKey val="0"/>
          <c:showVal val="0"/>
          <c:showCatName val="0"/>
          <c:showSerName val="0"/>
          <c:showPercent val="0"/>
          <c:showBubbleSize val="0"/>
        </c:dLbls>
        <c:gapWidth val="65"/>
        <c:overlap val="100"/>
        <c:axId val="486224312"/>
        <c:axId val="486225488"/>
      </c:barChart>
      <c:catAx>
        <c:axId val="486224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6225488"/>
        <c:crosses val="autoZero"/>
        <c:auto val="1"/>
        <c:lblAlgn val="ctr"/>
        <c:lblOffset val="100"/>
        <c:noMultiLvlLbl val="0"/>
      </c:catAx>
      <c:valAx>
        <c:axId val="4862254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6224312"/>
        <c:crosses val="autoZero"/>
        <c:crossBetween val="between"/>
      </c:valAx>
      <c:spPr>
        <a:noFill/>
        <a:ln>
          <a:noFill/>
        </a:ln>
        <a:effectLst/>
      </c:spPr>
    </c:plotArea>
    <c:legend>
      <c:legendPos val="b"/>
      <c:legendEntry>
        <c:idx val="0"/>
        <c:delete val="1"/>
      </c:legendEntry>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Example</a:t>
            </a:r>
            <a:r>
              <a:rPr lang="en-US" baseline="0"/>
              <a:t> Project Projected </a:t>
            </a:r>
            <a:r>
              <a:rPr lang="en-US"/>
              <a:t>Spend (000s)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'Template 1 - Used in TIP'!$C$16:$C$17</c:f>
              <c:strCache>
                <c:ptCount val="2"/>
                <c:pt idx="0">
                  <c:v>Data for Projected Spend</c:v>
                </c:pt>
                <c:pt idx="1">
                  <c:v>Base</c:v>
                </c:pt>
              </c:strCache>
            </c:strRef>
          </c:tx>
          <c:spPr>
            <a:noFill/>
            <a:ln>
              <a:noFill/>
            </a:ln>
            <a:effectLst/>
          </c:spPr>
          <c:invertIfNegative val="0"/>
          <c:cat>
            <c:strRef>
              <c:f>'Template 1 - Used in TIP'!$B$18:$B$26</c:f>
              <c:strCache>
                <c:ptCount val="9"/>
                <c:pt idx="0">
                  <c:v>Start (2014 Costs)</c:v>
                </c:pt>
                <c:pt idx="1">
                  <c:v>Emerging Costs</c:v>
                </c:pt>
                <c:pt idx="2">
                  <c:v>Phase 1 Costs</c:v>
                </c:pt>
                <c:pt idx="3">
                  <c:v>Phase 2 Costs</c:v>
                </c:pt>
                <c:pt idx="4">
                  <c:v>Phase 3 Costs</c:v>
                </c:pt>
                <c:pt idx="5">
                  <c:v>Old Monitoring</c:v>
                </c:pt>
                <c:pt idx="6">
                  <c:v>New Monitoring</c:v>
                </c:pt>
                <c:pt idx="7">
                  <c:v>Other Costs</c:v>
                </c:pt>
                <c:pt idx="8">
                  <c:v>Grand Total</c:v>
                </c:pt>
              </c:strCache>
            </c:strRef>
          </c:cat>
          <c:val>
            <c:numRef>
              <c:f>'Template 1 - Used in TIP'!$C$18:$C$26</c:f>
              <c:numCache>
                <c:formatCode>General</c:formatCode>
                <c:ptCount val="9"/>
                <c:pt idx="1">
                  <c:v>22.19</c:v>
                </c:pt>
                <c:pt idx="2">
                  <c:v>24.19</c:v>
                </c:pt>
                <c:pt idx="3">
                  <c:v>32.92</c:v>
                </c:pt>
                <c:pt idx="4">
                  <c:v>37.650000000000006</c:v>
                </c:pt>
                <c:pt idx="5">
                  <c:v>36.540000000000006</c:v>
                </c:pt>
                <c:pt idx="6">
                  <c:v>36.540000000000006</c:v>
                </c:pt>
                <c:pt idx="7">
                  <c:v>39.640000000000008</c:v>
                </c:pt>
                <c:pt idx="8">
                  <c:v>40.670000000000009</c:v>
                </c:pt>
              </c:numCache>
            </c:numRef>
          </c:val>
        </c:ser>
        <c:ser>
          <c:idx val="1"/>
          <c:order val="1"/>
          <c:tx>
            <c:strRef>
              <c:f>'Template 1 - Used in TIP'!$D$16:$D$17</c:f>
              <c:strCache>
                <c:ptCount val="2"/>
                <c:pt idx="0">
                  <c:v>Data for Projected Spend</c:v>
                </c:pt>
                <c:pt idx="1">
                  <c:v>Fall</c:v>
                </c:pt>
              </c:strCache>
            </c:strRef>
          </c:tx>
          <c:spPr>
            <a:solidFill>
              <a:schemeClr val="accent2"/>
            </a:solidFill>
            <a:ln>
              <a:noFill/>
            </a:ln>
            <a:effectLst/>
          </c:spPr>
          <c:invertIfNegative val="0"/>
          <c:cat>
            <c:strRef>
              <c:f>'Template 1 - Used in TIP'!$B$18:$B$26</c:f>
              <c:strCache>
                <c:ptCount val="9"/>
                <c:pt idx="0">
                  <c:v>Start (2014 Costs)</c:v>
                </c:pt>
                <c:pt idx="1">
                  <c:v>Emerging Costs</c:v>
                </c:pt>
                <c:pt idx="2">
                  <c:v>Phase 1 Costs</c:v>
                </c:pt>
                <c:pt idx="3">
                  <c:v>Phase 2 Costs</c:v>
                </c:pt>
                <c:pt idx="4">
                  <c:v>Phase 3 Costs</c:v>
                </c:pt>
                <c:pt idx="5">
                  <c:v>Old Monitoring</c:v>
                </c:pt>
                <c:pt idx="6">
                  <c:v>New Monitoring</c:v>
                </c:pt>
                <c:pt idx="7">
                  <c:v>Other Costs</c:v>
                </c:pt>
                <c:pt idx="8">
                  <c:v>Grand Total</c:v>
                </c:pt>
              </c:strCache>
            </c:strRef>
          </c:cat>
          <c:val>
            <c:numRef>
              <c:f>'Template 1 - Used in TIP'!$D$18:$D$26</c:f>
              <c:numCache>
                <c:formatCode>General</c:formatCode>
                <c:ptCount val="9"/>
                <c:pt idx="0">
                  <c:v>0</c:v>
                </c:pt>
                <c:pt idx="1">
                  <c:v>0</c:v>
                </c:pt>
                <c:pt idx="2">
                  <c:v>0</c:v>
                </c:pt>
                <c:pt idx="3">
                  <c:v>0</c:v>
                </c:pt>
                <c:pt idx="4">
                  <c:v>0</c:v>
                </c:pt>
                <c:pt idx="5">
                  <c:v>2.5</c:v>
                </c:pt>
                <c:pt idx="6">
                  <c:v>0</c:v>
                </c:pt>
                <c:pt idx="7">
                  <c:v>0</c:v>
                </c:pt>
                <c:pt idx="8">
                  <c:v>0</c:v>
                </c:pt>
              </c:numCache>
            </c:numRef>
          </c:val>
        </c:ser>
        <c:ser>
          <c:idx val="2"/>
          <c:order val="2"/>
          <c:tx>
            <c:strRef>
              <c:f>'Template 1 - Used in TIP'!$E$16:$E$17</c:f>
              <c:strCache>
                <c:ptCount val="2"/>
                <c:pt idx="0">
                  <c:v>Data for Projected Spend</c:v>
                </c:pt>
                <c:pt idx="1">
                  <c:v>Rise</c:v>
                </c:pt>
              </c:strCache>
            </c:strRef>
          </c:tx>
          <c:spPr>
            <a:solidFill>
              <a:schemeClr val="accent3"/>
            </a:solidFill>
            <a:ln>
              <a:noFill/>
            </a:ln>
            <a:effectLst/>
          </c:spPr>
          <c:invertIfNegative val="0"/>
          <c:cat>
            <c:strRef>
              <c:f>'Template 1 - Used in TIP'!$B$18:$B$26</c:f>
              <c:strCache>
                <c:ptCount val="9"/>
                <c:pt idx="0">
                  <c:v>Start (2014 Costs)</c:v>
                </c:pt>
                <c:pt idx="1">
                  <c:v>Emerging Costs</c:v>
                </c:pt>
                <c:pt idx="2">
                  <c:v>Phase 1 Costs</c:v>
                </c:pt>
                <c:pt idx="3">
                  <c:v>Phase 2 Costs</c:v>
                </c:pt>
                <c:pt idx="4">
                  <c:v>Phase 3 Costs</c:v>
                </c:pt>
                <c:pt idx="5">
                  <c:v>Old Monitoring</c:v>
                </c:pt>
                <c:pt idx="6">
                  <c:v>New Monitoring</c:v>
                </c:pt>
                <c:pt idx="7">
                  <c:v>Other Costs</c:v>
                </c:pt>
                <c:pt idx="8">
                  <c:v>Grand Total</c:v>
                </c:pt>
              </c:strCache>
            </c:strRef>
          </c:cat>
          <c:val>
            <c:numRef>
              <c:f>'Template 1 - Used in TIP'!$E$18:$E$26</c:f>
              <c:numCache>
                <c:formatCode>General</c:formatCode>
                <c:ptCount val="9"/>
                <c:pt idx="0">
                  <c:v>22.19</c:v>
                </c:pt>
                <c:pt idx="1">
                  <c:v>2</c:v>
                </c:pt>
                <c:pt idx="2">
                  <c:v>8.73</c:v>
                </c:pt>
                <c:pt idx="3">
                  <c:v>4.7300000000000004</c:v>
                </c:pt>
                <c:pt idx="4">
                  <c:v>1.39</c:v>
                </c:pt>
                <c:pt idx="5">
                  <c:v>0</c:v>
                </c:pt>
                <c:pt idx="6">
                  <c:v>3.1</c:v>
                </c:pt>
                <c:pt idx="7">
                  <c:v>1.03</c:v>
                </c:pt>
                <c:pt idx="8">
                  <c:v>0</c:v>
                </c:pt>
              </c:numCache>
            </c:numRef>
          </c:val>
        </c:ser>
        <c:dLbls>
          <c:showLegendKey val="0"/>
          <c:showVal val="0"/>
          <c:showCatName val="0"/>
          <c:showSerName val="0"/>
          <c:showPercent val="0"/>
          <c:showBubbleSize val="0"/>
        </c:dLbls>
        <c:gapWidth val="150"/>
        <c:overlap val="100"/>
        <c:axId val="486225880"/>
        <c:axId val="395660080"/>
      </c:barChart>
      <c:catAx>
        <c:axId val="486225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5660080"/>
        <c:crosses val="autoZero"/>
        <c:auto val="1"/>
        <c:lblAlgn val="ctr"/>
        <c:lblOffset val="100"/>
        <c:noMultiLvlLbl val="0"/>
      </c:catAx>
      <c:valAx>
        <c:axId val="3956600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62258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Example Project Projected Spend (000s)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'Template 2'!$C$17:$C$18</c:f>
              <c:strCache>
                <c:ptCount val="2"/>
                <c:pt idx="0">
                  <c:v>Data for Projected Spend</c:v>
                </c:pt>
                <c:pt idx="1">
                  <c:v>Base</c:v>
                </c:pt>
              </c:strCache>
            </c:strRef>
          </c:tx>
          <c:spPr>
            <a:noFill/>
            <a:ln>
              <a:noFill/>
            </a:ln>
            <a:effectLst/>
          </c:spPr>
          <c:invertIfNegative val="0"/>
          <c:dPt>
            <c:idx val="9"/>
            <c:invertIfNegative val="0"/>
            <c:bubble3D val="0"/>
            <c:spPr>
              <a:solidFill>
                <a:schemeClr val="accent3"/>
              </a:solidFill>
              <a:ln>
                <a:noFill/>
              </a:ln>
              <a:effectLst/>
            </c:spPr>
          </c:dPt>
          <c:dLbls>
            <c:dLbl>
              <c:idx val="9"/>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'Template 2'!$B$19:$B$28</c:f>
              <c:strCache>
                <c:ptCount val="10"/>
                <c:pt idx="0">
                  <c:v>Start (2014 Costs)</c:v>
                </c:pt>
                <c:pt idx="1">
                  <c:v>Emerging Costs</c:v>
                </c:pt>
                <c:pt idx="2">
                  <c:v>Phase 1 Costs</c:v>
                </c:pt>
                <c:pt idx="3">
                  <c:v>Phase 2 Costs</c:v>
                </c:pt>
                <c:pt idx="4">
                  <c:v>Phase 3 Costs</c:v>
                </c:pt>
                <c:pt idx="5">
                  <c:v>Old Monitoring</c:v>
                </c:pt>
                <c:pt idx="6">
                  <c:v>New Monitoring</c:v>
                </c:pt>
                <c:pt idx="7">
                  <c:v>Other Costs</c:v>
                </c:pt>
                <c:pt idx="8">
                  <c:v>Total Change</c:v>
                </c:pt>
                <c:pt idx="9">
                  <c:v>Grand Total</c:v>
                </c:pt>
              </c:strCache>
            </c:strRef>
          </c:cat>
          <c:val>
            <c:numRef>
              <c:f>'Template 2'!$C$19:$C$28</c:f>
              <c:numCache>
                <c:formatCode>General</c:formatCode>
                <c:ptCount val="10"/>
                <c:pt idx="1">
                  <c:v>22.19</c:v>
                </c:pt>
                <c:pt idx="2">
                  <c:v>24.19</c:v>
                </c:pt>
                <c:pt idx="3">
                  <c:v>32.92</c:v>
                </c:pt>
                <c:pt idx="4">
                  <c:v>37.650000000000006</c:v>
                </c:pt>
                <c:pt idx="5">
                  <c:v>36.540000000000006</c:v>
                </c:pt>
                <c:pt idx="6">
                  <c:v>36.540000000000006</c:v>
                </c:pt>
                <c:pt idx="7">
                  <c:v>39.640000000000008</c:v>
                </c:pt>
                <c:pt idx="8">
                  <c:v>22.19</c:v>
                </c:pt>
                <c:pt idx="9">
                  <c:v>40.670000000000009</c:v>
                </c:pt>
              </c:numCache>
            </c:numRef>
          </c:val>
        </c:ser>
        <c:ser>
          <c:idx val="1"/>
          <c:order val="1"/>
          <c:tx>
            <c:strRef>
              <c:f>'Template 2'!$D$17:$D$18</c:f>
              <c:strCache>
                <c:ptCount val="2"/>
                <c:pt idx="0">
                  <c:v>Data for Projected Spend</c:v>
                </c:pt>
                <c:pt idx="1">
                  <c:v>Fall</c:v>
                </c:pt>
              </c:strCache>
            </c:strRef>
          </c:tx>
          <c:spPr>
            <a:solidFill>
              <a:srgbClr val="FF0000"/>
            </a:solidFill>
            <a:ln>
              <a:noFill/>
            </a:ln>
            <a:effectLst/>
          </c:spPr>
          <c:invertIfNegative val="0"/>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layout>
                <c:manualLayout>
                  <c:x val="2.7716766941710113E-3"/>
                  <c:y val="3.2763721236382694E-2"/>
                </c:manualLayout>
              </c:layout>
              <c:tx>
                <c:rich>
                  <a:bodyPr/>
                  <a:lstStyle/>
                  <a:p>
                    <a:r>
                      <a:rPr lang="en-US"/>
                      <a:t>-</a:t>
                    </a:r>
                    <a:fld id="{F7EA2D30-B2B2-4254-A1BA-7C156E2BAF47}" type="VALUE">
                      <a:rPr lang="en-US"/>
                      <a:pPr/>
                      <a:t>[VALUE]</a:t>
                    </a:fld>
                    <a:endParaRPr 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dLbl>
              <c:idx val="8"/>
              <c:delete val="1"/>
              <c:extLst>
                <c:ext xmlns:c15="http://schemas.microsoft.com/office/drawing/2012/chart" uri="{CE6537A1-D6FC-4f65-9D91-7224C49458BB}"/>
              </c:extLst>
            </c:dLbl>
            <c:dLbl>
              <c:idx val="9"/>
              <c:delete val="1"/>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'Template 2'!$B$19:$B$28</c:f>
              <c:strCache>
                <c:ptCount val="10"/>
                <c:pt idx="0">
                  <c:v>Start (2014 Costs)</c:v>
                </c:pt>
                <c:pt idx="1">
                  <c:v>Emerging Costs</c:v>
                </c:pt>
                <c:pt idx="2">
                  <c:v>Phase 1 Costs</c:v>
                </c:pt>
                <c:pt idx="3">
                  <c:v>Phase 2 Costs</c:v>
                </c:pt>
                <c:pt idx="4">
                  <c:v>Phase 3 Costs</c:v>
                </c:pt>
                <c:pt idx="5">
                  <c:v>Old Monitoring</c:v>
                </c:pt>
                <c:pt idx="6">
                  <c:v>New Monitoring</c:v>
                </c:pt>
                <c:pt idx="7">
                  <c:v>Other Costs</c:v>
                </c:pt>
                <c:pt idx="8">
                  <c:v>Total Change</c:v>
                </c:pt>
                <c:pt idx="9">
                  <c:v>Grand Total</c:v>
                </c:pt>
              </c:strCache>
            </c:strRef>
          </c:cat>
          <c:val>
            <c:numRef>
              <c:f>'Template 2'!$D$19:$D$28</c:f>
              <c:numCache>
                <c:formatCode>General</c:formatCode>
                <c:ptCount val="10"/>
                <c:pt idx="0">
                  <c:v>0</c:v>
                </c:pt>
                <c:pt idx="1">
                  <c:v>0</c:v>
                </c:pt>
                <c:pt idx="2">
                  <c:v>0</c:v>
                </c:pt>
                <c:pt idx="3">
                  <c:v>0</c:v>
                </c:pt>
                <c:pt idx="4">
                  <c:v>0</c:v>
                </c:pt>
                <c:pt idx="5">
                  <c:v>2.5</c:v>
                </c:pt>
                <c:pt idx="6">
                  <c:v>0</c:v>
                </c:pt>
                <c:pt idx="7">
                  <c:v>0</c:v>
                </c:pt>
                <c:pt idx="8">
                  <c:v>0</c:v>
                </c:pt>
                <c:pt idx="9">
                  <c:v>0</c:v>
                </c:pt>
              </c:numCache>
            </c:numRef>
          </c:val>
        </c:ser>
        <c:ser>
          <c:idx val="2"/>
          <c:order val="2"/>
          <c:tx>
            <c:strRef>
              <c:f>'Template 2'!$E$17:$E$18</c:f>
              <c:strCache>
                <c:ptCount val="2"/>
                <c:pt idx="0">
                  <c:v>Data for Projected Spend</c:v>
                </c:pt>
                <c:pt idx="1">
                  <c:v>Rise</c:v>
                </c:pt>
              </c:strCache>
            </c:strRef>
          </c:tx>
          <c:spPr>
            <a:solidFill>
              <a:schemeClr val="accent1"/>
            </a:solidFill>
            <a:ln>
              <a:noFill/>
            </a:ln>
            <a:effectLst/>
          </c:spPr>
          <c:invertIfNegative val="0"/>
          <c:dPt>
            <c:idx val="0"/>
            <c:invertIfNegative val="0"/>
            <c:bubble3D val="0"/>
            <c:spPr>
              <a:solidFill>
                <a:schemeClr val="accent3"/>
              </a:solidFill>
              <a:ln>
                <a:noFill/>
              </a:ln>
              <a:effectLst/>
            </c:spPr>
          </c:dPt>
          <c:dPt>
            <c:idx val="8"/>
            <c:invertIfNegative val="0"/>
            <c:bubble3D val="0"/>
            <c:spPr>
              <a:solidFill>
                <a:schemeClr val="accent6">
                  <a:lumMod val="60000"/>
                  <a:lumOff val="40000"/>
                </a:schemeClr>
              </a:solidFill>
              <a:ln>
                <a:noFill/>
              </a:ln>
              <a:effectLst/>
            </c:spPr>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dLbl>
            <c:dLbl>
              <c:idx val="1"/>
              <c:layout>
                <c:manualLayout>
                  <c:x val="0"/>
                  <c:y val="-2.8083189631185165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0"/>
                  <c:y val="-6.5527442472765388E-2"/>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5.0813485724745361E-17"/>
                  <c:y val="-3.7444252841580219E-2"/>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0"/>
                  <c:y val="-3.2763721236382694E-2"/>
                </c:manualLayout>
              </c:layout>
              <c:showLegendKey val="0"/>
              <c:showVal val="1"/>
              <c:showCatName val="0"/>
              <c:showSerName val="0"/>
              <c:showPercent val="0"/>
              <c:showBubbleSize val="0"/>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layout>
                <c:manualLayout>
                  <c:x val="0"/>
                  <c:y val="-3.2763721236382694E-2"/>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0"/>
                  <c:y val="-2.8083189631185165E-2"/>
                </c:manualLayout>
              </c:layout>
              <c:showLegendKey val="0"/>
              <c:showVal val="1"/>
              <c:showCatName val="0"/>
              <c:showSerName val="0"/>
              <c:showPercent val="0"/>
              <c:showBubbleSize val="0"/>
              <c:extLst>
                <c:ext xmlns:c15="http://schemas.microsoft.com/office/drawing/2012/chart" uri="{CE6537A1-D6FC-4f65-9D91-7224C49458BB}"/>
              </c:extLst>
            </c:dLbl>
            <c:dLbl>
              <c:idx val="9"/>
              <c:delete val="1"/>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'Template 2'!$B$19:$B$28</c:f>
              <c:strCache>
                <c:ptCount val="10"/>
                <c:pt idx="0">
                  <c:v>Start (2014 Costs)</c:v>
                </c:pt>
                <c:pt idx="1">
                  <c:v>Emerging Costs</c:v>
                </c:pt>
                <c:pt idx="2">
                  <c:v>Phase 1 Costs</c:v>
                </c:pt>
                <c:pt idx="3">
                  <c:v>Phase 2 Costs</c:v>
                </c:pt>
                <c:pt idx="4">
                  <c:v>Phase 3 Costs</c:v>
                </c:pt>
                <c:pt idx="5">
                  <c:v>Old Monitoring</c:v>
                </c:pt>
                <c:pt idx="6">
                  <c:v>New Monitoring</c:v>
                </c:pt>
                <c:pt idx="7">
                  <c:v>Other Costs</c:v>
                </c:pt>
                <c:pt idx="8">
                  <c:v>Total Change</c:v>
                </c:pt>
                <c:pt idx="9">
                  <c:v>Grand Total</c:v>
                </c:pt>
              </c:strCache>
            </c:strRef>
          </c:cat>
          <c:val>
            <c:numRef>
              <c:f>'Template 2'!$E$19:$E$28</c:f>
              <c:numCache>
                <c:formatCode>0.00</c:formatCode>
                <c:ptCount val="10"/>
                <c:pt idx="0" formatCode="General">
                  <c:v>22.19</c:v>
                </c:pt>
                <c:pt idx="1">
                  <c:v>2</c:v>
                </c:pt>
                <c:pt idx="2" formatCode="General">
                  <c:v>8.73</c:v>
                </c:pt>
                <c:pt idx="3" formatCode="General">
                  <c:v>4.7300000000000004</c:v>
                </c:pt>
                <c:pt idx="4" formatCode="General">
                  <c:v>1.39</c:v>
                </c:pt>
                <c:pt idx="5" formatCode="General">
                  <c:v>0</c:v>
                </c:pt>
                <c:pt idx="6" formatCode="General">
                  <c:v>3.1</c:v>
                </c:pt>
                <c:pt idx="7" formatCode="General">
                  <c:v>1.03</c:v>
                </c:pt>
                <c:pt idx="8" formatCode="General">
                  <c:v>18.480000000000004</c:v>
                </c:pt>
                <c:pt idx="9" formatCode="General">
                  <c:v>0</c:v>
                </c:pt>
              </c:numCache>
            </c:numRef>
          </c:val>
        </c:ser>
        <c:dLbls>
          <c:showLegendKey val="0"/>
          <c:showVal val="0"/>
          <c:showCatName val="0"/>
          <c:showSerName val="0"/>
          <c:showPercent val="0"/>
          <c:showBubbleSize val="0"/>
        </c:dLbls>
        <c:gapWidth val="65"/>
        <c:overlap val="100"/>
        <c:axId val="395660864"/>
        <c:axId val="395661256"/>
      </c:barChart>
      <c:catAx>
        <c:axId val="395660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5661256"/>
        <c:crosses val="autoZero"/>
        <c:auto val="1"/>
        <c:lblAlgn val="ctr"/>
        <c:lblOffset val="100"/>
        <c:noMultiLvlLbl val="0"/>
      </c:catAx>
      <c:valAx>
        <c:axId val="3956612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5660864"/>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Example Project Projected Spend (000s)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'Template 3'!$C$17:$C$18</c:f>
              <c:strCache>
                <c:ptCount val="2"/>
                <c:pt idx="0">
                  <c:v>Data for Projected Spend</c:v>
                </c:pt>
                <c:pt idx="1">
                  <c:v>Base</c:v>
                </c:pt>
              </c:strCache>
            </c:strRef>
          </c:tx>
          <c:spPr>
            <a:noFill/>
            <a:ln>
              <a:noFill/>
            </a:ln>
            <a:effectLst/>
          </c:spPr>
          <c:invertIfNegative val="0"/>
          <c:dPt>
            <c:idx val="9"/>
            <c:invertIfNegative val="0"/>
            <c:bubble3D val="0"/>
            <c:spPr>
              <a:solidFill>
                <a:schemeClr val="accent3"/>
              </a:solidFill>
              <a:ln>
                <a:noFill/>
              </a:ln>
              <a:effectLst/>
            </c:spPr>
          </c:dPt>
          <c:dLbls>
            <c:dLbl>
              <c:idx val="9"/>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'Template 3'!$B$19:$B$28</c:f>
              <c:strCache>
                <c:ptCount val="10"/>
                <c:pt idx="0">
                  <c:v>Start (2014 Costs)</c:v>
                </c:pt>
                <c:pt idx="1">
                  <c:v>Emerging Costs</c:v>
                </c:pt>
                <c:pt idx="2">
                  <c:v>Phase 1 Costs</c:v>
                </c:pt>
                <c:pt idx="3">
                  <c:v>Phase 2 Costs</c:v>
                </c:pt>
                <c:pt idx="4">
                  <c:v>Phase 3 Costs</c:v>
                </c:pt>
                <c:pt idx="5">
                  <c:v>Old Monitoring</c:v>
                </c:pt>
                <c:pt idx="6">
                  <c:v>New Monitoring</c:v>
                </c:pt>
                <c:pt idx="7">
                  <c:v>Other Costs</c:v>
                </c:pt>
                <c:pt idx="8">
                  <c:v>Total Change</c:v>
                </c:pt>
                <c:pt idx="9">
                  <c:v>Grand Total</c:v>
                </c:pt>
              </c:strCache>
            </c:strRef>
          </c:cat>
          <c:val>
            <c:numRef>
              <c:f>'Template 3'!$C$19:$C$28</c:f>
              <c:numCache>
                <c:formatCode>General</c:formatCode>
                <c:ptCount val="10"/>
                <c:pt idx="1">
                  <c:v>22.19</c:v>
                </c:pt>
                <c:pt idx="2">
                  <c:v>24.19</c:v>
                </c:pt>
                <c:pt idx="3">
                  <c:v>32.92</c:v>
                </c:pt>
                <c:pt idx="4">
                  <c:v>37.650000000000006</c:v>
                </c:pt>
                <c:pt idx="5">
                  <c:v>36.540000000000006</c:v>
                </c:pt>
                <c:pt idx="6">
                  <c:v>36.540000000000006</c:v>
                </c:pt>
                <c:pt idx="7">
                  <c:v>39.640000000000008</c:v>
                </c:pt>
                <c:pt idx="8">
                  <c:v>22.19</c:v>
                </c:pt>
                <c:pt idx="9">
                  <c:v>40.670000000000009</c:v>
                </c:pt>
              </c:numCache>
            </c:numRef>
          </c:val>
        </c:ser>
        <c:ser>
          <c:idx val="1"/>
          <c:order val="1"/>
          <c:tx>
            <c:strRef>
              <c:f>'Template 3'!$D$17:$D$18</c:f>
              <c:strCache>
                <c:ptCount val="2"/>
                <c:pt idx="0">
                  <c:v>Data for Projected Spend</c:v>
                </c:pt>
                <c:pt idx="1">
                  <c:v>Fall</c:v>
                </c:pt>
              </c:strCache>
            </c:strRef>
          </c:tx>
          <c:spPr>
            <a:solidFill>
              <a:srgbClr val="FF0000"/>
            </a:solidFill>
            <a:ln>
              <a:noFill/>
            </a:ln>
            <a:effectLst/>
          </c:spPr>
          <c:invertIfNegative val="0"/>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layout>
                <c:manualLayout>
                  <c:x val="2.7716766941710113E-3"/>
                  <c:y val="3.2763721236382694E-2"/>
                </c:manualLayout>
              </c:layout>
              <c:tx>
                <c:rich>
                  <a:bodyPr/>
                  <a:lstStyle/>
                  <a:p>
                    <a:r>
                      <a:rPr lang="en-US"/>
                      <a:t>-</a:t>
                    </a:r>
                    <a:fld id="{F7EA2D30-B2B2-4254-A1BA-7C156E2BAF47}" type="VALUE">
                      <a:rPr lang="en-US"/>
                      <a:pPr/>
                      <a:t>[VALUE]</a:t>
                    </a:fld>
                    <a:endParaRPr 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dLbl>
              <c:idx val="8"/>
              <c:delete val="1"/>
              <c:extLst>
                <c:ext xmlns:c15="http://schemas.microsoft.com/office/drawing/2012/chart" uri="{CE6537A1-D6FC-4f65-9D91-7224C49458BB}"/>
              </c:extLst>
            </c:dLbl>
            <c:dLbl>
              <c:idx val="9"/>
              <c:delete val="1"/>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'Template 3'!$B$19:$B$28</c:f>
              <c:strCache>
                <c:ptCount val="10"/>
                <c:pt idx="0">
                  <c:v>Start (2014 Costs)</c:v>
                </c:pt>
                <c:pt idx="1">
                  <c:v>Emerging Costs</c:v>
                </c:pt>
                <c:pt idx="2">
                  <c:v>Phase 1 Costs</c:v>
                </c:pt>
                <c:pt idx="3">
                  <c:v>Phase 2 Costs</c:v>
                </c:pt>
                <c:pt idx="4">
                  <c:v>Phase 3 Costs</c:v>
                </c:pt>
                <c:pt idx="5">
                  <c:v>Old Monitoring</c:v>
                </c:pt>
                <c:pt idx="6">
                  <c:v>New Monitoring</c:v>
                </c:pt>
                <c:pt idx="7">
                  <c:v>Other Costs</c:v>
                </c:pt>
                <c:pt idx="8">
                  <c:v>Total Change</c:v>
                </c:pt>
                <c:pt idx="9">
                  <c:v>Grand Total</c:v>
                </c:pt>
              </c:strCache>
            </c:strRef>
          </c:cat>
          <c:val>
            <c:numRef>
              <c:f>'Template 3'!$D$19:$D$28</c:f>
              <c:numCache>
                <c:formatCode>General</c:formatCode>
                <c:ptCount val="10"/>
                <c:pt idx="0">
                  <c:v>0</c:v>
                </c:pt>
                <c:pt idx="1">
                  <c:v>0</c:v>
                </c:pt>
                <c:pt idx="2">
                  <c:v>0</c:v>
                </c:pt>
                <c:pt idx="3">
                  <c:v>0</c:v>
                </c:pt>
                <c:pt idx="4">
                  <c:v>0</c:v>
                </c:pt>
                <c:pt idx="5">
                  <c:v>2.5</c:v>
                </c:pt>
                <c:pt idx="6">
                  <c:v>0</c:v>
                </c:pt>
                <c:pt idx="7">
                  <c:v>0</c:v>
                </c:pt>
                <c:pt idx="8">
                  <c:v>0</c:v>
                </c:pt>
                <c:pt idx="9">
                  <c:v>0</c:v>
                </c:pt>
              </c:numCache>
            </c:numRef>
          </c:val>
        </c:ser>
        <c:ser>
          <c:idx val="2"/>
          <c:order val="2"/>
          <c:tx>
            <c:strRef>
              <c:f>'Template 3'!$E$17:$E$18</c:f>
              <c:strCache>
                <c:ptCount val="2"/>
                <c:pt idx="0">
                  <c:v>Data for Projected Spend</c:v>
                </c:pt>
                <c:pt idx="1">
                  <c:v>Rise</c:v>
                </c:pt>
              </c:strCache>
            </c:strRef>
          </c:tx>
          <c:spPr>
            <a:solidFill>
              <a:schemeClr val="accent1"/>
            </a:solidFill>
            <a:ln>
              <a:noFill/>
            </a:ln>
            <a:effectLst/>
          </c:spPr>
          <c:invertIfNegative val="0"/>
          <c:dPt>
            <c:idx val="0"/>
            <c:invertIfNegative val="0"/>
            <c:bubble3D val="0"/>
            <c:spPr>
              <a:solidFill>
                <a:schemeClr val="accent3"/>
              </a:solidFill>
              <a:ln>
                <a:noFill/>
              </a:ln>
              <a:effectLst/>
            </c:spPr>
          </c:dPt>
          <c:dPt>
            <c:idx val="8"/>
            <c:invertIfNegative val="0"/>
            <c:bubble3D val="0"/>
            <c:spPr>
              <a:solidFill>
                <a:schemeClr val="accent6">
                  <a:lumMod val="60000"/>
                  <a:lumOff val="40000"/>
                </a:schemeClr>
              </a:solidFill>
              <a:ln>
                <a:noFill/>
              </a:ln>
              <a:effectLst/>
            </c:spPr>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dLbl>
            <c:dLbl>
              <c:idx val="1"/>
              <c:layout>
                <c:manualLayout>
                  <c:x val="0"/>
                  <c:y val="-2.8083189631185165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0"/>
                  <c:y val="-6.5527442472765388E-2"/>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5.0813485724745361E-17"/>
                  <c:y val="-3.7444252841580219E-2"/>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0"/>
                  <c:y val="-3.2763721236382694E-2"/>
                </c:manualLayout>
              </c:layout>
              <c:showLegendKey val="0"/>
              <c:showVal val="1"/>
              <c:showCatName val="0"/>
              <c:showSerName val="0"/>
              <c:showPercent val="0"/>
              <c:showBubbleSize val="0"/>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layout>
                <c:manualLayout>
                  <c:x val="0"/>
                  <c:y val="-3.2763721236382694E-2"/>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0"/>
                  <c:y val="-2.8083189631185165E-2"/>
                </c:manualLayout>
              </c:layout>
              <c:showLegendKey val="0"/>
              <c:showVal val="1"/>
              <c:showCatName val="0"/>
              <c:showSerName val="0"/>
              <c:showPercent val="0"/>
              <c:showBubbleSize val="0"/>
              <c:extLst>
                <c:ext xmlns:c15="http://schemas.microsoft.com/office/drawing/2012/chart" uri="{CE6537A1-D6FC-4f65-9D91-7224C49458BB}"/>
              </c:extLst>
            </c:dLbl>
            <c:dLbl>
              <c:idx val="9"/>
              <c:delete val="1"/>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'Template 3'!$B$19:$B$28</c:f>
              <c:strCache>
                <c:ptCount val="10"/>
                <c:pt idx="0">
                  <c:v>Start (2014 Costs)</c:v>
                </c:pt>
                <c:pt idx="1">
                  <c:v>Emerging Costs</c:v>
                </c:pt>
                <c:pt idx="2">
                  <c:v>Phase 1 Costs</c:v>
                </c:pt>
                <c:pt idx="3">
                  <c:v>Phase 2 Costs</c:v>
                </c:pt>
                <c:pt idx="4">
                  <c:v>Phase 3 Costs</c:v>
                </c:pt>
                <c:pt idx="5">
                  <c:v>Old Monitoring</c:v>
                </c:pt>
                <c:pt idx="6">
                  <c:v>New Monitoring</c:v>
                </c:pt>
                <c:pt idx="7">
                  <c:v>Other Costs</c:v>
                </c:pt>
                <c:pt idx="8">
                  <c:v>Total Change</c:v>
                </c:pt>
                <c:pt idx="9">
                  <c:v>Grand Total</c:v>
                </c:pt>
              </c:strCache>
            </c:strRef>
          </c:cat>
          <c:val>
            <c:numRef>
              <c:f>'Template 3'!$E$19:$E$28</c:f>
              <c:numCache>
                <c:formatCode>General</c:formatCode>
                <c:ptCount val="10"/>
                <c:pt idx="0">
                  <c:v>22.19</c:v>
                </c:pt>
                <c:pt idx="1">
                  <c:v>2</c:v>
                </c:pt>
                <c:pt idx="2">
                  <c:v>8.73</c:v>
                </c:pt>
                <c:pt idx="3">
                  <c:v>4.7300000000000004</c:v>
                </c:pt>
                <c:pt idx="4">
                  <c:v>1.39</c:v>
                </c:pt>
                <c:pt idx="5">
                  <c:v>0</c:v>
                </c:pt>
                <c:pt idx="6">
                  <c:v>3.1</c:v>
                </c:pt>
                <c:pt idx="7">
                  <c:v>1.03</c:v>
                </c:pt>
                <c:pt idx="8" formatCode="0.00">
                  <c:v>2</c:v>
                </c:pt>
                <c:pt idx="9">
                  <c:v>0</c:v>
                </c:pt>
              </c:numCache>
            </c:numRef>
          </c:val>
        </c:ser>
        <c:ser>
          <c:idx val="3"/>
          <c:order val="3"/>
          <c:tx>
            <c:strRef>
              <c:f>'Template 3'!$F$17:$F$18</c:f>
              <c:strCache>
                <c:ptCount val="2"/>
                <c:pt idx="0">
                  <c:v>Data for Projected Spend</c:v>
                </c:pt>
                <c:pt idx="1">
                  <c:v>Rise2</c:v>
                </c:pt>
              </c:strCache>
            </c:strRef>
          </c:tx>
          <c:spPr>
            <a:solidFill>
              <a:schemeClr val="accent4"/>
            </a:solidFill>
            <a:ln>
              <a:noFill/>
            </a:ln>
            <a:effectLst/>
          </c:spPr>
          <c:invertIfNegative val="0"/>
          <c:dLbls>
            <c:dLbl>
              <c:idx val="8"/>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'Template 3'!$B$19:$B$28</c:f>
              <c:strCache>
                <c:ptCount val="10"/>
                <c:pt idx="0">
                  <c:v>Start (2014 Costs)</c:v>
                </c:pt>
                <c:pt idx="1">
                  <c:v>Emerging Costs</c:v>
                </c:pt>
                <c:pt idx="2">
                  <c:v>Phase 1 Costs</c:v>
                </c:pt>
                <c:pt idx="3">
                  <c:v>Phase 2 Costs</c:v>
                </c:pt>
                <c:pt idx="4">
                  <c:v>Phase 3 Costs</c:v>
                </c:pt>
                <c:pt idx="5">
                  <c:v>Old Monitoring</c:v>
                </c:pt>
                <c:pt idx="6">
                  <c:v>New Monitoring</c:v>
                </c:pt>
                <c:pt idx="7">
                  <c:v>Other Costs</c:v>
                </c:pt>
                <c:pt idx="8">
                  <c:v>Total Change</c:v>
                </c:pt>
                <c:pt idx="9">
                  <c:v>Grand Total</c:v>
                </c:pt>
              </c:strCache>
            </c:strRef>
          </c:cat>
          <c:val>
            <c:numRef>
              <c:f>'Template 3'!$F$19:$F$28</c:f>
              <c:numCache>
                <c:formatCode>0.00</c:formatCode>
                <c:ptCount val="10"/>
                <c:pt idx="8">
                  <c:v>14.850000000000001</c:v>
                </c:pt>
              </c:numCache>
            </c:numRef>
          </c:val>
        </c:ser>
        <c:ser>
          <c:idx val="4"/>
          <c:order val="4"/>
          <c:tx>
            <c:strRef>
              <c:f>'Template 3'!$G$17:$G$18</c:f>
              <c:strCache>
                <c:ptCount val="2"/>
                <c:pt idx="0">
                  <c:v>Data for Projected Spend</c:v>
                </c:pt>
                <c:pt idx="1">
                  <c:v>Rise3</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'Template 3'!$B$19:$B$28</c:f>
              <c:strCache>
                <c:ptCount val="10"/>
                <c:pt idx="0">
                  <c:v>Start (2014 Costs)</c:v>
                </c:pt>
                <c:pt idx="1">
                  <c:v>Emerging Costs</c:v>
                </c:pt>
                <c:pt idx="2">
                  <c:v>Phase 1 Costs</c:v>
                </c:pt>
                <c:pt idx="3">
                  <c:v>Phase 2 Costs</c:v>
                </c:pt>
                <c:pt idx="4">
                  <c:v>Phase 3 Costs</c:v>
                </c:pt>
                <c:pt idx="5">
                  <c:v>Old Monitoring</c:v>
                </c:pt>
                <c:pt idx="6">
                  <c:v>New Monitoring</c:v>
                </c:pt>
                <c:pt idx="7">
                  <c:v>Other Costs</c:v>
                </c:pt>
                <c:pt idx="8">
                  <c:v>Total Change</c:v>
                </c:pt>
                <c:pt idx="9">
                  <c:v>Grand Total</c:v>
                </c:pt>
              </c:strCache>
            </c:strRef>
          </c:cat>
          <c:val>
            <c:numRef>
              <c:f>'Template 3'!$G$19:$G$28</c:f>
              <c:numCache>
                <c:formatCode>General</c:formatCode>
                <c:ptCount val="10"/>
                <c:pt idx="8" formatCode="0.00">
                  <c:v>1.6300000000000001</c:v>
                </c:pt>
              </c:numCache>
            </c:numRef>
          </c:val>
        </c:ser>
        <c:dLbls>
          <c:showLegendKey val="0"/>
          <c:showVal val="0"/>
          <c:showCatName val="0"/>
          <c:showSerName val="0"/>
          <c:showPercent val="0"/>
          <c:showBubbleSize val="0"/>
        </c:dLbls>
        <c:gapWidth val="65"/>
        <c:overlap val="100"/>
        <c:axId val="439829816"/>
        <c:axId val="439830208"/>
      </c:barChart>
      <c:lineChart>
        <c:grouping val="standard"/>
        <c:varyColors val="0"/>
        <c:ser>
          <c:idx val="5"/>
          <c:order val="5"/>
          <c:tx>
            <c:strRef>
              <c:f>'Template 3'!$H$17:$H$18</c:f>
              <c:strCache>
                <c:ptCount val="2"/>
                <c:pt idx="0">
                  <c:v>Data for Projected Spend</c:v>
                </c:pt>
                <c:pt idx="1">
                  <c:v>total</c:v>
                </c:pt>
              </c:strCache>
            </c:strRef>
          </c:tx>
          <c:spPr>
            <a:ln w="28575" cap="rnd">
              <a:noFill/>
              <a:round/>
            </a:ln>
            <a:effectLst/>
          </c:spPr>
          <c:marker>
            <c:symbol val="none"/>
          </c:marker>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8"/>
              <c:layout>
                <c:manualLayout>
                  <c:x val="-4.4679600235155964E-2"/>
                  <c:y val="-0.3375056472401605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'Template 3'!$B$19:$B$28</c:f>
              <c:strCache>
                <c:ptCount val="10"/>
                <c:pt idx="0">
                  <c:v>Start (2014 Costs)</c:v>
                </c:pt>
                <c:pt idx="1">
                  <c:v>Emerging Costs</c:v>
                </c:pt>
                <c:pt idx="2">
                  <c:v>Phase 1 Costs</c:v>
                </c:pt>
                <c:pt idx="3">
                  <c:v>Phase 2 Costs</c:v>
                </c:pt>
                <c:pt idx="4">
                  <c:v>Phase 3 Costs</c:v>
                </c:pt>
                <c:pt idx="5">
                  <c:v>Old Monitoring</c:v>
                </c:pt>
                <c:pt idx="6">
                  <c:v>New Monitoring</c:v>
                </c:pt>
                <c:pt idx="7">
                  <c:v>Other Costs</c:v>
                </c:pt>
                <c:pt idx="8">
                  <c:v>Total Change</c:v>
                </c:pt>
                <c:pt idx="9">
                  <c:v>Grand Total</c:v>
                </c:pt>
              </c:strCache>
            </c:strRef>
          </c:cat>
          <c:val>
            <c:numRef>
              <c:f>'Template 3'!$H$19:$H$28</c:f>
              <c:numCache>
                <c:formatCode>General</c:formatCode>
                <c:ptCount val="10"/>
                <c:pt idx="0">
                  <c:v>22.19</c:v>
                </c:pt>
                <c:pt idx="1">
                  <c:v>2</c:v>
                </c:pt>
                <c:pt idx="2">
                  <c:v>8.73</c:v>
                </c:pt>
                <c:pt idx="3">
                  <c:v>4.7300000000000004</c:v>
                </c:pt>
                <c:pt idx="4">
                  <c:v>1.39</c:v>
                </c:pt>
                <c:pt idx="5">
                  <c:v>0</c:v>
                </c:pt>
                <c:pt idx="6">
                  <c:v>3.1</c:v>
                </c:pt>
                <c:pt idx="7">
                  <c:v>1.03</c:v>
                </c:pt>
                <c:pt idx="8">
                  <c:v>18.48</c:v>
                </c:pt>
              </c:numCache>
            </c:numRef>
          </c:val>
          <c:smooth val="0"/>
        </c:ser>
        <c:dLbls>
          <c:showLegendKey val="0"/>
          <c:showVal val="0"/>
          <c:showCatName val="0"/>
          <c:showSerName val="0"/>
          <c:showPercent val="0"/>
          <c:showBubbleSize val="0"/>
        </c:dLbls>
        <c:marker val="1"/>
        <c:smooth val="0"/>
        <c:axId val="439829816"/>
        <c:axId val="439830208"/>
      </c:lineChart>
      <c:catAx>
        <c:axId val="439829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9830208"/>
        <c:crosses val="autoZero"/>
        <c:auto val="1"/>
        <c:lblAlgn val="ctr"/>
        <c:lblOffset val="100"/>
        <c:noMultiLvlLbl val="0"/>
      </c:catAx>
      <c:valAx>
        <c:axId val="4398302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98298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Example Project Projected Spend (000s)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'Template 4'!$C$17:$C$18</c:f>
              <c:strCache>
                <c:ptCount val="2"/>
                <c:pt idx="0">
                  <c:v>Data for Projected Spend</c:v>
                </c:pt>
                <c:pt idx="1">
                  <c:v>Base</c:v>
                </c:pt>
              </c:strCache>
            </c:strRef>
          </c:tx>
          <c:spPr>
            <a:noFill/>
            <a:ln>
              <a:noFill/>
            </a:ln>
            <a:effectLst/>
          </c:spPr>
          <c:invertIfNegative val="0"/>
          <c:dPt>
            <c:idx val="10"/>
            <c:invertIfNegative val="0"/>
            <c:bubble3D val="0"/>
            <c:spPr>
              <a:solidFill>
                <a:schemeClr val="accent3"/>
              </a:solidFill>
              <a:ln>
                <a:noFill/>
              </a:ln>
              <a:effectLst/>
            </c:spPr>
          </c:dPt>
          <c:dLbls>
            <c:dLbl>
              <c:idx val="10"/>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'Template 4'!$B$19:$B$29</c:f>
              <c:strCache>
                <c:ptCount val="11"/>
                <c:pt idx="0">
                  <c:v>Start (2014 Costs)</c:v>
                </c:pt>
                <c:pt idx="1">
                  <c:v>Emerging Costs</c:v>
                </c:pt>
                <c:pt idx="2">
                  <c:v>Phase 1 Costs</c:v>
                </c:pt>
                <c:pt idx="3">
                  <c:v>Phase 2 Costs</c:v>
                </c:pt>
                <c:pt idx="4">
                  <c:v>Phase 3 Costs</c:v>
                </c:pt>
                <c:pt idx="5">
                  <c:v>Total Emerg/Phase Costs</c:v>
                </c:pt>
                <c:pt idx="6">
                  <c:v>Old Monitoring</c:v>
                </c:pt>
                <c:pt idx="7">
                  <c:v>New Monitoring</c:v>
                </c:pt>
                <c:pt idx="8">
                  <c:v>Other Costs</c:v>
                </c:pt>
                <c:pt idx="9">
                  <c:v>Remainder Changes</c:v>
                </c:pt>
                <c:pt idx="10">
                  <c:v>Grand Total</c:v>
                </c:pt>
              </c:strCache>
            </c:strRef>
          </c:cat>
          <c:val>
            <c:numRef>
              <c:f>'Template 4'!$C$19:$C$29</c:f>
              <c:numCache>
                <c:formatCode>General</c:formatCode>
                <c:ptCount val="11"/>
                <c:pt idx="1">
                  <c:v>22.19</c:v>
                </c:pt>
                <c:pt idx="2">
                  <c:v>24.19</c:v>
                </c:pt>
                <c:pt idx="3">
                  <c:v>32.92</c:v>
                </c:pt>
                <c:pt idx="4">
                  <c:v>37.650000000000006</c:v>
                </c:pt>
                <c:pt idx="5">
                  <c:v>22.19</c:v>
                </c:pt>
                <c:pt idx="6">
                  <c:v>36.540000000000006</c:v>
                </c:pt>
                <c:pt idx="7">
                  <c:v>36.540000000000006</c:v>
                </c:pt>
                <c:pt idx="8">
                  <c:v>39.640000000000008</c:v>
                </c:pt>
                <c:pt idx="9" formatCode="0.00">
                  <c:v>39.040000000000006</c:v>
                </c:pt>
                <c:pt idx="10">
                  <c:v>40.670000000000009</c:v>
                </c:pt>
              </c:numCache>
            </c:numRef>
          </c:val>
        </c:ser>
        <c:ser>
          <c:idx val="1"/>
          <c:order val="1"/>
          <c:tx>
            <c:strRef>
              <c:f>'Template 4'!$D$17:$D$18</c:f>
              <c:strCache>
                <c:ptCount val="2"/>
                <c:pt idx="0">
                  <c:v>Data for Projected Spend</c:v>
                </c:pt>
                <c:pt idx="1">
                  <c:v>Fall</c:v>
                </c:pt>
              </c:strCache>
            </c:strRef>
          </c:tx>
          <c:spPr>
            <a:solidFill>
              <a:srgbClr val="FF0000"/>
            </a:solidFill>
            <a:ln>
              <a:noFill/>
            </a:ln>
            <a:effectLst/>
          </c:spPr>
          <c:invertIfNegative val="0"/>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6"/>
              <c:layout>
                <c:manualLayout>
                  <c:x val="2.7716766941710113E-3"/>
                  <c:y val="3.2763721236382694E-2"/>
                </c:manualLayout>
              </c:layout>
              <c:tx>
                <c:rich>
                  <a:bodyPr/>
                  <a:lstStyle/>
                  <a:p>
                    <a:r>
                      <a:rPr lang="en-US"/>
                      <a:t>-</a:t>
                    </a:r>
                    <a:fld id="{F7EA2D30-B2B2-4254-A1BA-7C156E2BAF47}" type="VALUE">
                      <a:rPr lang="en-US"/>
                      <a:pPr/>
                      <a:t>[VALUE]</a:t>
                    </a:fld>
                    <a:endParaRPr 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Lst>
            </c:dLbl>
            <c:dLbl>
              <c:idx val="7"/>
              <c:delete val="1"/>
              <c:extLst>
                <c:ext xmlns:c15="http://schemas.microsoft.com/office/drawing/2012/chart" uri="{CE6537A1-D6FC-4f65-9D91-7224C49458BB}"/>
              </c:extLst>
            </c:dLbl>
            <c:dLbl>
              <c:idx val="8"/>
              <c:delete val="1"/>
              <c:extLst>
                <c:ext xmlns:c15="http://schemas.microsoft.com/office/drawing/2012/chart" uri="{CE6537A1-D6FC-4f65-9D91-7224C49458BB}"/>
              </c:extLst>
            </c:dLbl>
            <c:dLbl>
              <c:idx val="9"/>
              <c:delete val="1"/>
              <c:extLst>
                <c:ext xmlns:c15="http://schemas.microsoft.com/office/drawing/2012/chart" uri="{CE6537A1-D6FC-4f65-9D91-7224C49458BB}"/>
              </c:extLst>
            </c:dLbl>
            <c:dLbl>
              <c:idx val="10"/>
              <c:delete val="1"/>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'Template 4'!$B$19:$B$29</c:f>
              <c:strCache>
                <c:ptCount val="11"/>
                <c:pt idx="0">
                  <c:v>Start (2014 Costs)</c:v>
                </c:pt>
                <c:pt idx="1">
                  <c:v>Emerging Costs</c:v>
                </c:pt>
                <c:pt idx="2">
                  <c:v>Phase 1 Costs</c:v>
                </c:pt>
                <c:pt idx="3">
                  <c:v>Phase 2 Costs</c:v>
                </c:pt>
                <c:pt idx="4">
                  <c:v>Phase 3 Costs</c:v>
                </c:pt>
                <c:pt idx="5">
                  <c:v>Total Emerg/Phase Costs</c:v>
                </c:pt>
                <c:pt idx="6">
                  <c:v>Old Monitoring</c:v>
                </c:pt>
                <c:pt idx="7">
                  <c:v>New Monitoring</c:v>
                </c:pt>
                <c:pt idx="8">
                  <c:v>Other Costs</c:v>
                </c:pt>
                <c:pt idx="9">
                  <c:v>Remainder Changes</c:v>
                </c:pt>
                <c:pt idx="10">
                  <c:v>Grand Total</c:v>
                </c:pt>
              </c:strCache>
            </c:strRef>
          </c:cat>
          <c:val>
            <c:numRef>
              <c:f>'Template 4'!$D$19:$D$29</c:f>
              <c:numCache>
                <c:formatCode>General</c:formatCode>
                <c:ptCount val="11"/>
                <c:pt idx="0">
                  <c:v>0</c:v>
                </c:pt>
                <c:pt idx="1">
                  <c:v>0</c:v>
                </c:pt>
                <c:pt idx="2">
                  <c:v>0</c:v>
                </c:pt>
                <c:pt idx="3">
                  <c:v>0</c:v>
                </c:pt>
                <c:pt idx="4">
                  <c:v>0</c:v>
                </c:pt>
                <c:pt idx="6">
                  <c:v>2.5</c:v>
                </c:pt>
                <c:pt idx="7">
                  <c:v>0</c:v>
                </c:pt>
                <c:pt idx="8">
                  <c:v>0</c:v>
                </c:pt>
                <c:pt idx="9">
                  <c:v>0</c:v>
                </c:pt>
                <c:pt idx="10">
                  <c:v>0</c:v>
                </c:pt>
              </c:numCache>
            </c:numRef>
          </c:val>
        </c:ser>
        <c:ser>
          <c:idx val="2"/>
          <c:order val="2"/>
          <c:tx>
            <c:strRef>
              <c:f>'Template 4'!$E$17:$E$18</c:f>
              <c:strCache>
                <c:ptCount val="2"/>
                <c:pt idx="0">
                  <c:v>Data for Projected Spend</c:v>
                </c:pt>
                <c:pt idx="1">
                  <c:v>Rise</c:v>
                </c:pt>
              </c:strCache>
            </c:strRef>
          </c:tx>
          <c:spPr>
            <a:solidFill>
              <a:schemeClr val="accent1"/>
            </a:solidFill>
            <a:ln>
              <a:noFill/>
            </a:ln>
            <a:effectLst/>
          </c:spPr>
          <c:invertIfNegative val="0"/>
          <c:dPt>
            <c:idx val="0"/>
            <c:invertIfNegative val="0"/>
            <c:bubble3D val="0"/>
            <c:spPr>
              <a:solidFill>
                <a:schemeClr val="accent3"/>
              </a:solidFill>
              <a:ln>
                <a:noFill/>
              </a:ln>
              <a:effectLst/>
            </c:spPr>
          </c:dPt>
          <c:dPt>
            <c:idx val="5"/>
            <c:invertIfNegative val="0"/>
            <c:bubble3D val="0"/>
            <c:spPr>
              <a:solidFill>
                <a:schemeClr val="accent2"/>
              </a:solidFill>
              <a:ln>
                <a:noFill/>
              </a:ln>
              <a:effectLst/>
            </c:spPr>
          </c:dPt>
          <c:dPt>
            <c:idx val="9"/>
            <c:invertIfNegative val="0"/>
            <c:bubble3D val="0"/>
            <c:spPr>
              <a:solidFill>
                <a:schemeClr val="accent2"/>
              </a:solidFill>
              <a:ln>
                <a:noFill/>
              </a:ln>
              <a:effectLst/>
            </c:spPr>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dLbl>
            <c:dLbl>
              <c:idx val="1"/>
              <c:layout>
                <c:manualLayout>
                  <c:x val="0"/>
                  <c:y val="-2.8083189631185165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0"/>
                  <c:y val="-6.5527442472765388E-2"/>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5.0813485724745361E-17"/>
                  <c:y val="-3.7444252841580219E-2"/>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0"/>
                  <c:y val="-3.2763721236382694E-2"/>
                </c:manualLayout>
              </c:layout>
              <c:showLegendKey val="0"/>
              <c:showVal val="1"/>
              <c:showCatName val="0"/>
              <c:showSerName val="0"/>
              <c:showPercent val="0"/>
              <c:showBubbleSize val="0"/>
              <c:extLst>
                <c:ext xmlns:c15="http://schemas.microsoft.com/office/drawing/2012/chart" uri="{CE6537A1-D6FC-4f65-9D91-7224C49458BB}"/>
              </c:extLst>
            </c:dLbl>
            <c:dLbl>
              <c:idx val="5"/>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dLbl>
            <c:dLbl>
              <c:idx val="6"/>
              <c:delete val="1"/>
              <c:extLst>
                <c:ext xmlns:c15="http://schemas.microsoft.com/office/drawing/2012/chart" uri="{CE6537A1-D6FC-4f65-9D91-7224C49458BB}"/>
              </c:extLst>
            </c:dLbl>
            <c:dLbl>
              <c:idx val="7"/>
              <c:layout>
                <c:manualLayout>
                  <c:x val="0"/>
                  <c:y val="-3.2763721236382694E-2"/>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0"/>
                  <c:y val="-2.8083189631185165E-2"/>
                </c:manualLayout>
              </c:layout>
              <c:showLegendKey val="0"/>
              <c:showVal val="1"/>
              <c:showCatName val="0"/>
              <c:showSerName val="0"/>
              <c:showPercent val="0"/>
              <c:showBubbleSize val="0"/>
              <c:extLst>
                <c:ext xmlns:c15="http://schemas.microsoft.com/office/drawing/2012/chart" uri="{CE6537A1-D6FC-4f65-9D91-7224C49458BB}"/>
              </c:extLst>
            </c:dLbl>
            <c:dLbl>
              <c:idx val="9"/>
              <c:layout>
                <c:manualLayout>
                  <c:x val="0"/>
                  <c:y val="3.7144049596372869E-3"/>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dLbl>
              <c:idx val="10"/>
              <c:delete val="1"/>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'Template 4'!$B$19:$B$29</c:f>
              <c:strCache>
                <c:ptCount val="11"/>
                <c:pt idx="0">
                  <c:v>Start (2014 Costs)</c:v>
                </c:pt>
                <c:pt idx="1">
                  <c:v>Emerging Costs</c:v>
                </c:pt>
                <c:pt idx="2">
                  <c:v>Phase 1 Costs</c:v>
                </c:pt>
                <c:pt idx="3">
                  <c:v>Phase 2 Costs</c:v>
                </c:pt>
                <c:pt idx="4">
                  <c:v>Phase 3 Costs</c:v>
                </c:pt>
                <c:pt idx="5">
                  <c:v>Total Emerg/Phase Costs</c:v>
                </c:pt>
                <c:pt idx="6">
                  <c:v>Old Monitoring</c:v>
                </c:pt>
                <c:pt idx="7">
                  <c:v>New Monitoring</c:v>
                </c:pt>
                <c:pt idx="8">
                  <c:v>Other Costs</c:v>
                </c:pt>
                <c:pt idx="9">
                  <c:v>Remainder Changes</c:v>
                </c:pt>
                <c:pt idx="10">
                  <c:v>Grand Total</c:v>
                </c:pt>
              </c:strCache>
            </c:strRef>
          </c:cat>
          <c:val>
            <c:numRef>
              <c:f>'Template 4'!$E$19:$E$29</c:f>
              <c:numCache>
                <c:formatCode>General</c:formatCode>
                <c:ptCount val="11"/>
                <c:pt idx="0">
                  <c:v>22.19</c:v>
                </c:pt>
                <c:pt idx="1">
                  <c:v>2</c:v>
                </c:pt>
                <c:pt idx="2">
                  <c:v>8.73</c:v>
                </c:pt>
                <c:pt idx="3">
                  <c:v>4.7300000000000004</c:v>
                </c:pt>
                <c:pt idx="4">
                  <c:v>1.39</c:v>
                </c:pt>
                <c:pt idx="5">
                  <c:v>16.850000000000001</c:v>
                </c:pt>
                <c:pt idx="6">
                  <c:v>0</c:v>
                </c:pt>
                <c:pt idx="7">
                  <c:v>3.1</c:v>
                </c:pt>
                <c:pt idx="8">
                  <c:v>1.03</c:v>
                </c:pt>
                <c:pt idx="9" formatCode="0.00">
                  <c:v>1.6300000000000001</c:v>
                </c:pt>
                <c:pt idx="10">
                  <c:v>0</c:v>
                </c:pt>
              </c:numCache>
            </c:numRef>
          </c:val>
        </c:ser>
        <c:ser>
          <c:idx val="3"/>
          <c:order val="3"/>
          <c:tx>
            <c:strRef>
              <c:f>'Template 4'!$F$17:$F$18</c:f>
              <c:strCache>
                <c:ptCount val="2"/>
                <c:pt idx="0">
                  <c:v>Data for Projected Spend</c:v>
                </c:pt>
                <c:pt idx="1">
                  <c:v>Rise2</c:v>
                </c:pt>
              </c:strCache>
            </c:strRef>
          </c:tx>
          <c:spPr>
            <a:solidFill>
              <a:schemeClr val="accent4"/>
            </a:solidFill>
            <a:ln>
              <a:noFill/>
            </a:ln>
            <a:effectLst/>
          </c:spPr>
          <c:invertIfNegative val="0"/>
          <c:dLbls>
            <c:dLbl>
              <c:idx val="9"/>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'Template 4'!$B$19:$B$29</c:f>
              <c:strCache>
                <c:ptCount val="11"/>
                <c:pt idx="0">
                  <c:v>Start (2014 Costs)</c:v>
                </c:pt>
                <c:pt idx="1">
                  <c:v>Emerging Costs</c:v>
                </c:pt>
                <c:pt idx="2">
                  <c:v>Phase 1 Costs</c:v>
                </c:pt>
                <c:pt idx="3">
                  <c:v>Phase 2 Costs</c:v>
                </c:pt>
                <c:pt idx="4">
                  <c:v>Phase 3 Costs</c:v>
                </c:pt>
                <c:pt idx="5">
                  <c:v>Total Emerg/Phase Costs</c:v>
                </c:pt>
                <c:pt idx="6">
                  <c:v>Old Monitoring</c:v>
                </c:pt>
                <c:pt idx="7">
                  <c:v>New Monitoring</c:v>
                </c:pt>
                <c:pt idx="8">
                  <c:v>Other Costs</c:v>
                </c:pt>
                <c:pt idx="9">
                  <c:v>Remainder Changes</c:v>
                </c:pt>
                <c:pt idx="10">
                  <c:v>Grand Total</c:v>
                </c:pt>
              </c:strCache>
            </c:strRef>
          </c:cat>
          <c:val>
            <c:numRef>
              <c:f>'Template 4'!$F$19:$F$29</c:f>
              <c:numCache>
                <c:formatCode>0.00</c:formatCode>
                <c:ptCount val="11"/>
              </c:numCache>
            </c:numRef>
          </c:val>
        </c:ser>
        <c:ser>
          <c:idx val="4"/>
          <c:order val="4"/>
          <c:tx>
            <c:strRef>
              <c:f>'Template 4'!$G$17:$G$18</c:f>
              <c:strCache>
                <c:ptCount val="2"/>
                <c:pt idx="0">
                  <c:v>Data for Projected Spend</c:v>
                </c:pt>
                <c:pt idx="1">
                  <c:v>Rise3</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'Template 4'!$B$19:$B$29</c:f>
              <c:strCache>
                <c:ptCount val="11"/>
                <c:pt idx="0">
                  <c:v>Start (2014 Costs)</c:v>
                </c:pt>
                <c:pt idx="1">
                  <c:v>Emerging Costs</c:v>
                </c:pt>
                <c:pt idx="2">
                  <c:v>Phase 1 Costs</c:v>
                </c:pt>
                <c:pt idx="3">
                  <c:v>Phase 2 Costs</c:v>
                </c:pt>
                <c:pt idx="4">
                  <c:v>Phase 3 Costs</c:v>
                </c:pt>
                <c:pt idx="5">
                  <c:v>Total Emerg/Phase Costs</c:v>
                </c:pt>
                <c:pt idx="6">
                  <c:v>Old Monitoring</c:v>
                </c:pt>
                <c:pt idx="7">
                  <c:v>New Monitoring</c:v>
                </c:pt>
                <c:pt idx="8">
                  <c:v>Other Costs</c:v>
                </c:pt>
                <c:pt idx="9">
                  <c:v>Remainder Changes</c:v>
                </c:pt>
                <c:pt idx="10">
                  <c:v>Grand Total</c:v>
                </c:pt>
              </c:strCache>
            </c:strRef>
          </c:cat>
          <c:val>
            <c:numRef>
              <c:f>'Template 4'!$G$19:$G$29</c:f>
              <c:numCache>
                <c:formatCode>General</c:formatCode>
                <c:ptCount val="11"/>
              </c:numCache>
            </c:numRef>
          </c:val>
        </c:ser>
        <c:dLbls>
          <c:showLegendKey val="0"/>
          <c:showVal val="0"/>
          <c:showCatName val="0"/>
          <c:showSerName val="0"/>
          <c:showPercent val="0"/>
          <c:showBubbleSize val="0"/>
        </c:dLbls>
        <c:gapWidth val="65"/>
        <c:overlap val="100"/>
        <c:axId val="439831384"/>
        <c:axId val="449175648"/>
      </c:barChart>
      <c:catAx>
        <c:axId val="439831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9175648"/>
        <c:crosses val="autoZero"/>
        <c:auto val="1"/>
        <c:lblAlgn val="ctr"/>
        <c:lblOffset val="100"/>
        <c:noMultiLvlLbl val="0"/>
      </c:catAx>
      <c:valAx>
        <c:axId val="4491756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98313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no"?>
<Relationships xmlns="http://schemas.openxmlformats.org/package/2006/relationships">
<Relationship Id="rId1" Target="../charts/chart1.xml" Type="http://schemas.openxmlformats.org/officeDocument/2006/relationships/chart"/>
<Relationship Id="rId2" Target="../charts/chart2.xml" Type="http://schemas.openxmlformats.org/officeDocument/2006/relationships/chart"/>
<Relationship Id="rId3" Target="../charts/chart3.xml" Type="http://schemas.openxmlformats.org/officeDocument/2006/relationships/chart"/>
</Relationships>

</file>

<file path=xl/drawings/_rels/drawing2.xml.rels><?xml version="1.0" encoding="UTF-8" standalone="no"?>
<Relationships xmlns="http://schemas.openxmlformats.org/package/2006/relationships">
<Relationship Id="rId1" Target="../charts/chart4.xml" Type="http://schemas.openxmlformats.org/officeDocument/2006/relationships/chart"/>
</Relationships>

</file>

<file path=xl/drawings/_rels/drawing3.xml.rels><?xml version="1.0" encoding="UTF-8" standalone="no"?>
<Relationships xmlns="http://schemas.openxmlformats.org/package/2006/relationships">
<Relationship Id="rId1" Target="../charts/chart5.xml" Type="http://schemas.openxmlformats.org/officeDocument/2006/relationships/chart"/>
<Relationship Id="rId2" Target="../media/image1.png" Type="http://schemas.openxmlformats.org/officeDocument/2006/relationships/image"/>
</Relationships>

</file>

<file path=xl/drawings/_rels/drawing4.xml.rels><?xml version="1.0" encoding="UTF-8" standalone="no"?>
<Relationships xmlns="http://schemas.openxmlformats.org/package/2006/relationships">
<Relationship Id="rId1" Target="../charts/chart6.xml" Type="http://schemas.openxmlformats.org/officeDocument/2006/relationships/chart"/>
</Relationships>

</file>

<file path=xl/drawings/drawing1.xml><?xml version="1.0" encoding="utf-8"?>
<xdr:wsDr xmlns:xdr="http://schemas.openxmlformats.org/drawingml/2006/spreadsheetDrawing" xmlns:a="http://schemas.openxmlformats.org/drawingml/2006/main">
  <xdr:twoCellAnchor>
    <xdr:from>
      <xdr:col>8</xdr:col>
      <xdr:colOff>104775</xdr:colOff>
      <xdr:row>0</xdr:row>
      <xdr:rowOff>147637</xdr:rowOff>
    </xdr:from>
    <xdr:to>
      <xdr:col>15</xdr:col>
      <xdr:colOff>409575</xdr:colOff>
      <xdr:row>14</xdr:row>
      <xdr:rowOff>109537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114300</xdr:colOff>
      <xdr:row>15</xdr:row>
      <xdr:rowOff>4762</xdr:rowOff>
    </xdr:from>
    <xdr:to>
      <xdr:col>15</xdr:col>
      <xdr:colOff>419100</xdr:colOff>
      <xdr:row>28</xdr:row>
      <xdr:rowOff>157162</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0</xdr:colOff>
      <xdr:row>1</xdr:row>
      <xdr:rowOff>0</xdr:rowOff>
    </xdr:from>
    <xdr:to>
      <xdr:col>24</xdr:col>
      <xdr:colOff>304800</xdr:colOff>
      <xdr:row>14</xdr:row>
      <xdr:rowOff>152400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285749</xdr:colOff>
      <xdr:row>3</xdr:row>
      <xdr:rowOff>42861</xdr:rowOff>
    </xdr:from>
    <xdr:to>
      <xdr:col>17</xdr:col>
      <xdr:colOff>200024</xdr:colOff>
      <xdr:row>20</xdr:row>
      <xdr:rowOff>57150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257174</xdr:colOff>
      <xdr:row>3</xdr:row>
      <xdr:rowOff>33336</xdr:rowOff>
    </xdr:from>
    <xdr:to>
      <xdr:col>18</xdr:col>
      <xdr:colOff>171449</xdr:colOff>
      <xdr:row>20</xdr:row>
      <xdr:rowOff>47625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19</xdr:col>
      <xdr:colOff>238125</xdr:colOff>
      <xdr:row>9</xdr:row>
      <xdr:rowOff>109306</xdr:rowOff>
    </xdr:from>
    <xdr:to>
      <xdr:col>27</xdr:col>
      <xdr:colOff>265644</xdr:colOff>
      <xdr:row>27</xdr:row>
      <xdr:rowOff>170659</xdr:rowOff>
    </xdr:to>
    <xdr:pic>
      <xdr:nvPicPr>
        <xdr:cNvPr id="3" name="Picture 2"/>
        <xdr:cNvPicPr>
          <a:picLocks noChangeAspect="1"/>
        </xdr:cNvPicPr>
      </xdr:nvPicPr>
      <xdr:blipFill>
        <a:blip xmlns:r="http://schemas.openxmlformats.org/officeDocument/2006/relationships" r:embed="rId2"/>
        <a:stretch>
          <a:fillRect/>
        </a:stretch>
      </xdr:blipFill>
      <xdr:spPr>
        <a:xfrm>
          <a:off x="12601575" y="1880956"/>
          <a:ext cx="4904319" cy="36713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228599</xdr:colOff>
      <xdr:row>3</xdr:row>
      <xdr:rowOff>42861</xdr:rowOff>
    </xdr:from>
    <xdr:to>
      <xdr:col>18</xdr:col>
      <xdr:colOff>142874</xdr:colOff>
      <xdr:row>20</xdr:row>
      <xdr:rowOff>57150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drawing2.xml" Type="http://schemas.openxmlformats.org/officeDocument/2006/relationships/drawing"/>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drawing3.xml" Type="http://schemas.openxmlformats.org/officeDocument/2006/relationships/drawing"/>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 Id="rId2" Target="../drawings/drawing4.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G26"/>
  <sheetViews>
    <sheetView tabSelected="1" zoomScaleNormal="100" workbookViewId="0">
      <selection activeCell="E11" sqref="E11"/>
    </sheetView>
  </sheetViews>
  <sheetFormatPr defaultRowHeight="15" x14ac:dyDescent="0.25"/>
  <cols>
    <col min="2" max="2" width="17.85546875" bestFit="1" customWidth="1"/>
    <col min="6" max="6" width="12.140625" bestFit="1" customWidth="1"/>
  </cols>
  <sheetData>
    <row r="1" spans="2:7" x14ac:dyDescent="0.25">
      <c r="E1" s="6"/>
      <c r="F1" s="6"/>
      <c r="G1" s="6"/>
    </row>
    <row r="2" spans="2:7" ht="15" customHeight="1" x14ac:dyDescent="0.25">
      <c r="E2" s="15" t="s">
        <v>14</v>
      </c>
      <c r="F2" s="15"/>
      <c r="G2" s="15"/>
    </row>
    <row r="3" spans="2:7" x14ac:dyDescent="0.25">
      <c r="E3" s="15"/>
      <c r="F3" s="15"/>
      <c r="G3" s="15"/>
    </row>
    <row r="4" spans="2:7" ht="17.25" x14ac:dyDescent="0.3">
      <c r="B4" s="2" t="s">
        <v>12</v>
      </c>
      <c r="C4" s="2"/>
      <c r="D4" s="2"/>
      <c r="E4" s="15"/>
      <c r="F4" s="15"/>
      <c r="G4" s="15"/>
    </row>
    <row r="5" spans="2:7" x14ac:dyDescent="0.25">
      <c r="C5" s="4" t="s">
        <v>10</v>
      </c>
      <c r="E5" s="15"/>
      <c r="F5" s="15"/>
      <c r="G5" s="15"/>
    </row>
    <row r="6" spans="2:7" ht="15.75" x14ac:dyDescent="0.25">
      <c r="B6" s="1" t="s">
        <v>11</v>
      </c>
      <c r="C6">
        <v>22.19</v>
      </c>
      <c r="D6" s="1"/>
      <c r="E6" s="7"/>
      <c r="F6" s="7"/>
      <c r="G6" s="7"/>
    </row>
    <row r="7" spans="2:7" ht="15.75" customHeight="1" x14ac:dyDescent="0.25">
      <c r="B7" t="s">
        <v>3</v>
      </c>
      <c r="C7">
        <v>0.35</v>
      </c>
      <c r="D7" s="1"/>
      <c r="E7" s="7"/>
      <c r="F7" s="7"/>
      <c r="G7" s="7"/>
    </row>
    <row r="8" spans="2:7" x14ac:dyDescent="0.25">
      <c r="B8" t="s">
        <v>4</v>
      </c>
      <c r="C8">
        <v>8.73</v>
      </c>
      <c r="E8" s="7"/>
      <c r="F8" s="7"/>
      <c r="G8" s="7"/>
    </row>
    <row r="9" spans="2:7" ht="15.75" x14ac:dyDescent="0.25">
      <c r="B9" t="s">
        <v>5</v>
      </c>
      <c r="C9">
        <v>4.7300000000000004</v>
      </c>
      <c r="D9" s="1"/>
      <c r="E9" s="7"/>
      <c r="F9" s="7"/>
      <c r="G9" s="7"/>
    </row>
    <row r="10" spans="2:7" ht="15.75" x14ac:dyDescent="0.25">
      <c r="B10" t="s">
        <v>6</v>
      </c>
      <c r="C10">
        <v>1.39</v>
      </c>
      <c r="D10" s="1"/>
      <c r="E10" s="7"/>
      <c r="F10" s="7"/>
      <c r="G10" s="7"/>
    </row>
    <row r="11" spans="2:7" ht="15.75" x14ac:dyDescent="0.25">
      <c r="B11" t="s">
        <v>7</v>
      </c>
      <c r="C11">
        <v>-2.5</v>
      </c>
      <c r="D11" s="1"/>
      <c r="E11" s="7"/>
      <c r="F11" s="7"/>
      <c r="G11" s="7"/>
    </row>
    <row r="12" spans="2:7" ht="15.75" x14ac:dyDescent="0.25">
      <c r="B12" t="s">
        <v>8</v>
      </c>
      <c r="C12">
        <v>3.1</v>
      </c>
      <c r="D12" s="1"/>
      <c r="E12" s="7"/>
      <c r="F12" s="7"/>
      <c r="G12" s="7"/>
    </row>
    <row r="13" spans="2:7" ht="15.75" x14ac:dyDescent="0.25">
      <c r="B13" t="s">
        <v>9</v>
      </c>
      <c r="C13">
        <v>1.03</v>
      </c>
      <c r="D13" s="1"/>
      <c r="E13" s="1"/>
    </row>
    <row r="14" spans="2:7" ht="15.75" x14ac:dyDescent="0.25">
      <c r="B14" s="1" t="s">
        <v>13</v>
      </c>
      <c r="C14" s="1"/>
      <c r="D14" s="1"/>
      <c r="E14" s="1"/>
    </row>
    <row r="15" spans="2:7" ht="15.75" x14ac:dyDescent="0.25">
      <c r="C15" s="1"/>
      <c r="D15" s="1"/>
      <c r="E15" s="1"/>
    </row>
    <row r="16" spans="2:7" ht="17.25" x14ac:dyDescent="0.3">
      <c r="B16" s="2" t="s">
        <v>12</v>
      </c>
      <c r="C16" s="2"/>
      <c r="D16" s="2"/>
      <c r="E16" s="2"/>
    </row>
    <row r="17" spans="2:6" x14ac:dyDescent="0.25">
      <c r="C17" t="s">
        <v>0</v>
      </c>
      <c r="D17" t="s">
        <v>1</v>
      </c>
      <c r="E17" t="s">
        <v>2</v>
      </c>
      <c r="F17" s="5" t="s">
        <v>10</v>
      </c>
    </row>
    <row r="18" spans="2:6" ht="15.75" x14ac:dyDescent="0.25">
      <c r="B18" s="1" t="s">
        <v>11</v>
      </c>
      <c r="C18" s="3"/>
      <c r="D18" s="1">
        <f>IF(F18&lt;=0,-(F18),0)</f>
        <v>0</v>
      </c>
      <c r="E18" s="1">
        <f>IF(F18&gt;0,F18,0)</f>
        <v>22.19</v>
      </c>
      <c r="F18">
        <v>22.19</v>
      </c>
    </row>
    <row r="19" spans="2:6" ht="15.75" x14ac:dyDescent="0.25">
      <c r="B19" t="s">
        <v>3</v>
      </c>
      <c r="C19" s="1">
        <f t="shared" ref="C19:C26" si="0">C18+E18-D19</f>
        <v>22.19</v>
      </c>
      <c r="D19" s="1">
        <f t="shared" ref="D19:D26" si="1">IF(F19&lt;=0,-(F19),0)</f>
        <v>0</v>
      </c>
      <c r="E19" s="1">
        <f t="shared" ref="E19:E26" si="2">IF(F19&gt;0,F19,0)</f>
        <v>2</v>
      </c>
      <c r="F19">
        <v>2</v>
      </c>
    </row>
    <row r="20" spans="2:6" ht="15.75" x14ac:dyDescent="0.25">
      <c r="B20" t="s">
        <v>4</v>
      </c>
      <c r="C20" s="1">
        <f t="shared" si="0"/>
        <v>24.19</v>
      </c>
      <c r="D20" s="1">
        <f t="shared" si="1"/>
        <v>0</v>
      </c>
      <c r="E20" s="1">
        <f t="shared" si="2"/>
        <v>8.73</v>
      </c>
      <c r="F20">
        <v>8.73</v>
      </c>
    </row>
    <row r="21" spans="2:6" ht="15.75" x14ac:dyDescent="0.25">
      <c r="B21" t="s">
        <v>5</v>
      </c>
      <c r="C21" s="1">
        <f t="shared" si="0"/>
        <v>32.92</v>
      </c>
      <c r="D21" s="1">
        <f t="shared" si="1"/>
        <v>0</v>
      </c>
      <c r="E21" s="1">
        <f t="shared" si="2"/>
        <v>4.7300000000000004</v>
      </c>
      <c r="F21">
        <v>4.7300000000000004</v>
      </c>
    </row>
    <row r="22" spans="2:6" ht="15.75" x14ac:dyDescent="0.25">
      <c r="B22" t="s">
        <v>6</v>
      </c>
      <c r="C22" s="1">
        <f t="shared" si="0"/>
        <v>37.650000000000006</v>
      </c>
      <c r="D22" s="1">
        <f t="shared" si="1"/>
        <v>0</v>
      </c>
      <c r="E22" s="1">
        <f t="shared" si="2"/>
        <v>1.39</v>
      </c>
      <c r="F22">
        <v>1.39</v>
      </c>
    </row>
    <row r="23" spans="2:6" ht="15.75" x14ac:dyDescent="0.25">
      <c r="B23" t="s">
        <v>7</v>
      </c>
      <c r="C23" s="1">
        <f t="shared" si="0"/>
        <v>36.540000000000006</v>
      </c>
      <c r="D23" s="1">
        <f t="shared" si="1"/>
        <v>2.5</v>
      </c>
      <c r="E23" s="1">
        <f t="shared" si="2"/>
        <v>0</v>
      </c>
      <c r="F23">
        <v>-2.5</v>
      </c>
    </row>
    <row r="24" spans="2:6" ht="15.75" x14ac:dyDescent="0.25">
      <c r="B24" t="s">
        <v>8</v>
      </c>
      <c r="C24" s="1">
        <f t="shared" si="0"/>
        <v>36.540000000000006</v>
      </c>
      <c r="D24" s="1">
        <f t="shared" si="1"/>
        <v>0</v>
      </c>
      <c r="E24" s="1">
        <f t="shared" si="2"/>
        <v>3.1</v>
      </c>
      <c r="F24">
        <v>3.1</v>
      </c>
    </row>
    <row r="25" spans="2:6" ht="15.75" x14ac:dyDescent="0.25">
      <c r="B25" t="s">
        <v>9</v>
      </c>
      <c r="C25" s="1">
        <f t="shared" si="0"/>
        <v>39.640000000000008</v>
      </c>
      <c r="D25" s="1">
        <f t="shared" si="1"/>
        <v>0</v>
      </c>
      <c r="E25" s="1">
        <f t="shared" si="2"/>
        <v>1.03</v>
      </c>
      <c r="F25">
        <v>1.03</v>
      </c>
    </row>
    <row r="26" spans="2:6" ht="15.75" x14ac:dyDescent="0.25">
      <c r="B26" s="1" t="s">
        <v>13</v>
      </c>
      <c r="C26" s="1">
        <f t="shared" si="0"/>
        <v>40.670000000000009</v>
      </c>
      <c r="D26" s="1">
        <f t="shared" si="1"/>
        <v>0</v>
      </c>
      <c r="E26" s="1">
        <f t="shared" si="2"/>
        <v>0</v>
      </c>
    </row>
  </sheetData>
  <mergeCells count="1">
    <mergeCell ref="E2:G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G28"/>
  <sheetViews>
    <sheetView zoomScaleNormal="100" workbookViewId="0"/>
  </sheetViews>
  <sheetFormatPr defaultRowHeight="15" x14ac:dyDescent="0.25"/>
  <cols>
    <col min="2" max="2" width="17.85546875" bestFit="1" customWidth="1"/>
    <col min="6" max="6" width="12.140625" bestFit="1" customWidth="1"/>
  </cols>
  <sheetData>
    <row r="1" spans="2:7" x14ac:dyDescent="0.25">
      <c r="E1" s="6"/>
      <c r="F1" s="6"/>
      <c r="G1" s="6"/>
    </row>
    <row r="2" spans="2:7" ht="15" customHeight="1" x14ac:dyDescent="0.25">
      <c r="E2" s="15" t="s">
        <v>23</v>
      </c>
      <c r="F2" s="15"/>
      <c r="G2" s="15"/>
    </row>
    <row r="3" spans="2:7" x14ac:dyDescent="0.25">
      <c r="E3" s="15"/>
      <c r="F3" s="15"/>
      <c r="G3" s="15"/>
    </row>
    <row r="4" spans="2:7" ht="17.25" x14ac:dyDescent="0.3">
      <c r="B4" s="2" t="s">
        <v>12</v>
      </c>
      <c r="C4" s="2"/>
      <c r="D4" s="2"/>
      <c r="E4" s="15"/>
      <c r="F4" s="15"/>
      <c r="G4" s="15"/>
    </row>
    <row r="5" spans="2:7" x14ac:dyDescent="0.25">
      <c r="C5" s="4" t="s">
        <v>10</v>
      </c>
      <c r="E5" s="15"/>
      <c r="F5" s="15"/>
      <c r="G5" s="15"/>
    </row>
    <row r="6" spans="2:7" ht="15.75" x14ac:dyDescent="0.25">
      <c r="B6" s="1" t="s">
        <v>11</v>
      </c>
      <c r="C6">
        <v>22.19</v>
      </c>
      <c r="D6" s="1"/>
      <c r="E6" s="15"/>
      <c r="F6" s="15"/>
      <c r="G6" s="15"/>
    </row>
    <row r="7" spans="2:7" ht="15.75" customHeight="1" x14ac:dyDescent="0.25">
      <c r="B7" t="s">
        <v>3</v>
      </c>
      <c r="C7" s="9">
        <v>2</v>
      </c>
      <c r="D7" s="1"/>
      <c r="E7" s="15"/>
      <c r="F7" s="15"/>
      <c r="G7" s="15"/>
    </row>
    <row r="8" spans="2:7" x14ac:dyDescent="0.25">
      <c r="B8" t="s">
        <v>4</v>
      </c>
      <c r="C8" s="9">
        <v>8.73</v>
      </c>
      <c r="E8" s="15"/>
      <c r="F8" s="15"/>
      <c r="G8" s="15"/>
    </row>
    <row r="9" spans="2:7" ht="15.75" x14ac:dyDescent="0.25">
      <c r="B9" t="s">
        <v>5</v>
      </c>
      <c r="C9" s="9">
        <v>4.7300000000000004</v>
      </c>
      <c r="D9" s="1"/>
      <c r="E9" s="15"/>
      <c r="F9" s="15"/>
      <c r="G9" s="15"/>
    </row>
    <row r="10" spans="2:7" ht="15.75" x14ac:dyDescent="0.25">
      <c r="B10" t="s">
        <v>6</v>
      </c>
      <c r="C10" s="9">
        <v>1.39</v>
      </c>
      <c r="D10" s="1"/>
      <c r="E10" s="15"/>
      <c r="F10" s="15"/>
      <c r="G10" s="15"/>
    </row>
    <row r="11" spans="2:7" ht="15.75" x14ac:dyDescent="0.25">
      <c r="B11" t="s">
        <v>7</v>
      </c>
      <c r="C11" s="9">
        <v>-2.5</v>
      </c>
      <c r="D11" s="1"/>
      <c r="E11" s="15"/>
      <c r="F11" s="15"/>
      <c r="G11" s="15"/>
    </row>
    <row r="12" spans="2:7" ht="15.75" x14ac:dyDescent="0.25">
      <c r="B12" t="s">
        <v>8</v>
      </c>
      <c r="C12" s="9">
        <v>3.1</v>
      </c>
      <c r="D12" s="1"/>
      <c r="E12" s="7"/>
      <c r="F12" s="7"/>
      <c r="G12" s="7"/>
    </row>
    <row r="13" spans="2:7" ht="15.75" x14ac:dyDescent="0.25">
      <c r="B13" t="s">
        <v>9</v>
      </c>
      <c r="C13">
        <v>1.03</v>
      </c>
      <c r="D13" s="1"/>
      <c r="E13" s="1"/>
    </row>
    <row r="14" spans="2:7" ht="15.75" x14ac:dyDescent="0.25">
      <c r="B14" t="s">
        <v>15</v>
      </c>
      <c r="C14">
        <f>SUM(C7:C13)</f>
        <v>18.480000000000004</v>
      </c>
      <c r="D14" s="1"/>
      <c r="E14" s="1"/>
    </row>
    <row r="15" spans="2:7" ht="15.75" x14ac:dyDescent="0.25">
      <c r="B15" s="1" t="s">
        <v>13</v>
      </c>
      <c r="C15" s="1">
        <f>SUM(C6:C13)</f>
        <v>40.670000000000009</v>
      </c>
      <c r="D15" s="1"/>
      <c r="E15" s="1"/>
    </row>
    <row r="16" spans="2:7" ht="15.75" x14ac:dyDescent="0.25">
      <c r="C16" s="1"/>
      <c r="D16" s="1"/>
      <c r="E16" s="1"/>
    </row>
    <row r="17" spans="2:6" ht="17.25" x14ac:dyDescent="0.3">
      <c r="B17" s="2" t="s">
        <v>12</v>
      </c>
      <c r="C17" s="2"/>
      <c r="D17" s="2"/>
      <c r="E17" s="2"/>
    </row>
    <row r="18" spans="2:6" x14ac:dyDescent="0.25">
      <c r="C18" t="s">
        <v>0</v>
      </c>
      <c r="D18" t="s">
        <v>1</v>
      </c>
      <c r="E18" t="s">
        <v>2</v>
      </c>
      <c r="F18" s="5" t="s">
        <v>10</v>
      </c>
    </row>
    <row r="19" spans="2:6" ht="15.75" x14ac:dyDescent="0.25">
      <c r="B19" s="1" t="s">
        <v>11</v>
      </c>
      <c r="C19" s="3"/>
      <c r="D19" s="1">
        <f>IF(F19&lt;=0,-F19,0)</f>
        <v>0</v>
      </c>
      <c r="E19" s="1">
        <f>IF(F19&gt;0,F19,0)</f>
        <v>22.19</v>
      </c>
      <c r="F19">
        <v>22.19</v>
      </c>
    </row>
    <row r="20" spans="2:6" ht="15.75" x14ac:dyDescent="0.25">
      <c r="B20" t="s">
        <v>3</v>
      </c>
      <c r="C20" s="1">
        <f t="shared" ref="C20:C26" si="0">C19+E19-D20</f>
        <v>22.19</v>
      </c>
      <c r="D20" s="1">
        <f t="shared" ref="D20:D28" si="1">IF(F20&lt;=0,-F20,0)</f>
        <v>0</v>
      </c>
      <c r="E20" s="8">
        <f t="shared" ref="E20:E28" si="2">IF(F20&gt;0,F20,0)</f>
        <v>2</v>
      </c>
      <c r="F20" s="9">
        <v>2</v>
      </c>
    </row>
    <row r="21" spans="2:6" ht="15.75" x14ac:dyDescent="0.25">
      <c r="B21" t="s">
        <v>4</v>
      </c>
      <c r="C21" s="1">
        <f t="shared" si="0"/>
        <v>24.19</v>
      </c>
      <c r="D21" s="1">
        <f t="shared" si="1"/>
        <v>0</v>
      </c>
      <c r="E21" s="1">
        <f t="shared" si="2"/>
        <v>8.73</v>
      </c>
      <c r="F21" s="9">
        <v>8.73</v>
      </c>
    </row>
    <row r="22" spans="2:6" ht="15.75" x14ac:dyDescent="0.25">
      <c r="B22" t="s">
        <v>5</v>
      </c>
      <c r="C22" s="1">
        <f t="shared" si="0"/>
        <v>32.92</v>
      </c>
      <c r="D22" s="1">
        <f t="shared" si="1"/>
        <v>0</v>
      </c>
      <c r="E22" s="1">
        <f t="shared" si="2"/>
        <v>4.7300000000000004</v>
      </c>
      <c r="F22" s="9">
        <v>4.7300000000000004</v>
      </c>
    </row>
    <row r="23" spans="2:6" ht="15.75" x14ac:dyDescent="0.25">
      <c r="B23" t="s">
        <v>6</v>
      </c>
      <c r="C23" s="1">
        <f t="shared" si="0"/>
        <v>37.650000000000006</v>
      </c>
      <c r="D23" s="1">
        <f t="shared" si="1"/>
        <v>0</v>
      </c>
      <c r="E23" s="1">
        <f t="shared" si="2"/>
        <v>1.39</v>
      </c>
      <c r="F23" s="9">
        <v>1.39</v>
      </c>
    </row>
    <row r="24" spans="2:6" ht="15.75" x14ac:dyDescent="0.25">
      <c r="B24" t="s">
        <v>7</v>
      </c>
      <c r="C24" s="1">
        <f t="shared" si="0"/>
        <v>36.540000000000006</v>
      </c>
      <c r="D24" s="1">
        <f t="shared" si="1"/>
        <v>2.5</v>
      </c>
      <c r="E24" s="1">
        <f t="shared" si="2"/>
        <v>0</v>
      </c>
      <c r="F24" s="9">
        <v>-2.5</v>
      </c>
    </row>
    <row r="25" spans="2:6" ht="15.75" x14ac:dyDescent="0.25">
      <c r="B25" t="s">
        <v>8</v>
      </c>
      <c r="C25" s="1">
        <f t="shared" si="0"/>
        <v>36.540000000000006</v>
      </c>
      <c r="D25" s="1">
        <f t="shared" si="1"/>
        <v>0</v>
      </c>
      <c r="E25" s="1">
        <f t="shared" si="2"/>
        <v>3.1</v>
      </c>
      <c r="F25" s="9">
        <v>3.1</v>
      </c>
    </row>
    <row r="26" spans="2:6" ht="15.75" x14ac:dyDescent="0.25">
      <c r="B26" t="s">
        <v>9</v>
      </c>
      <c r="C26" s="1">
        <f t="shared" si="0"/>
        <v>39.640000000000008</v>
      </c>
      <c r="D26" s="1">
        <f t="shared" si="1"/>
        <v>0</v>
      </c>
      <c r="E26" s="1">
        <f t="shared" si="2"/>
        <v>1.03</v>
      </c>
      <c r="F26">
        <v>1.03</v>
      </c>
    </row>
    <row r="27" spans="2:6" ht="15.75" x14ac:dyDescent="0.25">
      <c r="B27" t="s">
        <v>15</v>
      </c>
      <c r="C27" s="1">
        <v>22.19</v>
      </c>
      <c r="D27" s="1">
        <f t="shared" si="1"/>
        <v>0</v>
      </c>
      <c r="E27" s="1">
        <f t="shared" si="2"/>
        <v>18.480000000000004</v>
      </c>
      <c r="F27">
        <f>SUM(F20:F26)</f>
        <v>18.480000000000004</v>
      </c>
    </row>
    <row r="28" spans="2:6" ht="15.75" x14ac:dyDescent="0.25">
      <c r="B28" s="1" t="s">
        <v>13</v>
      </c>
      <c r="C28" s="1">
        <f>C26+E26-D28</f>
        <v>40.670000000000009</v>
      </c>
      <c r="D28" s="1">
        <f t="shared" si="1"/>
        <v>0</v>
      </c>
      <c r="E28" s="1">
        <f t="shared" si="2"/>
        <v>0</v>
      </c>
    </row>
  </sheetData>
  <mergeCells count="1">
    <mergeCell ref="E2:G1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R34"/>
  <sheetViews>
    <sheetView zoomScaleNormal="100" workbookViewId="0"/>
  </sheetViews>
  <sheetFormatPr defaultRowHeight="15" x14ac:dyDescent="0.25"/>
  <cols>
    <col min="2" max="2" width="17.85546875" bestFit="1" customWidth="1"/>
    <col min="6" max="6" width="12.140625" customWidth="1"/>
    <col min="11" max="16384" width="9.140625" style="13"/>
  </cols>
  <sheetData>
    <row r="1" spans="2:8" customFormat="1" x14ac:dyDescent="0.25">
      <c r="E1" s="6"/>
      <c r="F1" s="6"/>
      <c r="G1" s="6"/>
      <c r="H1" s="6"/>
    </row>
    <row r="2" spans="2:8" customFormat="1" ht="15" customHeight="1" x14ac:dyDescent="0.25">
      <c r="E2" s="16" t="s">
        <v>22</v>
      </c>
      <c r="F2" s="17"/>
      <c r="G2" s="18"/>
      <c r="H2" s="12"/>
    </row>
    <row r="3" spans="2:8" customFormat="1" x14ac:dyDescent="0.25">
      <c r="E3" s="19"/>
      <c r="F3" s="20"/>
      <c r="G3" s="21"/>
      <c r="H3" s="12"/>
    </row>
    <row r="4" spans="2:8" customFormat="1" ht="17.25" x14ac:dyDescent="0.3">
      <c r="B4" s="2" t="s">
        <v>12</v>
      </c>
      <c r="C4" s="2"/>
      <c r="D4" s="2"/>
      <c r="E4" s="19"/>
      <c r="F4" s="20"/>
      <c r="G4" s="21"/>
      <c r="H4" s="12"/>
    </row>
    <row r="5" spans="2:8" customFormat="1" x14ac:dyDescent="0.25">
      <c r="C5" s="4" t="s">
        <v>10</v>
      </c>
      <c r="E5" s="19"/>
      <c r="F5" s="20"/>
      <c r="G5" s="21"/>
      <c r="H5" s="12"/>
    </row>
    <row r="6" spans="2:8" customFormat="1" ht="15.75" x14ac:dyDescent="0.25">
      <c r="B6" s="1" t="s">
        <v>11</v>
      </c>
      <c r="C6">
        <v>22.19</v>
      </c>
      <c r="D6" s="1"/>
      <c r="E6" s="19"/>
      <c r="F6" s="20"/>
      <c r="G6" s="21"/>
      <c r="H6" s="12"/>
    </row>
    <row r="7" spans="2:8" customFormat="1" ht="15.75" customHeight="1" x14ac:dyDescent="0.25">
      <c r="B7" t="s">
        <v>3</v>
      </c>
      <c r="C7" s="9">
        <v>2</v>
      </c>
      <c r="D7" s="1"/>
      <c r="E7" s="19"/>
      <c r="F7" s="20"/>
      <c r="G7" s="21"/>
      <c r="H7" s="12"/>
    </row>
    <row r="8" spans="2:8" customFormat="1" x14ac:dyDescent="0.25">
      <c r="B8" t="s">
        <v>4</v>
      </c>
      <c r="C8" s="9">
        <v>8.73</v>
      </c>
      <c r="E8" s="19"/>
      <c r="F8" s="20"/>
      <c r="G8" s="21"/>
      <c r="H8" s="12"/>
    </row>
    <row r="9" spans="2:8" customFormat="1" ht="15.75" x14ac:dyDescent="0.25">
      <c r="B9" t="s">
        <v>5</v>
      </c>
      <c r="C9" s="9">
        <v>4.7300000000000004</v>
      </c>
      <c r="D9" s="1"/>
      <c r="E9" s="19"/>
      <c r="F9" s="20"/>
      <c r="G9" s="21"/>
      <c r="H9" s="12"/>
    </row>
    <row r="10" spans="2:8" customFormat="1" ht="15.75" x14ac:dyDescent="0.25">
      <c r="B10" t="s">
        <v>6</v>
      </c>
      <c r="C10" s="9">
        <v>1.39</v>
      </c>
      <c r="D10" s="1"/>
      <c r="E10" s="19"/>
      <c r="F10" s="20"/>
      <c r="G10" s="21"/>
      <c r="H10" s="12"/>
    </row>
    <row r="11" spans="2:8" customFormat="1" ht="15.75" x14ac:dyDescent="0.25">
      <c r="B11" t="s">
        <v>7</v>
      </c>
      <c r="C11" s="9">
        <v>-2.5</v>
      </c>
      <c r="D11" s="1"/>
      <c r="E11" s="19"/>
      <c r="F11" s="20"/>
      <c r="G11" s="21"/>
      <c r="H11" s="12"/>
    </row>
    <row r="12" spans="2:8" customFormat="1" ht="15.75" x14ac:dyDescent="0.25">
      <c r="B12" t="s">
        <v>8</v>
      </c>
      <c r="C12" s="9">
        <v>3.1</v>
      </c>
      <c r="D12" s="1"/>
      <c r="E12" s="19"/>
      <c r="F12" s="20"/>
      <c r="G12" s="21"/>
      <c r="H12" s="12"/>
    </row>
    <row r="13" spans="2:8" customFormat="1" ht="15.75" x14ac:dyDescent="0.25">
      <c r="B13" t="s">
        <v>9</v>
      </c>
      <c r="C13">
        <v>1.03</v>
      </c>
      <c r="D13" s="1"/>
      <c r="E13" s="22"/>
      <c r="F13" s="23"/>
      <c r="G13" s="24"/>
      <c r="H13" s="12"/>
    </row>
    <row r="14" spans="2:8" customFormat="1" ht="15.75" x14ac:dyDescent="0.25">
      <c r="B14" t="s">
        <v>15</v>
      </c>
      <c r="C14">
        <f>SUM(C7:C13)</f>
        <v>18.480000000000004</v>
      </c>
      <c r="D14" s="1"/>
      <c r="E14" s="7"/>
      <c r="F14" s="7"/>
      <c r="G14" s="7"/>
      <c r="H14" s="12"/>
    </row>
    <row r="15" spans="2:8" customFormat="1" ht="15.75" x14ac:dyDescent="0.25">
      <c r="B15" s="1" t="s">
        <v>13</v>
      </c>
      <c r="C15" s="1">
        <f>SUM(C6:C13)</f>
        <v>40.670000000000009</v>
      </c>
      <c r="D15" s="1"/>
      <c r="E15" s="1"/>
    </row>
    <row r="16" spans="2:8" customFormat="1" ht="15.75" x14ac:dyDescent="0.25">
      <c r="C16" s="1"/>
      <c r="D16" s="1"/>
      <c r="E16" s="1"/>
    </row>
    <row r="17" spans="2:18" customFormat="1" ht="17.25" x14ac:dyDescent="0.3">
      <c r="B17" s="2" t="s">
        <v>12</v>
      </c>
      <c r="C17" s="2"/>
      <c r="D17" s="2"/>
      <c r="E17" s="2"/>
    </row>
    <row r="18" spans="2:18" customFormat="1" x14ac:dyDescent="0.25">
      <c r="C18" t="s">
        <v>0</v>
      </c>
      <c r="D18" t="s">
        <v>1</v>
      </c>
      <c r="E18" t="s">
        <v>2</v>
      </c>
      <c r="F18" t="s">
        <v>16</v>
      </c>
      <c r="G18" t="s">
        <v>17</v>
      </c>
      <c r="H18" t="s">
        <v>20</v>
      </c>
      <c r="I18" s="5" t="s">
        <v>10</v>
      </c>
    </row>
    <row r="19" spans="2:18" customFormat="1" ht="15.75" x14ac:dyDescent="0.25">
      <c r="B19" s="1" t="s">
        <v>11</v>
      </c>
      <c r="C19" s="3"/>
      <c r="D19" s="1">
        <f>IF(I19&lt;=0,-I19,0)</f>
        <v>0</v>
      </c>
      <c r="E19" s="1">
        <f>IF(I19&gt;0,I19,0)</f>
        <v>22.19</v>
      </c>
      <c r="H19" s="14">
        <f>SUM(E19:G19)</f>
        <v>22.19</v>
      </c>
      <c r="I19">
        <v>22.19</v>
      </c>
    </row>
    <row r="20" spans="2:18" customFormat="1" ht="15.75" x14ac:dyDescent="0.25">
      <c r="B20" t="s">
        <v>3</v>
      </c>
      <c r="C20" s="1">
        <f t="shared" ref="C20:C26" si="0">C19+E19-D20</f>
        <v>22.19</v>
      </c>
      <c r="D20" s="1">
        <f t="shared" ref="D20:D28" si="1">IF(I20&lt;=0,-I20,0)</f>
        <v>0</v>
      </c>
      <c r="E20" s="1">
        <f t="shared" ref="E20:E28" si="2">IF(I20&gt;0,I20,0)</f>
        <v>2</v>
      </c>
      <c r="F20" s="9"/>
      <c r="H20" s="14">
        <f t="shared" ref="H20:H27" si="3">SUM(E20:G20)</f>
        <v>2</v>
      </c>
      <c r="I20" s="9">
        <v>2</v>
      </c>
    </row>
    <row r="21" spans="2:18" customFormat="1" ht="15.75" x14ac:dyDescent="0.25">
      <c r="B21" t="s">
        <v>4</v>
      </c>
      <c r="C21" s="1">
        <f t="shared" si="0"/>
        <v>24.19</v>
      </c>
      <c r="D21" s="1">
        <f t="shared" si="1"/>
        <v>0</v>
      </c>
      <c r="E21" s="1">
        <f t="shared" si="2"/>
        <v>8.73</v>
      </c>
      <c r="F21" s="9"/>
      <c r="H21" s="14">
        <f t="shared" si="3"/>
        <v>8.73</v>
      </c>
      <c r="I21" s="9">
        <v>8.73</v>
      </c>
    </row>
    <row r="22" spans="2:18" ht="15.75" customHeight="1" x14ac:dyDescent="0.25">
      <c r="B22" t="s">
        <v>5</v>
      </c>
      <c r="C22" s="1">
        <f t="shared" si="0"/>
        <v>32.92</v>
      </c>
      <c r="D22" s="1">
        <f t="shared" si="1"/>
        <v>0</v>
      </c>
      <c r="E22" s="1">
        <f t="shared" si="2"/>
        <v>4.7300000000000004</v>
      </c>
      <c r="F22" s="9"/>
      <c r="H22" s="14">
        <f t="shared" si="3"/>
        <v>4.7300000000000004</v>
      </c>
      <c r="I22" s="9">
        <v>4.7300000000000004</v>
      </c>
      <c r="K22" s="16" t="s">
        <v>21</v>
      </c>
      <c r="L22" s="17"/>
      <c r="M22" s="17"/>
      <c r="N22" s="17"/>
      <c r="O22" s="17"/>
      <c r="P22" s="17"/>
      <c r="Q22" s="17"/>
      <c r="R22" s="18"/>
    </row>
    <row r="23" spans="2:18" ht="15.75" x14ac:dyDescent="0.25">
      <c r="B23" t="s">
        <v>6</v>
      </c>
      <c r="C23" s="1">
        <f t="shared" si="0"/>
        <v>37.650000000000006</v>
      </c>
      <c r="D23" s="1">
        <f t="shared" si="1"/>
        <v>0</v>
      </c>
      <c r="E23" s="1">
        <f t="shared" si="2"/>
        <v>1.39</v>
      </c>
      <c r="F23" s="9"/>
      <c r="H23" s="14">
        <f t="shared" si="3"/>
        <v>1.39</v>
      </c>
      <c r="I23" s="9">
        <v>1.39</v>
      </c>
      <c r="K23" s="19"/>
      <c r="L23" s="20"/>
      <c r="M23" s="20"/>
      <c r="N23" s="20"/>
      <c r="O23" s="20"/>
      <c r="P23" s="20"/>
      <c r="Q23" s="20"/>
      <c r="R23" s="21"/>
    </row>
    <row r="24" spans="2:18" ht="15.75" x14ac:dyDescent="0.25">
      <c r="B24" t="s">
        <v>7</v>
      </c>
      <c r="C24" s="1">
        <f t="shared" si="0"/>
        <v>36.540000000000006</v>
      </c>
      <c r="D24" s="1">
        <f t="shared" si="1"/>
        <v>2.5</v>
      </c>
      <c r="E24" s="1">
        <f t="shared" si="2"/>
        <v>0</v>
      </c>
      <c r="F24" s="9"/>
      <c r="H24" s="14">
        <f t="shared" si="3"/>
        <v>0</v>
      </c>
      <c r="I24" s="9">
        <v>-2.5</v>
      </c>
      <c r="K24" s="19"/>
      <c r="L24" s="20"/>
      <c r="M24" s="20"/>
      <c r="N24" s="20"/>
      <c r="O24" s="20"/>
      <c r="P24" s="20"/>
      <c r="Q24" s="20"/>
      <c r="R24" s="21"/>
    </row>
    <row r="25" spans="2:18" ht="15.75" x14ac:dyDescent="0.25">
      <c r="B25" t="s">
        <v>8</v>
      </c>
      <c r="C25" s="1">
        <f t="shared" si="0"/>
        <v>36.540000000000006</v>
      </c>
      <c r="D25" s="1">
        <f t="shared" si="1"/>
        <v>0</v>
      </c>
      <c r="E25" s="1">
        <f t="shared" si="2"/>
        <v>3.1</v>
      </c>
      <c r="F25" s="9"/>
      <c r="H25" s="14">
        <f t="shared" si="3"/>
        <v>3.1</v>
      </c>
      <c r="I25" s="9">
        <v>3.1</v>
      </c>
      <c r="K25" s="19"/>
      <c r="L25" s="20"/>
      <c r="M25" s="20"/>
      <c r="N25" s="20"/>
      <c r="O25" s="20"/>
      <c r="P25" s="20"/>
      <c r="Q25" s="20"/>
      <c r="R25" s="21"/>
    </row>
    <row r="26" spans="2:18" ht="15.75" x14ac:dyDescent="0.25">
      <c r="B26" t="s">
        <v>9</v>
      </c>
      <c r="C26" s="1">
        <f t="shared" si="0"/>
        <v>39.640000000000008</v>
      </c>
      <c r="D26" s="1">
        <f t="shared" si="1"/>
        <v>0</v>
      </c>
      <c r="E26" s="1">
        <f t="shared" si="2"/>
        <v>1.03</v>
      </c>
      <c r="H26" s="14">
        <f t="shared" si="3"/>
        <v>1.03</v>
      </c>
      <c r="I26">
        <v>1.03</v>
      </c>
      <c r="K26" s="19"/>
      <c r="L26" s="20"/>
      <c r="M26" s="20"/>
      <c r="N26" s="20"/>
      <c r="O26" s="20"/>
      <c r="P26" s="20"/>
      <c r="Q26" s="20"/>
      <c r="R26" s="21"/>
    </row>
    <row r="27" spans="2:18" ht="15.75" x14ac:dyDescent="0.25">
      <c r="B27" t="s">
        <v>15</v>
      </c>
      <c r="C27" s="1">
        <v>22.19</v>
      </c>
      <c r="D27" s="1">
        <f t="shared" si="1"/>
        <v>0</v>
      </c>
      <c r="E27" s="10">
        <f>SUM(I20)</f>
        <v>2</v>
      </c>
      <c r="F27" s="10">
        <f>SUM(I21:I23)</f>
        <v>14.850000000000001</v>
      </c>
      <c r="G27" s="10">
        <f>SUM(I24:I26)</f>
        <v>1.6300000000000001</v>
      </c>
      <c r="H27" s="14">
        <f t="shared" si="3"/>
        <v>18.48</v>
      </c>
      <c r="I27">
        <f>SUM(I20:I26)</f>
        <v>18.480000000000004</v>
      </c>
      <c r="K27" s="19"/>
      <c r="L27" s="20"/>
      <c r="M27" s="20"/>
      <c r="N27" s="20"/>
      <c r="O27" s="20"/>
      <c r="P27" s="20"/>
      <c r="Q27" s="20"/>
      <c r="R27" s="21"/>
    </row>
    <row r="28" spans="2:18" ht="15.75" x14ac:dyDescent="0.25">
      <c r="B28" s="1" t="s">
        <v>13</v>
      </c>
      <c r="C28" s="1">
        <f>C26+E26-D28</f>
        <v>40.670000000000009</v>
      </c>
      <c r="D28" s="1">
        <f t="shared" si="1"/>
        <v>0</v>
      </c>
      <c r="E28" s="1">
        <f t="shared" si="2"/>
        <v>0</v>
      </c>
      <c r="K28" s="22"/>
      <c r="L28" s="23"/>
      <c r="M28" s="23"/>
      <c r="N28" s="23"/>
      <c r="O28" s="23"/>
      <c r="P28" s="23"/>
      <c r="Q28" s="23"/>
      <c r="R28" s="24"/>
    </row>
    <row r="29" spans="2:18" x14ac:dyDescent="0.25">
      <c r="K29" s="7"/>
      <c r="L29" s="7"/>
      <c r="M29" s="7"/>
    </row>
    <row r="30" spans="2:18" x14ac:dyDescent="0.25">
      <c r="K30" s="7"/>
      <c r="L30" s="7"/>
      <c r="M30" s="7"/>
    </row>
    <row r="31" spans="2:18" x14ac:dyDescent="0.25">
      <c r="K31" s="7"/>
      <c r="L31" s="7"/>
      <c r="M31" s="7"/>
    </row>
    <row r="32" spans="2:18" x14ac:dyDescent="0.25">
      <c r="K32" s="7"/>
      <c r="L32" s="7"/>
      <c r="M32" s="7"/>
    </row>
    <row r="33" spans="11:13" x14ac:dyDescent="0.25">
      <c r="K33" s="7"/>
      <c r="L33" s="7"/>
      <c r="M33" s="7"/>
    </row>
    <row r="34" spans="11:13" x14ac:dyDescent="0.25">
      <c r="K34" s="7"/>
      <c r="L34" s="7"/>
      <c r="M34" s="7"/>
    </row>
  </sheetData>
  <mergeCells count="2">
    <mergeCell ref="K22:R28"/>
    <mergeCell ref="E2:G1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H29"/>
  <sheetViews>
    <sheetView zoomScaleNormal="100" workbookViewId="0"/>
  </sheetViews>
  <sheetFormatPr defaultRowHeight="15" x14ac:dyDescent="0.25"/>
  <cols>
    <col min="2" max="2" width="17.85546875" bestFit="1" customWidth="1"/>
    <col min="6" max="6" width="12.140625" customWidth="1"/>
  </cols>
  <sheetData>
    <row r="1" spans="2:7" x14ac:dyDescent="0.25">
      <c r="E1" s="6"/>
      <c r="F1" s="6"/>
      <c r="G1" s="6"/>
    </row>
    <row r="2" spans="2:7" ht="15" customHeight="1" x14ac:dyDescent="0.25">
      <c r="E2" s="15" t="s">
        <v>24</v>
      </c>
      <c r="F2" s="15"/>
      <c r="G2" s="15"/>
    </row>
    <row r="3" spans="2:7" x14ac:dyDescent="0.25">
      <c r="E3" s="15"/>
      <c r="F3" s="15"/>
      <c r="G3" s="15"/>
    </row>
    <row r="4" spans="2:7" ht="17.25" x14ac:dyDescent="0.3">
      <c r="B4" s="2" t="s">
        <v>12</v>
      </c>
      <c r="C4" s="2"/>
      <c r="D4" s="2"/>
      <c r="E4" s="15"/>
      <c r="F4" s="15"/>
      <c r="G4" s="15"/>
    </row>
    <row r="5" spans="2:7" x14ac:dyDescent="0.25">
      <c r="C5" s="4" t="s">
        <v>10</v>
      </c>
      <c r="E5" s="15"/>
      <c r="F5" s="15"/>
      <c r="G5" s="15"/>
    </row>
    <row r="6" spans="2:7" ht="15.75" x14ac:dyDescent="0.25">
      <c r="B6" s="1" t="s">
        <v>11</v>
      </c>
      <c r="C6">
        <v>22.19</v>
      </c>
      <c r="D6" s="1"/>
      <c r="E6" s="15"/>
      <c r="F6" s="15"/>
      <c r="G6" s="15"/>
    </row>
    <row r="7" spans="2:7" ht="15.75" customHeight="1" x14ac:dyDescent="0.25">
      <c r="B7" t="s">
        <v>3</v>
      </c>
      <c r="C7" s="9">
        <v>2</v>
      </c>
      <c r="D7" s="1"/>
      <c r="E7" s="15"/>
      <c r="F7" s="15"/>
      <c r="G7" s="15"/>
    </row>
    <row r="8" spans="2:7" x14ac:dyDescent="0.25">
      <c r="B8" t="s">
        <v>4</v>
      </c>
      <c r="C8" s="9">
        <v>8.73</v>
      </c>
      <c r="E8" s="15"/>
      <c r="F8" s="15"/>
      <c r="G8" s="15"/>
    </row>
    <row r="9" spans="2:7" ht="15.75" x14ac:dyDescent="0.25">
      <c r="B9" t="s">
        <v>5</v>
      </c>
      <c r="C9" s="9">
        <v>4.7300000000000004</v>
      </c>
      <c r="D9" s="1"/>
      <c r="E9" s="15"/>
      <c r="F9" s="15"/>
      <c r="G9" s="15"/>
    </row>
    <row r="10" spans="2:7" ht="15.75" x14ac:dyDescent="0.25">
      <c r="B10" t="s">
        <v>6</v>
      </c>
      <c r="C10" s="9">
        <v>1.39</v>
      </c>
      <c r="D10" s="1"/>
      <c r="E10" s="15"/>
      <c r="F10" s="15"/>
      <c r="G10" s="15"/>
    </row>
    <row r="11" spans="2:7" ht="15.75" x14ac:dyDescent="0.25">
      <c r="B11" t="s">
        <v>7</v>
      </c>
      <c r="C11" s="9">
        <v>-2.5</v>
      </c>
      <c r="D11" s="1"/>
      <c r="E11" s="15"/>
      <c r="F11" s="15"/>
      <c r="G11" s="15"/>
    </row>
    <row r="12" spans="2:7" ht="15.75" x14ac:dyDescent="0.25">
      <c r="B12" t="s">
        <v>8</v>
      </c>
      <c r="C12" s="9">
        <v>3.1</v>
      </c>
      <c r="D12" s="1"/>
      <c r="E12" s="15"/>
      <c r="F12" s="15"/>
      <c r="G12" s="15"/>
    </row>
    <row r="13" spans="2:7" ht="15.75" x14ac:dyDescent="0.25">
      <c r="B13" t="s">
        <v>9</v>
      </c>
      <c r="C13">
        <v>1.03</v>
      </c>
      <c r="D13" s="1"/>
      <c r="E13" s="15"/>
      <c r="F13" s="15"/>
      <c r="G13" s="15"/>
    </row>
    <row r="14" spans="2:7" ht="15.75" x14ac:dyDescent="0.25">
      <c r="B14" t="s">
        <v>15</v>
      </c>
      <c r="C14">
        <f>SUM(C7:C13)</f>
        <v>18.480000000000004</v>
      </c>
      <c r="D14" s="1"/>
      <c r="E14" s="15"/>
      <c r="F14" s="15"/>
      <c r="G14" s="15"/>
    </row>
    <row r="15" spans="2:7" ht="15.75" x14ac:dyDescent="0.25">
      <c r="B15" s="1" t="s">
        <v>13</v>
      </c>
      <c r="C15" s="1">
        <f>SUM(C6:C13)</f>
        <v>40.670000000000009</v>
      </c>
      <c r="D15" s="1"/>
      <c r="E15" s="1"/>
    </row>
    <row r="16" spans="2:7" ht="15.75" x14ac:dyDescent="0.25">
      <c r="C16" s="1"/>
      <c r="D16" s="1"/>
      <c r="E16" s="1"/>
    </row>
    <row r="17" spans="2:8" ht="17.25" x14ac:dyDescent="0.3">
      <c r="B17" s="2" t="s">
        <v>12</v>
      </c>
      <c r="C17" s="2"/>
      <c r="D17" s="2"/>
      <c r="E17" s="2"/>
    </row>
    <row r="18" spans="2:8" x14ac:dyDescent="0.25">
      <c r="C18" t="s">
        <v>0</v>
      </c>
      <c r="D18" t="s">
        <v>1</v>
      </c>
      <c r="E18" t="s">
        <v>2</v>
      </c>
      <c r="F18" t="s">
        <v>16</v>
      </c>
      <c r="G18" t="s">
        <v>17</v>
      </c>
      <c r="H18" s="5" t="s">
        <v>10</v>
      </c>
    </row>
    <row r="19" spans="2:8" ht="15.75" x14ac:dyDescent="0.25">
      <c r="B19" s="1" t="s">
        <v>11</v>
      </c>
      <c r="C19" s="3"/>
      <c r="D19" s="1">
        <f>IF(H19&lt;=0,-H19,0)</f>
        <v>0</v>
      </c>
      <c r="E19" s="1">
        <f>IF(H19&gt;0,H19,0)</f>
        <v>22.19</v>
      </c>
      <c r="H19">
        <v>22.19</v>
      </c>
    </row>
    <row r="20" spans="2:8" ht="15.75" x14ac:dyDescent="0.25">
      <c r="B20" t="s">
        <v>3</v>
      </c>
      <c r="C20" s="1">
        <f t="shared" ref="C20:C27" si="0">C19+E19-D20</f>
        <v>22.19</v>
      </c>
      <c r="D20" s="1">
        <f t="shared" ref="D20:D29" si="1">IF(H20&lt;=0,-H20,0)</f>
        <v>0</v>
      </c>
      <c r="E20" s="1">
        <f t="shared" ref="E20:E29" si="2">IF(H20&gt;0,H20,0)</f>
        <v>2</v>
      </c>
      <c r="F20" s="9"/>
      <c r="H20" s="9">
        <v>2</v>
      </c>
    </row>
    <row r="21" spans="2:8" ht="15.75" x14ac:dyDescent="0.25">
      <c r="B21" t="s">
        <v>4</v>
      </c>
      <c r="C21" s="1">
        <f t="shared" si="0"/>
        <v>24.19</v>
      </c>
      <c r="D21" s="1">
        <f t="shared" si="1"/>
        <v>0</v>
      </c>
      <c r="E21" s="1">
        <f t="shared" si="2"/>
        <v>8.73</v>
      </c>
      <c r="F21" s="9"/>
      <c r="H21" s="9">
        <v>8.73</v>
      </c>
    </row>
    <row r="22" spans="2:8" ht="15.75" x14ac:dyDescent="0.25">
      <c r="B22" t="s">
        <v>5</v>
      </c>
      <c r="C22" s="1">
        <f t="shared" si="0"/>
        <v>32.92</v>
      </c>
      <c r="D22" s="1">
        <f t="shared" si="1"/>
        <v>0</v>
      </c>
      <c r="E22" s="1">
        <f t="shared" si="2"/>
        <v>4.7300000000000004</v>
      </c>
      <c r="F22" s="9"/>
      <c r="H22" s="9">
        <v>4.7300000000000004</v>
      </c>
    </row>
    <row r="23" spans="2:8" ht="15.75" x14ac:dyDescent="0.25">
      <c r="B23" t="s">
        <v>6</v>
      </c>
      <c r="C23" s="1">
        <f t="shared" si="0"/>
        <v>37.650000000000006</v>
      </c>
      <c r="D23" s="1">
        <f t="shared" si="1"/>
        <v>0</v>
      </c>
      <c r="E23" s="1">
        <f t="shared" si="2"/>
        <v>1.39</v>
      </c>
      <c r="F23" s="9"/>
      <c r="H23" s="9">
        <v>1.39</v>
      </c>
    </row>
    <row r="24" spans="2:8" ht="15.75" x14ac:dyDescent="0.25">
      <c r="B24" t="s">
        <v>18</v>
      </c>
      <c r="C24" s="1">
        <v>22.19</v>
      </c>
      <c r="D24" s="1"/>
      <c r="E24" s="11">
        <f>SUM(E20:E23)</f>
        <v>16.850000000000001</v>
      </c>
      <c r="F24" s="9"/>
      <c r="G24" s="1"/>
      <c r="H24" s="9"/>
    </row>
    <row r="25" spans="2:8" ht="15.75" x14ac:dyDescent="0.25">
      <c r="B25" t="s">
        <v>7</v>
      </c>
      <c r="C25" s="1">
        <f>C23+E23-D25</f>
        <v>36.540000000000006</v>
      </c>
      <c r="D25" s="1">
        <f t="shared" si="1"/>
        <v>2.5</v>
      </c>
      <c r="E25" s="1">
        <f t="shared" si="2"/>
        <v>0</v>
      </c>
      <c r="F25" s="9"/>
      <c r="H25" s="9">
        <v>-2.5</v>
      </c>
    </row>
    <row r="26" spans="2:8" ht="15.75" x14ac:dyDescent="0.25">
      <c r="B26" t="s">
        <v>8</v>
      </c>
      <c r="C26" s="1">
        <f t="shared" si="0"/>
        <v>36.540000000000006</v>
      </c>
      <c r="D26" s="1">
        <f t="shared" si="1"/>
        <v>0</v>
      </c>
      <c r="E26" s="1">
        <f t="shared" si="2"/>
        <v>3.1</v>
      </c>
      <c r="F26" s="9"/>
      <c r="H26" s="9">
        <v>3.1</v>
      </c>
    </row>
    <row r="27" spans="2:8" ht="15.75" x14ac:dyDescent="0.25">
      <c r="B27" t="s">
        <v>9</v>
      </c>
      <c r="C27" s="1">
        <f t="shared" si="0"/>
        <v>39.640000000000008</v>
      </c>
      <c r="D27" s="1">
        <f t="shared" si="1"/>
        <v>0</v>
      </c>
      <c r="E27" s="1">
        <f t="shared" si="2"/>
        <v>1.03</v>
      </c>
      <c r="H27">
        <v>1.03</v>
      </c>
    </row>
    <row r="28" spans="2:8" ht="15.75" x14ac:dyDescent="0.25">
      <c r="B28" t="s">
        <v>19</v>
      </c>
      <c r="C28" s="8">
        <f>C29-E28</f>
        <v>39.040000000000006</v>
      </c>
      <c r="D28" s="1">
        <f t="shared" si="1"/>
        <v>0</v>
      </c>
      <c r="E28" s="10">
        <f>SUM(H25:H27)</f>
        <v>1.6300000000000001</v>
      </c>
      <c r="F28" s="10"/>
      <c r="G28" s="10"/>
    </row>
    <row r="29" spans="2:8" ht="15.75" x14ac:dyDescent="0.25">
      <c r="B29" s="1" t="s">
        <v>13</v>
      </c>
      <c r="C29" s="1">
        <f>C27+E27-D29</f>
        <v>40.670000000000009</v>
      </c>
      <c r="D29" s="1">
        <f t="shared" si="1"/>
        <v>0</v>
      </c>
      <c r="E29" s="1">
        <f t="shared" si="2"/>
        <v>0</v>
      </c>
    </row>
  </sheetData>
  <mergeCells count="1">
    <mergeCell ref="E2:G1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2">
      <vt:variant>
        <vt:lpstr>Worksheets</vt:lpstr>
      </vt:variant>
      <vt:variant>
        <vt:i4>4</vt:i4>
      </vt:variant>
    </vt:vector>
  </HeadingPairs>
  <TitlesOfParts>
    <vt:vector baseType="lpstr" size="4">
      <vt:lpstr>Template 1 - Used in TIP</vt:lpstr>
      <vt:lpstr>Template 2</vt:lpstr>
      <vt:lpstr>Template 3</vt:lpstr>
      <vt:lpstr>Template 4</vt:lpstr>
    </vt:vector>
  </TitlesOfParts>
  <Company/>
  <LinksUpToDate>false</LinksUpToDate>
  <SharedDoc>false</SharedDoc>
  <HyperlinksChanged>false</HyperlinksChanged>
  <AppVersion>15.0300</AppVersion>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