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ms-excel.slicerCache+xml" PartName="/xl/slicerCaches/slicerCache1.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lexy\2019\waterfall charts template\"/>
    </mc:Choice>
  </mc:AlternateContent>
  <bookViews>
    <workbookView xWindow="0" yWindow="0" windowWidth="20490" windowHeight="7755"/>
  </bookViews>
  <sheets>
    <sheet name="Dashboard" sheetId="7" r:id="rId1"/>
    <sheet name="Waterfall Chart" sheetId="5" r:id="rId2"/>
    <sheet name="Pivot" sheetId="2" r:id="rId3"/>
    <sheet name="Data" sheetId="1" r:id="rId4"/>
    <sheet name="Source" sheetId="8" r:id="rId5"/>
  </sheets>
  <definedNames>
    <definedName name="Slicer_Item">#N/A</definedName>
  </definedNames>
  <calcPr calcId="15251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G9" i="2"/>
  <c r="H8" i="2"/>
  <c r="G8" i="2"/>
  <c r="H7" i="2"/>
  <c r="G7" i="2"/>
  <c r="H6" i="2"/>
  <c r="G6" i="2"/>
  <c r="J7" i="2"/>
  <c r="J6" i="2"/>
  <c r="F9" i="2"/>
  <c r="F8" i="2"/>
  <c r="F7" i="2"/>
  <c r="F6" i="2"/>
  <c r="F5" i="2"/>
  <c r="Q10" i="2"/>
  <c r="Q9" i="2"/>
  <c r="B5" i="5" s="1"/>
  <c r="D5" i="5" s="1"/>
  <c r="Q8" i="2"/>
  <c r="B4" i="5" s="1"/>
  <c r="K4" i="5" s="1"/>
  <c r="Q7" i="2"/>
  <c r="B3" i="5" s="1"/>
  <c r="Q6" i="2"/>
  <c r="B2" i="5" s="1"/>
  <c r="D2" i="5" s="1"/>
  <c r="C3" i="5"/>
  <c r="C4" i="5" s="1"/>
  <c r="C5" i="5" s="1"/>
  <c r="B1" i="5"/>
  <c r="A2" i="5"/>
  <c r="A3" i="5"/>
  <c r="A4" i="5"/>
  <c r="A5" i="5"/>
  <c r="C21" i="1"/>
  <c r="C16" i="1"/>
  <c r="C11" i="1"/>
  <c r="C6" i="1"/>
  <c r="K5" i="5" l="1"/>
  <c r="G4" i="5"/>
  <c r="E5" i="5" s="1"/>
  <c r="D3" i="5"/>
  <c r="G3" i="5"/>
  <c r="E4" i="5" s="1"/>
  <c r="K3" i="5"/>
  <c r="G5" i="5"/>
  <c r="D6" i="5" s="1"/>
  <c r="G2" i="5"/>
  <c r="D4" i="5"/>
  <c r="H3" i="5" l="1"/>
  <c r="F4" i="5"/>
  <c r="F5" i="5"/>
  <c r="I4" i="5"/>
  <c r="I5" i="5"/>
  <c r="H5" i="5"/>
  <c r="H4" i="5"/>
  <c r="F3" i="5"/>
  <c r="E3" i="5"/>
  <c r="J3" i="5"/>
  <c r="I3" i="5"/>
  <c r="J4" i="5"/>
  <c r="J5" i="5"/>
</calcChain>
</file>

<file path=xl/sharedStrings.xml><?xml version="1.0" encoding="utf-8"?>
<sst xmlns="http://schemas.openxmlformats.org/spreadsheetml/2006/main" count="87" uniqueCount="32">
  <si>
    <t>Item</t>
  </si>
  <si>
    <t>Activity</t>
  </si>
  <si>
    <t>Quantity</t>
  </si>
  <si>
    <t>Apples</t>
  </si>
  <si>
    <t>Starting Inventory</t>
  </si>
  <si>
    <t>Received</t>
  </si>
  <si>
    <t>Spoiled</t>
  </si>
  <si>
    <t>Sold</t>
  </si>
  <si>
    <t>Ending Inventory</t>
  </si>
  <si>
    <t>Oranges</t>
  </si>
  <si>
    <t>Pears</t>
  </si>
  <si>
    <t>Row Labels</t>
  </si>
  <si>
    <t>Sum of Quantity</t>
  </si>
  <si>
    <t>Line X</t>
  </si>
  <si>
    <t>Ends</t>
  </si>
  <si>
    <t>Before</t>
  </si>
  <si>
    <t>After</t>
  </si>
  <si>
    <t>Line Y</t>
  </si>
  <si>
    <t>Center Y</t>
  </si>
  <si>
    <t>Above Y</t>
  </si>
  <si>
    <t>Below X</t>
  </si>
  <si>
    <t>Y Label</t>
  </si>
  <si>
    <t>Starting Color</t>
  </si>
  <si>
    <t>Ending Color</t>
  </si>
  <si>
    <t>Vertical Bar</t>
  </si>
  <si>
    <t>Kiwis</t>
  </si>
  <si>
    <t>Column Chart Data</t>
  </si>
  <si>
    <t>Waterfall Chart Data</t>
  </si>
  <si>
    <t>Secondary Axis for Column Chart</t>
  </si>
  <si>
    <t>XY Scatter Chart Data</t>
  </si>
  <si>
    <t>X</t>
  </si>
  <si>
    <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</si>
</sst>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General;\-General;;"/>
    <numFmt numFmtId="165" formatCode="_(* #,##0_);_(* \(#,##0\);_(* &quot;-&quot;??_);_(@_)"/>
  </numFmts>
  <fonts count="6" x14ac:knownFonts="1">
    <font>
      <sz val="10"/>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8"/>
      <color rgb="FF000000"/>
      <name val="Segoe UI"/>
      <family val="2"/>
    </font>
    <font>
      <u/>
      <sz val="10"/>
      <color theme="1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1">
    <xf numFmtId="0" fontId="0" fillId="0" borderId="0" xfId="0"/>
    <xf numFmtId="0" fontId="2" fillId="0" borderId="0" xfId="0" applyFon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xf numFmtId="0" fontId="3" fillId="0" borderId="0" xfId="0" applyFont="1"/>
    <xf numFmtId="165" fontId="0" fillId="0" borderId="0" xfId="1" applyNumberFormat="1" applyFont="1"/>
    <xf numFmtId="0" fontId="2" fillId="0" borderId="0" xfId="0" applyFont="1" applyAlignment="1">
      <alignment horizontal="center"/>
    </xf>
    <xf numFmtId="0" fontId="0" fillId="0" borderId="0" xfId="0" applyAlignment="1">
      <alignment horizontal="center"/>
    </xf>
    <xf numFmtId="0" fontId="5" fillId="0" borderId="0" xfId="2"/>
  </cellXfs>
  <cellStyles count="3">
    <cellStyle name="Comma" xfId="1" builtinId="3"/>
    <cellStyle name="Hyperlink" xfId="2" builtinId="8"/>
    <cellStyle name="Normal" xfId="0" builtinId="0"/>
  </cellStyles>
  <dxfs count="3">
    <dxf>
      <font>
        <b/>
        <i val="0"/>
        <strike val="0"/>
        <condense val="0"/>
        <extend val="0"/>
        <outline val="0"/>
        <shadow val="0"/>
        <u val="none"/>
        <vertAlign val="baseline"/>
        <sz val="10"/>
        <color theme="1"/>
        <name val="Calibri"/>
        <scheme val="minor"/>
      </font>
    </dxf>
    <dxf>
      <font>
        <b/>
        <color theme="1"/>
      </font>
      <border>
        <bottom style="thin">
          <color theme="4"/>
        </bottom>
        <vertical/>
        <horizontal/>
      </border>
    </dxf>
    <dxf>
      <font>
        <color theme="1"/>
      </font>
      <fill>
        <patternFill patternType="none">
          <bgColor auto="1"/>
        </patternFill>
      </fill>
      <border diagonalUp="0" diagonalDown="0">
        <left/>
        <right/>
        <top/>
        <bottom/>
        <vertical/>
        <horizontal/>
      </border>
    </dxf>
  </dxfs>
  <tableStyles count="1" defaultTableStyle="TableStyleMedium2" defaultPivotStyle="PivotStyleLight16">
    <tableStyle name="SlicerStyleLight1 2" pivot="0" table="0" count="10">
      <tableStyleElement type="wholeTable" dxfId="2"/>
      <tableStyleElement type="headerRow" dxfId="1"/>
    </tableStyle>
  </tableStyles>
  <colors>
    <mruColors>
      <color rgb="FF2279B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pivotCache/pivotCacheDefinition1.xml" Type="http://schemas.openxmlformats.org/officeDocument/2006/relationships/pivotCacheDefinition"/>
<Relationship Id="rId7" Target="slicerCaches/slicerCache1.xml" Type="http://schemas.microsoft.com/office/2007/relationships/slicerCache"/>
<Relationship Id="rId8" Target="theme/theme1.xml" Type="http://schemas.openxmlformats.org/officeDocument/2006/relationships/theme"/>
<Relationship Id="rId9" Target="styles.xml" Type="http://schemas.openxmlformats.org/officeDocument/2006/relationships/styles"/>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_rels/chart3.xml.rels><?xml version="1.0" encoding="UTF-8" standalone="no"?>
<Relationships xmlns="http://schemas.openxmlformats.org/package/2006/relationships">
<Relationship Id="rId1" Target="style2.xml" Type="http://schemas.microsoft.com/office/2011/relationships/chartStyle"/>
<Relationship Id="rId2" Target="colors2.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85000"/>
                    <a:lumOff val="15000"/>
                  </a:schemeClr>
                </a:solidFill>
                <a:latin typeface="+mn-lt"/>
                <a:ea typeface="+mn-ea"/>
                <a:cs typeface="+mn-cs"/>
              </a:defRPr>
            </a:pPr>
            <a:r>
              <a:rPr lang="en-US">
                <a:solidFill>
                  <a:schemeClr val="tx1">
                    <a:lumMod val="85000"/>
                    <a:lumOff val="15000"/>
                  </a:schemeClr>
                </a:solidFill>
              </a:rPr>
              <a:t>Start vs End of Month Inventory - January</a:t>
            </a:r>
          </a:p>
        </c:rich>
      </c:tx>
      <c:layout>
        <c:manualLayout>
          <c:xMode val="edge"/>
          <c:yMode val="edge"/>
          <c:x val="5.3011356253735625E-2"/>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85000"/>
                  <a:lumOff val="15000"/>
                </a:schemeClr>
              </a:solidFill>
              <a:latin typeface="+mn-lt"/>
              <a:ea typeface="+mn-ea"/>
              <a:cs typeface="+mn-cs"/>
            </a:defRPr>
          </a:pPr>
          <a:endParaRPr lang="en-US"/>
        </a:p>
      </c:txPr>
    </c:title>
    <c:autoTitleDeleted val="0"/>
    <c:plotArea>
      <c:layout>
        <c:manualLayout>
          <c:layoutTarget val="inner"/>
          <c:xMode val="edge"/>
          <c:yMode val="edge"/>
          <c:x val="3.6303630363036306E-2"/>
          <c:y val="0.20967753770639669"/>
          <c:w val="0.9273927392739274"/>
          <c:h val="0.56687639594524653"/>
        </c:manualLayout>
      </c:layout>
      <c:barChart>
        <c:barDir val="col"/>
        <c:grouping val="clustered"/>
        <c:varyColors val="0"/>
        <c:ser>
          <c:idx val="0"/>
          <c:order val="0"/>
          <c:tx>
            <c:strRef>
              <c:f>Pivot!$C$5</c:f>
              <c:strCache>
                <c:ptCount val="1"/>
                <c:pt idx="0">
                  <c:v>Starting Inventory</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85000"/>
                        <a:lumOff val="1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Pivot!$F$6:$F$9</c:f>
              <c:strCache>
                <c:ptCount val="4"/>
                <c:pt idx="0">
                  <c:v>Apples</c:v>
                </c:pt>
                <c:pt idx="1">
                  <c:v>Kiwis</c:v>
                </c:pt>
                <c:pt idx="2">
                  <c:v>Oranges</c:v>
                </c:pt>
                <c:pt idx="3">
                  <c:v>Pears</c:v>
                </c:pt>
              </c:strCache>
            </c:strRef>
          </c:cat>
          <c:val>
            <c:numRef>
              <c:f>Pivot!$C$6:$C$9</c:f>
              <c:numCache>
                <c:formatCode>General</c:formatCode>
                <c:ptCount val="4"/>
                <c:pt idx="0">
                  <c:v>100</c:v>
                </c:pt>
                <c:pt idx="1">
                  <c:v>150</c:v>
                </c:pt>
                <c:pt idx="2">
                  <c:v>200</c:v>
                </c:pt>
                <c:pt idx="3">
                  <c:v>120</c:v>
                </c:pt>
              </c:numCache>
            </c:numRef>
          </c:val>
        </c:ser>
        <c:ser>
          <c:idx val="1"/>
          <c:order val="1"/>
          <c:tx>
            <c:strRef>
              <c:f>Pivot!$D$5</c:f>
              <c:strCache>
                <c:ptCount val="1"/>
                <c:pt idx="0">
                  <c:v>Ending Inventory</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85000"/>
                        <a:lumOff val="1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Pivot!$F$6:$F$9</c:f>
              <c:strCache>
                <c:ptCount val="4"/>
                <c:pt idx="0">
                  <c:v>Apples</c:v>
                </c:pt>
                <c:pt idx="1">
                  <c:v>Kiwis</c:v>
                </c:pt>
                <c:pt idx="2">
                  <c:v>Oranges</c:v>
                </c:pt>
                <c:pt idx="3">
                  <c:v>Pears</c:v>
                </c:pt>
              </c:strCache>
            </c:strRef>
          </c:cat>
          <c:val>
            <c:numRef>
              <c:f>Pivot!$D$6:$D$9</c:f>
              <c:numCache>
                <c:formatCode>General</c:formatCode>
                <c:ptCount val="4"/>
                <c:pt idx="0">
                  <c:v>35</c:v>
                </c:pt>
                <c:pt idx="1">
                  <c:v>50</c:v>
                </c:pt>
                <c:pt idx="2">
                  <c:v>170</c:v>
                </c:pt>
                <c:pt idx="3">
                  <c:v>120</c:v>
                </c:pt>
              </c:numCache>
            </c:numRef>
          </c:val>
        </c:ser>
        <c:dLbls>
          <c:dLblPos val="outEnd"/>
          <c:showLegendKey val="0"/>
          <c:showVal val="1"/>
          <c:showCatName val="0"/>
          <c:showSerName val="0"/>
          <c:showPercent val="0"/>
          <c:showBubbleSize val="0"/>
        </c:dLbls>
        <c:gapWidth val="87"/>
        <c:overlap val="-3"/>
        <c:axId val="-11560080"/>
        <c:axId val="-11557360"/>
      </c:barChart>
      <c:barChart>
        <c:barDir val="col"/>
        <c:grouping val="clustered"/>
        <c:varyColors val="0"/>
        <c:ser>
          <c:idx val="2"/>
          <c:order val="2"/>
          <c:tx>
            <c:strRef>
              <c:f>Pivot!$G$5</c:f>
              <c:strCache>
                <c:ptCount val="1"/>
                <c:pt idx="0">
                  <c:v>Starting Color</c:v>
                </c:pt>
              </c:strCache>
            </c:strRef>
          </c:tx>
          <c:spPr>
            <a:solidFill>
              <a:schemeClr val="accent1">
                <a:lumMod val="60000"/>
                <a:lumOff val="40000"/>
              </a:schemeClr>
            </a:solidFill>
            <a:ln>
              <a:noFill/>
            </a:ln>
            <a:effectLst/>
          </c:spPr>
          <c:invertIfNegative val="0"/>
          <c:cat>
            <c:strRef>
              <c:f>Pivot!$F$6:$F$9</c:f>
              <c:strCache>
                <c:ptCount val="4"/>
                <c:pt idx="0">
                  <c:v>Apples</c:v>
                </c:pt>
                <c:pt idx="1">
                  <c:v>Kiwis</c:v>
                </c:pt>
                <c:pt idx="2">
                  <c:v>Oranges</c:v>
                </c:pt>
                <c:pt idx="3">
                  <c:v>Pears</c:v>
                </c:pt>
              </c:strCache>
            </c:strRef>
          </c:cat>
          <c:val>
            <c:numRef>
              <c:f>Pivot!$G$6:$G$9</c:f>
              <c:numCache>
                <c:formatCode>_(* #,##0_);_(* \(#,##0\);_(* "-"??_);_(@_)</c:formatCode>
                <c:ptCount val="4"/>
                <c:pt idx="0">
                  <c:v>100</c:v>
                </c:pt>
                <c:pt idx="1">
                  <c:v>0</c:v>
                </c:pt>
                <c:pt idx="2">
                  <c:v>0</c:v>
                </c:pt>
                <c:pt idx="3">
                  <c:v>0</c:v>
                </c:pt>
              </c:numCache>
            </c:numRef>
          </c:val>
        </c:ser>
        <c:ser>
          <c:idx val="3"/>
          <c:order val="3"/>
          <c:tx>
            <c:strRef>
              <c:f>Pivot!$H$5</c:f>
              <c:strCache>
                <c:ptCount val="1"/>
                <c:pt idx="0">
                  <c:v>Ending Color</c:v>
                </c:pt>
              </c:strCache>
            </c:strRef>
          </c:tx>
          <c:spPr>
            <a:solidFill>
              <a:srgbClr val="2279BE"/>
            </a:solidFill>
            <a:ln>
              <a:noFill/>
            </a:ln>
            <a:effectLst/>
          </c:spPr>
          <c:invertIfNegative val="0"/>
          <c:cat>
            <c:strRef>
              <c:f>Pivot!$F$6:$F$9</c:f>
              <c:strCache>
                <c:ptCount val="4"/>
                <c:pt idx="0">
                  <c:v>Apples</c:v>
                </c:pt>
                <c:pt idx="1">
                  <c:v>Kiwis</c:v>
                </c:pt>
                <c:pt idx="2">
                  <c:v>Oranges</c:v>
                </c:pt>
                <c:pt idx="3">
                  <c:v>Pears</c:v>
                </c:pt>
              </c:strCache>
            </c:strRef>
          </c:cat>
          <c:val>
            <c:numRef>
              <c:f>Pivot!$H$6:$H$9</c:f>
              <c:numCache>
                <c:formatCode>_(* #,##0_);_(* \(#,##0\);_(* "-"??_);_(@_)</c:formatCode>
                <c:ptCount val="4"/>
                <c:pt idx="0">
                  <c:v>35</c:v>
                </c:pt>
                <c:pt idx="1">
                  <c:v>0</c:v>
                </c:pt>
                <c:pt idx="2">
                  <c:v>0</c:v>
                </c:pt>
                <c:pt idx="3">
                  <c:v>0</c:v>
                </c:pt>
              </c:numCache>
            </c:numRef>
          </c:val>
        </c:ser>
        <c:dLbls>
          <c:showLegendKey val="0"/>
          <c:showVal val="0"/>
          <c:showCatName val="0"/>
          <c:showSerName val="0"/>
          <c:showPercent val="0"/>
          <c:showBubbleSize val="0"/>
        </c:dLbls>
        <c:gapWidth val="87"/>
        <c:overlap val="-3"/>
        <c:axId val="-11556816"/>
        <c:axId val="-11558448"/>
      </c:barChart>
      <c:catAx>
        <c:axId val="-1156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7360"/>
        <c:crosses val="autoZero"/>
        <c:auto val="1"/>
        <c:lblAlgn val="ctr"/>
        <c:lblOffset val="100"/>
        <c:noMultiLvlLbl val="0"/>
      </c:catAx>
      <c:valAx>
        <c:axId val="-11557360"/>
        <c:scaling>
          <c:orientation val="minMax"/>
        </c:scaling>
        <c:delete val="1"/>
        <c:axPos val="l"/>
        <c:numFmt formatCode="General" sourceLinked="1"/>
        <c:majorTickMark val="none"/>
        <c:minorTickMark val="none"/>
        <c:tickLblPos val="nextTo"/>
        <c:crossAx val="-11560080"/>
        <c:crosses val="autoZero"/>
        <c:crossBetween val="between"/>
      </c:valAx>
      <c:valAx>
        <c:axId val="-11558448"/>
        <c:scaling>
          <c:orientation val="minMax"/>
        </c:scaling>
        <c:delete val="1"/>
        <c:axPos val="r"/>
        <c:numFmt formatCode="_(* #,##0_);_(* \(#,##0\);_(* &quot;-&quot;??_);_(@_)" sourceLinked="1"/>
        <c:majorTickMark val="out"/>
        <c:minorTickMark val="none"/>
        <c:tickLblPos val="nextTo"/>
        <c:crossAx val="-11556816"/>
        <c:crosses val="max"/>
        <c:crossBetween val="between"/>
      </c:valAx>
      <c:catAx>
        <c:axId val="-11556816"/>
        <c:scaling>
          <c:orientation val="minMax"/>
        </c:scaling>
        <c:delete val="1"/>
        <c:axPos val="b"/>
        <c:numFmt formatCode="General" sourceLinked="1"/>
        <c:majorTickMark val="out"/>
        <c:minorTickMark val="none"/>
        <c:tickLblPos val="nextTo"/>
        <c:crossAx val="-1155844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'Waterfall Chart'!$D$1</c:f>
              <c:strCache>
                <c:ptCount val="1"/>
                <c:pt idx="0">
                  <c:v>Ends</c:v>
                </c:pt>
              </c:strCache>
            </c:strRef>
          </c:tx>
          <c:spPr>
            <a:solidFill>
              <a:srgbClr val="2279BE"/>
            </a:solidFill>
            <a:ln w="25400">
              <a:noFill/>
            </a:ln>
          </c:spPr>
          <c:invertIfNegative val="0"/>
          <c:dLbls>
            <c:spPr>
              <a:noFill/>
              <a:ln>
                <a:noFill/>
              </a:ln>
              <a:effectLst/>
            </c:spPr>
            <c:txPr>
              <a:bodyPr wrap="square" lIns="38100" tIns="19050" rIns="38100" bIns="19050" anchor="ctr">
                <a:spAutoFit/>
              </a:bodyPr>
              <a:lstStyle/>
              <a:p>
                <a:pPr>
                  <a:defRPr>
                    <a:solidFill>
                      <a:schemeClr val="tx1">
                        <a:lumMod val="85000"/>
                        <a:lumOff val="15000"/>
                      </a:schemeClr>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'Waterfall Chart'!$A$2:$A$6</c:f>
              <c:strCache>
                <c:ptCount val="5"/>
                <c:pt idx="0">
                  <c:v>Starting Inventory</c:v>
                </c:pt>
                <c:pt idx="1">
                  <c:v>Received</c:v>
                </c:pt>
                <c:pt idx="2">
                  <c:v>Spoiled</c:v>
                </c:pt>
                <c:pt idx="3">
                  <c:v>Sold</c:v>
                </c:pt>
                <c:pt idx="4">
                  <c:v>Ending Inventory</c:v>
                </c:pt>
              </c:strCache>
            </c:strRef>
          </c:cat>
          <c:val>
            <c:numRef>
              <c:f>'Waterfall Chart'!$D$2:$D$6</c:f>
              <c:numCache>
                <c:formatCode>General;\-General;;</c:formatCode>
                <c:ptCount val="5"/>
                <c:pt idx="0">
                  <c:v>100</c:v>
                </c:pt>
                <c:pt idx="1">
                  <c:v>0</c:v>
                </c:pt>
                <c:pt idx="2">
                  <c:v>0</c:v>
                </c:pt>
                <c:pt idx="3">
                  <c:v>0</c:v>
                </c:pt>
                <c:pt idx="4">
                  <c:v>35</c:v>
                </c:pt>
              </c:numCache>
            </c:numRef>
          </c:val>
        </c:ser>
        <c:dLbls>
          <c:showLegendKey val="0"/>
          <c:showVal val="0"/>
          <c:showCatName val="0"/>
          <c:showSerName val="0"/>
          <c:showPercent val="0"/>
          <c:showBubbleSize val="0"/>
        </c:dLbls>
        <c:gapWidth val="50"/>
        <c:axId val="-11555184"/>
        <c:axId val="-11561712"/>
      </c:barChart>
      <c:lineChart>
        <c:grouping val="standard"/>
        <c:varyColors val="0"/>
        <c:ser>
          <c:idx val="1"/>
          <c:order val="1"/>
          <c:tx>
            <c:strRef>
              <c:f>'Waterfall Chart'!$E$1</c:f>
              <c:strCache>
                <c:ptCount val="1"/>
                <c:pt idx="0">
                  <c:v>Before</c:v>
                </c:pt>
              </c:strCache>
            </c:strRef>
          </c:tx>
          <c:spPr>
            <a:ln w="19050">
              <a:noFill/>
            </a:ln>
          </c:spPr>
          <c:marker>
            <c:symbol val="none"/>
          </c:marker>
          <c:cat>
            <c:strRef>
              <c:f>'Waterfall Chart'!$A$2:$A$6</c:f>
              <c:strCache>
                <c:ptCount val="5"/>
                <c:pt idx="0">
                  <c:v>Starting Inventory</c:v>
                </c:pt>
                <c:pt idx="1">
                  <c:v>Received</c:v>
                </c:pt>
                <c:pt idx="2">
                  <c:v>Spoiled</c:v>
                </c:pt>
                <c:pt idx="3">
                  <c:v>Sold</c:v>
                </c:pt>
                <c:pt idx="4">
                  <c:v>Ending Inventory</c:v>
                </c:pt>
              </c:strCache>
            </c:strRef>
          </c:cat>
          <c:val>
            <c:numRef>
              <c:f>'Waterfall Chart'!$E$2:$E$6</c:f>
              <c:numCache>
                <c:formatCode>General</c:formatCode>
                <c:ptCount val="5"/>
                <c:pt idx="1">
                  <c:v>100</c:v>
                </c:pt>
                <c:pt idx="2">
                  <c:v>150</c:v>
                </c:pt>
                <c:pt idx="3">
                  <c:v>130</c:v>
                </c:pt>
              </c:numCache>
            </c:numRef>
          </c:val>
          <c:smooth val="0"/>
        </c:ser>
        <c:ser>
          <c:idx val="2"/>
          <c:order val="2"/>
          <c:tx>
            <c:strRef>
              <c:f>'Waterfall Chart'!$F$1</c:f>
              <c:strCache>
                <c:ptCount val="1"/>
                <c:pt idx="0">
                  <c:v>After</c:v>
                </c:pt>
              </c:strCache>
            </c:strRef>
          </c:tx>
          <c:spPr>
            <a:ln w="19050">
              <a:noFill/>
            </a:ln>
          </c:spPr>
          <c:marker>
            <c:symbol val="none"/>
          </c:marker>
          <c:cat>
            <c:strRef>
              <c:f>'Waterfall Chart'!$A$2:$A$6</c:f>
              <c:strCache>
                <c:ptCount val="5"/>
                <c:pt idx="0">
                  <c:v>Starting Inventory</c:v>
                </c:pt>
                <c:pt idx="1">
                  <c:v>Received</c:v>
                </c:pt>
                <c:pt idx="2">
                  <c:v>Spoiled</c:v>
                </c:pt>
                <c:pt idx="3">
                  <c:v>Sold</c:v>
                </c:pt>
                <c:pt idx="4">
                  <c:v>Ending Inventory</c:v>
                </c:pt>
              </c:strCache>
            </c:strRef>
          </c:cat>
          <c:val>
            <c:numRef>
              <c:f>'Waterfall Chart'!$F$2:$F$6</c:f>
              <c:numCache>
                <c:formatCode>General</c:formatCode>
                <c:ptCount val="5"/>
                <c:pt idx="1">
                  <c:v>150</c:v>
                </c:pt>
                <c:pt idx="2">
                  <c:v>130</c:v>
                </c:pt>
                <c:pt idx="3">
                  <c:v>35</c:v>
                </c:pt>
              </c:numCache>
            </c:numRef>
          </c:val>
          <c:smooth val="0"/>
        </c:ser>
        <c:dLbls>
          <c:showLegendKey val="0"/>
          <c:showVal val="0"/>
          <c:showCatName val="0"/>
          <c:showSerName val="0"/>
          <c:showPercent val="0"/>
          <c:showBubbleSize val="0"/>
        </c:dLbls>
        <c:upDownBars>
          <c:gapWidth val="50"/>
          <c:upBars>
            <c:spPr>
              <a:solidFill>
                <a:srgbClr val="2CA02C"/>
              </a:solidFill>
              <a:ln w="6350">
                <a:noFill/>
              </a:ln>
            </c:spPr>
          </c:upBars>
          <c:downBars>
            <c:spPr>
              <a:solidFill>
                <a:srgbClr val="E41A1C"/>
              </a:solidFill>
              <a:ln w="6350">
                <a:noFill/>
              </a:ln>
            </c:spPr>
          </c:downBars>
        </c:upDownBars>
        <c:marker val="1"/>
        <c:smooth val="0"/>
        <c:axId val="-11555184"/>
        <c:axId val="-11561712"/>
      </c:lineChart>
      <c:lineChart>
        <c:grouping val="standard"/>
        <c:varyColors val="0"/>
        <c:ser>
          <c:idx val="4"/>
          <c:order val="4"/>
          <c:tx>
            <c:strRef>
              <c:f>'Waterfall Chart'!$H$1</c:f>
              <c:strCache>
                <c:ptCount val="1"/>
                <c:pt idx="0">
                  <c:v>Center Y</c:v>
                </c:pt>
              </c:strCache>
            </c:strRef>
          </c:tx>
          <c:spPr>
            <a:ln w="19050">
              <a:noFill/>
            </a:ln>
          </c:spPr>
          <c:marker>
            <c:symbol val="none"/>
          </c:marker>
          <c:dLbls>
            <c:dLbl>
              <c:idx val="0"/>
              <c:delete val="1"/>
              <c:extLst>
                <c:ext xmlns:c15="http://schemas.microsoft.com/office/drawing/2012/chart" uri="{CE6537A1-D6FC-4f65-9D91-7224C49458BB}"/>
              </c:extLst>
            </c:dLbl>
            <c:spPr>
              <a:noFill/>
              <a:ln>
                <a:noFill/>
              </a:ln>
              <a:effectLst/>
            </c:spPr>
            <c:dLblPos val="ct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numRef>
              <c:f>'Waterfall Chart'!$K$2:$K$6</c:f>
              <c:numCache>
                <c:formatCode>General</c:formatCode>
                <c:ptCount val="5"/>
                <c:pt idx="1">
                  <c:v>50</c:v>
                </c:pt>
                <c:pt idx="2">
                  <c:v>-20</c:v>
                </c:pt>
                <c:pt idx="3">
                  <c:v>-95</c:v>
                </c:pt>
              </c:numCache>
            </c:numRef>
          </c:cat>
          <c:val>
            <c:numRef>
              <c:f>'Waterfall Chart'!$H$2:$H$6</c:f>
              <c:numCache>
                <c:formatCode>General</c:formatCode>
                <c:ptCount val="5"/>
                <c:pt idx="0">
                  <c:v>0</c:v>
                </c:pt>
                <c:pt idx="1">
                  <c:v>#N/A</c:v>
                </c:pt>
                <c:pt idx="2">
                  <c:v>#N/A</c:v>
                </c:pt>
                <c:pt idx="3">
                  <c:v>#N/A</c:v>
                </c:pt>
              </c:numCache>
            </c:numRef>
          </c:val>
          <c:smooth val="0"/>
        </c:ser>
        <c:ser>
          <c:idx val="5"/>
          <c:order val="5"/>
          <c:tx>
            <c:strRef>
              <c:f>'Waterfall Chart'!$I$1</c:f>
              <c:strCache>
                <c:ptCount val="1"/>
                <c:pt idx="0">
                  <c:v>Above Y</c:v>
                </c:pt>
              </c:strCache>
            </c:strRef>
          </c:tx>
          <c:spPr>
            <a:ln w="19050">
              <a:noFill/>
            </a:ln>
          </c:spPr>
          <c:marker>
            <c:symbol val="none"/>
          </c:marker>
          <c:dLbls>
            <c:dLbl>
              <c:idx val="0"/>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tx1">
                        <a:lumMod val="85000"/>
                        <a:lumOff val="15000"/>
                      </a:schemeClr>
                    </a:solidFill>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numRef>
              <c:f>'Waterfall Chart'!$K$2:$K$6</c:f>
              <c:numCache>
                <c:formatCode>General</c:formatCode>
                <c:ptCount val="5"/>
                <c:pt idx="1">
                  <c:v>50</c:v>
                </c:pt>
                <c:pt idx="2">
                  <c:v>-20</c:v>
                </c:pt>
                <c:pt idx="3">
                  <c:v>-95</c:v>
                </c:pt>
              </c:numCache>
            </c:numRef>
          </c:cat>
          <c:val>
            <c:numRef>
              <c:f>'Waterfall Chart'!$I$2:$I$6</c:f>
              <c:numCache>
                <c:formatCode>General</c:formatCode>
                <c:ptCount val="5"/>
                <c:pt idx="0">
                  <c:v>1</c:v>
                </c:pt>
                <c:pt idx="1">
                  <c:v>150</c:v>
                </c:pt>
                <c:pt idx="2">
                  <c:v>150</c:v>
                </c:pt>
                <c:pt idx="3">
                  <c:v>130</c:v>
                </c:pt>
              </c:numCache>
            </c:numRef>
          </c:val>
          <c:smooth val="0"/>
        </c:ser>
        <c:dLbls>
          <c:showLegendKey val="0"/>
          <c:showVal val="0"/>
          <c:showCatName val="0"/>
          <c:showSerName val="0"/>
          <c:showPercent val="0"/>
          <c:showBubbleSize val="0"/>
        </c:dLbls>
        <c:marker val="1"/>
        <c:smooth val="0"/>
        <c:axId val="-11555728"/>
        <c:axId val="-11553008"/>
      </c:lineChart>
      <c:scatterChart>
        <c:scatterStyle val="lineMarker"/>
        <c:varyColors val="0"/>
        <c:ser>
          <c:idx val="3"/>
          <c:order val="3"/>
          <c:tx>
            <c:strRef>
              <c:f>'Waterfall Chart'!$G$1</c:f>
              <c:strCache>
                <c:ptCount val="1"/>
                <c:pt idx="0">
                  <c:v>Line Y</c:v>
                </c:pt>
              </c:strCache>
            </c:strRef>
          </c:tx>
          <c:spPr>
            <a:ln w="19050">
              <a:noFill/>
            </a:ln>
          </c:spPr>
          <c:marker>
            <c:symbol val="none"/>
          </c:marker>
          <c:errBars>
            <c:errDir val="x"/>
            <c:errBarType val="both"/>
            <c:errValType val="fixedVal"/>
            <c:noEndCap val="1"/>
            <c:val val="0.83333333333333337"/>
          </c:errBars>
          <c:xVal>
            <c:numRef>
              <c:f>'Waterfall Chart'!$C$2:$C$6</c:f>
              <c:numCache>
                <c:formatCode>General</c:formatCode>
                <c:ptCount val="5"/>
                <c:pt idx="0">
                  <c:v>1.5</c:v>
                </c:pt>
                <c:pt idx="1">
                  <c:v>2.5</c:v>
                </c:pt>
                <c:pt idx="2">
                  <c:v>3.5</c:v>
                </c:pt>
                <c:pt idx="3">
                  <c:v>4.5</c:v>
                </c:pt>
              </c:numCache>
            </c:numRef>
          </c:xVal>
          <c:yVal>
            <c:numRef>
              <c:f>'Waterfall Chart'!$G$2:$G$6</c:f>
              <c:numCache>
                <c:formatCode>General</c:formatCode>
                <c:ptCount val="5"/>
                <c:pt idx="0">
                  <c:v>100</c:v>
                </c:pt>
                <c:pt idx="1">
                  <c:v>150</c:v>
                </c:pt>
                <c:pt idx="2">
                  <c:v>130</c:v>
                </c:pt>
                <c:pt idx="3">
                  <c:v>35</c:v>
                </c:pt>
              </c:numCache>
            </c:numRef>
          </c:yVal>
          <c:smooth val="0"/>
        </c:ser>
        <c:ser>
          <c:idx val="6"/>
          <c:order val="6"/>
          <c:tx>
            <c:strRef>
              <c:f>'Waterfall Chart'!$J$1</c:f>
              <c:strCache>
                <c:ptCount val="1"/>
                <c:pt idx="0">
                  <c:v>Below X</c:v>
                </c:pt>
              </c:strCache>
            </c:strRef>
          </c:tx>
          <c:spPr>
            <a:ln w="19050">
              <a:noFill/>
            </a:ln>
          </c:spPr>
          <c:marker>
            <c:symbol val="none"/>
          </c:marker>
          <c:xVal>
            <c:strRef>
              <c:f>'Waterfall Chart'!$A$2:$A$6</c:f>
              <c:strCache>
                <c:ptCount val="5"/>
                <c:pt idx="0">
                  <c:v>Starting Inventory</c:v>
                </c:pt>
                <c:pt idx="1">
                  <c:v>Received</c:v>
                </c:pt>
                <c:pt idx="2">
                  <c:v>Spoiled</c:v>
                </c:pt>
                <c:pt idx="3">
                  <c:v>Sold</c:v>
                </c:pt>
                <c:pt idx="4">
                  <c:v>Ending Inventory</c:v>
                </c:pt>
              </c:strCache>
            </c:strRef>
          </c:xVal>
          <c:yVal>
            <c:numRef>
              <c:f>'Waterfall Chart'!$J$2:$J$6</c:f>
              <c:numCache>
                <c:formatCode>General</c:formatCode>
                <c:ptCount val="5"/>
                <c:pt idx="0">
                  <c:v>1</c:v>
                </c:pt>
                <c:pt idx="1">
                  <c:v>100</c:v>
                </c:pt>
                <c:pt idx="2">
                  <c:v>130</c:v>
                </c:pt>
                <c:pt idx="3">
                  <c:v>35</c:v>
                </c:pt>
              </c:numCache>
            </c:numRef>
          </c:yVal>
          <c:smooth val="0"/>
        </c:ser>
        <c:dLbls>
          <c:showLegendKey val="0"/>
          <c:showVal val="0"/>
          <c:showCatName val="0"/>
          <c:showSerName val="0"/>
          <c:showPercent val="0"/>
          <c:showBubbleSize val="0"/>
        </c:dLbls>
        <c:axId val="-11555184"/>
        <c:axId val="-11561712"/>
      </c:scatterChart>
      <c:catAx>
        <c:axId val="-11555184"/>
        <c:scaling>
          <c:orientation val="minMax"/>
        </c:scaling>
        <c:delete val="0"/>
        <c:axPos val="b"/>
        <c:numFmt formatCode="General" sourceLinked="1"/>
        <c:majorTickMark val="none"/>
        <c:minorTickMark val="none"/>
        <c:tickLblPos val="low"/>
        <c:spPr>
          <a:ln>
            <a:solidFill>
              <a:srgbClr val="A6A6A6"/>
            </a:solidFill>
          </a:ln>
        </c:spPr>
        <c:txPr>
          <a:bodyPr rot="0" vert="horz"/>
          <a:lstStyle/>
          <a:p>
            <a:pPr>
              <a:defRPr>
                <a:solidFill>
                  <a:schemeClr val="tx1">
                    <a:lumMod val="85000"/>
                    <a:lumOff val="15000"/>
                  </a:schemeClr>
                </a:solidFill>
              </a:defRPr>
            </a:pPr>
            <a:endParaRPr lang="en-US"/>
          </a:p>
        </c:txPr>
        <c:crossAx val="-11561712"/>
        <c:crosses val="autoZero"/>
        <c:auto val="0"/>
        <c:lblAlgn val="ctr"/>
        <c:lblOffset val="100"/>
        <c:tickLblSkip val="1"/>
        <c:noMultiLvlLbl val="0"/>
      </c:catAx>
      <c:valAx>
        <c:axId val="-11561712"/>
        <c:scaling>
          <c:orientation val="minMax"/>
        </c:scaling>
        <c:delete val="0"/>
        <c:axPos val="l"/>
        <c:numFmt formatCode="General;\-General;;" sourceLinked="1"/>
        <c:majorTickMark val="out"/>
        <c:minorTickMark val="none"/>
        <c:tickLblPos val="nextTo"/>
        <c:spPr>
          <a:ln>
            <a:solidFill>
              <a:srgbClr val="A6A6A6"/>
            </a:solidFill>
          </a:ln>
        </c:spPr>
        <c:txPr>
          <a:bodyPr/>
          <a:lstStyle/>
          <a:p>
            <a:pPr>
              <a:defRPr>
                <a:solidFill>
                  <a:schemeClr val="tx1">
                    <a:lumMod val="85000"/>
                    <a:lumOff val="15000"/>
                  </a:schemeClr>
                </a:solidFill>
              </a:defRPr>
            </a:pPr>
            <a:endParaRPr lang="en-US"/>
          </a:p>
        </c:txPr>
        <c:crossAx val="-11555184"/>
        <c:crosses val="autoZero"/>
        <c:crossBetween val="between"/>
      </c:valAx>
      <c:valAx>
        <c:axId val="-11553008"/>
        <c:scaling>
          <c:orientation val="minMax"/>
        </c:scaling>
        <c:delete val="1"/>
        <c:axPos val="r"/>
        <c:numFmt formatCode="General" sourceLinked="1"/>
        <c:majorTickMark val="out"/>
        <c:minorTickMark val="none"/>
        <c:tickLblPos val="nextTo"/>
        <c:crossAx val="-11555728"/>
        <c:crosses val="max"/>
        <c:crossBetween val="between"/>
      </c:valAx>
      <c:catAx>
        <c:axId val="-11555728"/>
        <c:scaling>
          <c:orientation val="minMax"/>
        </c:scaling>
        <c:delete val="1"/>
        <c:axPos val="b"/>
        <c:numFmt formatCode="General" sourceLinked="1"/>
        <c:majorTickMark val="out"/>
        <c:minorTickMark val="none"/>
        <c:tickLblPos val="nextTo"/>
        <c:crossAx val="-11553008"/>
        <c:crosses val="autoZero"/>
        <c:auto val="1"/>
        <c:lblAlgn val="ctr"/>
        <c:lblOffset val="100"/>
        <c:noMultiLvlLbl val="0"/>
      </c:cat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chart>
  <c:spPr>
    <a:solidFill>
      <a:sysClr val="window" lastClr="FFFFFF"/>
    </a:solid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6296296296296294E-3"/>
          <c:w val="0.9948320413436692"/>
          <c:h val="0.99537037037037035"/>
        </c:manualLayout>
      </c:layout>
      <c:scatterChart>
        <c:scatterStyle val="lineMarker"/>
        <c:varyColors val="0"/>
        <c:ser>
          <c:idx val="0"/>
          <c:order val="0"/>
          <c:spPr>
            <a:ln w="12700" cap="rnd">
              <a:solidFill>
                <a:schemeClr val="accent1"/>
              </a:solidFill>
              <a:round/>
            </a:ln>
            <a:effectLst/>
          </c:spPr>
          <c:marker>
            <c:symbol val="none"/>
          </c:marker>
          <c:xVal>
            <c:numRef>
              <c:f>Pivot!$J$6:$J$7</c:f>
              <c:numCache>
                <c:formatCode>General</c:formatCode>
                <c:ptCount val="2"/>
                <c:pt idx="0">
                  <c:v>0.5</c:v>
                </c:pt>
                <c:pt idx="1">
                  <c:v>0.5</c:v>
                </c:pt>
              </c:numCache>
            </c:numRef>
          </c:xVal>
          <c:yVal>
            <c:numRef>
              <c:f>Pivot!$K$6:$K$7</c:f>
              <c:numCache>
                <c:formatCode>General</c:formatCode>
                <c:ptCount val="2"/>
                <c:pt idx="0">
                  <c:v>0</c:v>
                </c:pt>
                <c:pt idx="1">
                  <c:v>1</c:v>
                </c:pt>
              </c:numCache>
            </c:numRef>
          </c:yVal>
          <c:smooth val="0"/>
        </c:ser>
        <c:dLbls>
          <c:showLegendKey val="0"/>
          <c:showVal val="0"/>
          <c:showCatName val="0"/>
          <c:showSerName val="0"/>
          <c:showPercent val="0"/>
          <c:showBubbleSize val="0"/>
        </c:dLbls>
        <c:axId val="-11554640"/>
        <c:axId val="-11554096"/>
      </c:scatterChart>
      <c:valAx>
        <c:axId val="-11554640"/>
        <c:scaling>
          <c:orientation val="minMax"/>
          <c:max val="4"/>
          <c:min val="0"/>
        </c:scaling>
        <c:delete val="1"/>
        <c:axPos val="b"/>
        <c:numFmt formatCode="General" sourceLinked="1"/>
        <c:majorTickMark val="out"/>
        <c:minorTickMark val="none"/>
        <c:tickLblPos val="nextTo"/>
        <c:crossAx val="-11554096"/>
        <c:crosses val="autoZero"/>
        <c:crossBetween val="midCat"/>
      </c:valAx>
      <c:valAx>
        <c:axId val="-11554096"/>
        <c:scaling>
          <c:orientation val="minMax"/>
          <c:max val="1"/>
          <c:min val="0"/>
        </c:scaling>
        <c:delete val="1"/>
        <c:axPos val="l"/>
        <c:numFmt formatCode="General" sourceLinked="1"/>
        <c:majorTickMark val="out"/>
        <c:minorTickMark val="none"/>
        <c:tickLblPos val="nextTo"/>
        <c:crossAx val="-11554640"/>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5355533388515"/>
          <c:y val="4.6881342419034029E-2"/>
          <c:w val="0.84910754080268269"/>
          <c:h val="0.68079711067649529"/>
        </c:manualLayout>
      </c:layout>
      <c:barChart>
        <c:barDir val="col"/>
        <c:grouping val="clustered"/>
        <c:varyColors val="0"/>
        <c:ser>
          <c:idx val="0"/>
          <c:order val="0"/>
          <c:tx>
            <c:strRef>
              <c:f>'Waterfall Chart'!$D$1</c:f>
              <c:strCache>
                <c:ptCount val="1"/>
                <c:pt idx="0">
                  <c:v>Ends</c:v>
                </c:pt>
              </c:strCache>
            </c:strRef>
          </c:tx>
          <c:spPr>
            <a:solidFill>
              <a:srgbClr val="2279BE"/>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'Waterfall Chart'!$A$2:$A$6</c:f>
              <c:strCache>
                <c:ptCount val="5"/>
                <c:pt idx="0">
                  <c:v>Starting Inventory</c:v>
                </c:pt>
                <c:pt idx="1">
                  <c:v>Received</c:v>
                </c:pt>
                <c:pt idx="2">
                  <c:v>Spoiled</c:v>
                </c:pt>
                <c:pt idx="3">
                  <c:v>Sold</c:v>
                </c:pt>
                <c:pt idx="4">
                  <c:v>Ending Inventory</c:v>
                </c:pt>
              </c:strCache>
            </c:strRef>
          </c:cat>
          <c:val>
            <c:numRef>
              <c:f>'Waterfall Chart'!$D$2:$D$6</c:f>
              <c:numCache>
                <c:formatCode>General;\-General;;</c:formatCode>
                <c:ptCount val="5"/>
                <c:pt idx="0">
                  <c:v>100</c:v>
                </c:pt>
                <c:pt idx="1">
                  <c:v>0</c:v>
                </c:pt>
                <c:pt idx="2">
                  <c:v>0</c:v>
                </c:pt>
                <c:pt idx="3">
                  <c:v>0</c:v>
                </c:pt>
                <c:pt idx="4">
                  <c:v>35</c:v>
                </c:pt>
              </c:numCache>
            </c:numRef>
          </c:val>
        </c:ser>
        <c:dLbls>
          <c:showLegendKey val="0"/>
          <c:showVal val="0"/>
          <c:showCatName val="0"/>
          <c:showSerName val="0"/>
          <c:showPercent val="0"/>
          <c:showBubbleSize val="0"/>
        </c:dLbls>
        <c:gapWidth val="50"/>
        <c:axId val="-11564976"/>
        <c:axId val="-11562256"/>
      </c:barChart>
      <c:lineChart>
        <c:grouping val="standard"/>
        <c:varyColors val="0"/>
        <c:ser>
          <c:idx val="1"/>
          <c:order val="1"/>
          <c:tx>
            <c:strRef>
              <c:f>'Waterfall Chart'!$E$1</c:f>
              <c:strCache>
                <c:ptCount val="1"/>
                <c:pt idx="0">
                  <c:v>Before</c:v>
                </c:pt>
              </c:strCache>
            </c:strRef>
          </c:tx>
          <c:spPr>
            <a:ln w="19050">
              <a:noFill/>
            </a:ln>
          </c:spPr>
          <c:marker>
            <c:symbol val="none"/>
          </c:marker>
          <c:cat>
            <c:strRef>
              <c:f>'Waterfall Chart'!$A$2:$A$6</c:f>
              <c:strCache>
                <c:ptCount val="5"/>
                <c:pt idx="0">
                  <c:v>Starting Inventory</c:v>
                </c:pt>
                <c:pt idx="1">
                  <c:v>Received</c:v>
                </c:pt>
                <c:pt idx="2">
                  <c:v>Spoiled</c:v>
                </c:pt>
                <c:pt idx="3">
                  <c:v>Sold</c:v>
                </c:pt>
                <c:pt idx="4">
                  <c:v>Ending Inventory</c:v>
                </c:pt>
              </c:strCache>
            </c:strRef>
          </c:cat>
          <c:val>
            <c:numRef>
              <c:f>'Waterfall Chart'!$E$2:$E$6</c:f>
              <c:numCache>
                <c:formatCode>General</c:formatCode>
                <c:ptCount val="5"/>
                <c:pt idx="1">
                  <c:v>100</c:v>
                </c:pt>
                <c:pt idx="2">
                  <c:v>150</c:v>
                </c:pt>
                <c:pt idx="3">
                  <c:v>130</c:v>
                </c:pt>
              </c:numCache>
            </c:numRef>
          </c:val>
          <c:smooth val="0"/>
        </c:ser>
        <c:ser>
          <c:idx val="2"/>
          <c:order val="2"/>
          <c:tx>
            <c:strRef>
              <c:f>'Waterfall Chart'!$F$1</c:f>
              <c:strCache>
                <c:ptCount val="1"/>
                <c:pt idx="0">
                  <c:v>After</c:v>
                </c:pt>
              </c:strCache>
            </c:strRef>
          </c:tx>
          <c:spPr>
            <a:ln w="19050">
              <a:noFill/>
            </a:ln>
          </c:spPr>
          <c:marker>
            <c:symbol val="none"/>
          </c:marker>
          <c:cat>
            <c:strRef>
              <c:f>'Waterfall Chart'!$A$2:$A$6</c:f>
              <c:strCache>
                <c:ptCount val="5"/>
                <c:pt idx="0">
                  <c:v>Starting Inventory</c:v>
                </c:pt>
                <c:pt idx="1">
                  <c:v>Received</c:v>
                </c:pt>
                <c:pt idx="2">
                  <c:v>Spoiled</c:v>
                </c:pt>
                <c:pt idx="3">
                  <c:v>Sold</c:v>
                </c:pt>
                <c:pt idx="4">
                  <c:v>Ending Inventory</c:v>
                </c:pt>
              </c:strCache>
            </c:strRef>
          </c:cat>
          <c:val>
            <c:numRef>
              <c:f>'Waterfall Chart'!$F$2:$F$6</c:f>
              <c:numCache>
                <c:formatCode>General</c:formatCode>
                <c:ptCount val="5"/>
                <c:pt idx="1">
                  <c:v>150</c:v>
                </c:pt>
                <c:pt idx="2">
                  <c:v>130</c:v>
                </c:pt>
                <c:pt idx="3">
                  <c:v>35</c:v>
                </c:pt>
              </c:numCache>
            </c:numRef>
          </c:val>
          <c:smooth val="0"/>
        </c:ser>
        <c:dLbls>
          <c:showLegendKey val="0"/>
          <c:showVal val="0"/>
          <c:showCatName val="0"/>
          <c:showSerName val="0"/>
          <c:showPercent val="0"/>
          <c:showBubbleSize val="0"/>
        </c:dLbls>
        <c:upDownBars>
          <c:gapWidth val="50"/>
          <c:upBars>
            <c:spPr>
              <a:solidFill>
                <a:srgbClr val="2CA02C"/>
              </a:solidFill>
              <a:ln w="6350">
                <a:noFill/>
              </a:ln>
            </c:spPr>
          </c:upBars>
          <c:downBars>
            <c:spPr>
              <a:solidFill>
                <a:srgbClr val="E41A1C"/>
              </a:solidFill>
              <a:ln w="6350">
                <a:noFill/>
              </a:ln>
            </c:spPr>
          </c:downBars>
        </c:upDownBars>
        <c:marker val="1"/>
        <c:smooth val="0"/>
        <c:axId val="-11564976"/>
        <c:axId val="-11562256"/>
      </c:lineChart>
      <c:lineChart>
        <c:grouping val="standard"/>
        <c:varyColors val="0"/>
        <c:ser>
          <c:idx val="4"/>
          <c:order val="4"/>
          <c:tx>
            <c:strRef>
              <c:f>'Waterfall Chart'!$H$1</c:f>
              <c:strCache>
                <c:ptCount val="1"/>
                <c:pt idx="0">
                  <c:v>Center Y</c:v>
                </c:pt>
              </c:strCache>
            </c:strRef>
          </c:tx>
          <c:spPr>
            <a:ln w="19050">
              <a:noFill/>
            </a:ln>
          </c:spPr>
          <c:marker>
            <c:symbol val="none"/>
          </c:marker>
          <c:dLbls>
            <c:dLbl>
              <c:idx val="0"/>
              <c:delete val="1"/>
              <c:extLst>
                <c:ext xmlns:c15="http://schemas.microsoft.com/office/drawing/2012/chart" uri="{CE6537A1-D6FC-4f65-9D91-7224C49458BB}"/>
              </c:extLst>
            </c:dLbl>
            <c:spPr>
              <a:noFill/>
              <a:ln>
                <a:noFill/>
              </a:ln>
              <a:effectLst/>
            </c:spPr>
            <c:dLblPos val="ctr"/>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numRef>
              <c:f>'Waterfall Chart'!$K$2:$K$6</c:f>
              <c:numCache>
                <c:formatCode>General</c:formatCode>
                <c:ptCount val="5"/>
                <c:pt idx="1">
                  <c:v>50</c:v>
                </c:pt>
                <c:pt idx="2">
                  <c:v>-20</c:v>
                </c:pt>
                <c:pt idx="3">
                  <c:v>-95</c:v>
                </c:pt>
              </c:numCache>
            </c:numRef>
          </c:cat>
          <c:val>
            <c:numRef>
              <c:f>'Waterfall Chart'!$H$2:$H$6</c:f>
              <c:numCache>
                <c:formatCode>General</c:formatCode>
                <c:ptCount val="5"/>
                <c:pt idx="0">
                  <c:v>0</c:v>
                </c:pt>
                <c:pt idx="1">
                  <c:v>#N/A</c:v>
                </c:pt>
                <c:pt idx="2">
                  <c:v>#N/A</c:v>
                </c:pt>
                <c:pt idx="3">
                  <c:v>#N/A</c:v>
                </c:pt>
              </c:numCache>
            </c:numRef>
          </c:val>
          <c:smooth val="0"/>
        </c:ser>
        <c:ser>
          <c:idx val="5"/>
          <c:order val="5"/>
          <c:tx>
            <c:strRef>
              <c:f>'Waterfall Chart'!$I$1</c:f>
              <c:strCache>
                <c:ptCount val="1"/>
                <c:pt idx="0">
                  <c:v>Above Y</c:v>
                </c:pt>
              </c:strCache>
            </c:strRef>
          </c:tx>
          <c:spPr>
            <a:ln w="19050">
              <a:noFill/>
            </a:ln>
          </c:spPr>
          <c:marker>
            <c:symbol val="none"/>
          </c:marker>
          <c:dLbls>
            <c:dLbl>
              <c:idx val="0"/>
              <c:delete val="1"/>
              <c:extLst>
                <c:ext xmlns:c15="http://schemas.microsoft.com/office/drawing/2012/chart" uri="{CE6537A1-D6FC-4f65-9D91-7224C49458BB}"/>
              </c:extLst>
            </c:dLbl>
            <c:spPr>
              <a:noFill/>
              <a:ln>
                <a:noFill/>
              </a:ln>
              <a:effectLst/>
            </c:sp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numRef>
              <c:f>'Waterfall Chart'!$K$2:$K$6</c:f>
              <c:numCache>
                <c:formatCode>General</c:formatCode>
                <c:ptCount val="5"/>
                <c:pt idx="1">
                  <c:v>50</c:v>
                </c:pt>
                <c:pt idx="2">
                  <c:v>-20</c:v>
                </c:pt>
                <c:pt idx="3">
                  <c:v>-95</c:v>
                </c:pt>
              </c:numCache>
            </c:numRef>
          </c:cat>
          <c:val>
            <c:numRef>
              <c:f>'Waterfall Chart'!$I$2:$I$6</c:f>
              <c:numCache>
                <c:formatCode>General</c:formatCode>
                <c:ptCount val="5"/>
                <c:pt idx="0">
                  <c:v>1</c:v>
                </c:pt>
                <c:pt idx="1">
                  <c:v>150</c:v>
                </c:pt>
                <c:pt idx="2">
                  <c:v>150</c:v>
                </c:pt>
                <c:pt idx="3">
                  <c:v>130</c:v>
                </c:pt>
              </c:numCache>
            </c:numRef>
          </c:val>
          <c:smooth val="0"/>
        </c:ser>
        <c:dLbls>
          <c:showLegendKey val="0"/>
          <c:showVal val="0"/>
          <c:showCatName val="0"/>
          <c:showSerName val="0"/>
          <c:showPercent val="0"/>
          <c:showBubbleSize val="0"/>
        </c:dLbls>
        <c:marker val="1"/>
        <c:smooth val="0"/>
        <c:axId val="-11560624"/>
        <c:axId val="-11565520"/>
      </c:lineChart>
      <c:scatterChart>
        <c:scatterStyle val="lineMarker"/>
        <c:varyColors val="0"/>
        <c:ser>
          <c:idx val="3"/>
          <c:order val="3"/>
          <c:tx>
            <c:strRef>
              <c:f>'Waterfall Chart'!$G$1</c:f>
              <c:strCache>
                <c:ptCount val="1"/>
                <c:pt idx="0">
                  <c:v>Line Y</c:v>
                </c:pt>
              </c:strCache>
            </c:strRef>
          </c:tx>
          <c:spPr>
            <a:ln w="19050">
              <a:noFill/>
            </a:ln>
          </c:spPr>
          <c:marker>
            <c:symbol val="none"/>
          </c:marker>
          <c:errBars>
            <c:errDir val="x"/>
            <c:errBarType val="both"/>
            <c:errValType val="fixedVal"/>
            <c:noEndCap val="1"/>
            <c:val val="0.83333333333333337"/>
          </c:errBars>
          <c:xVal>
            <c:numRef>
              <c:f>'Waterfall Chart'!$C$2:$C$6</c:f>
              <c:numCache>
                <c:formatCode>General</c:formatCode>
                <c:ptCount val="5"/>
                <c:pt idx="0">
                  <c:v>1.5</c:v>
                </c:pt>
                <c:pt idx="1">
                  <c:v>2.5</c:v>
                </c:pt>
                <c:pt idx="2">
                  <c:v>3.5</c:v>
                </c:pt>
                <c:pt idx="3">
                  <c:v>4.5</c:v>
                </c:pt>
              </c:numCache>
            </c:numRef>
          </c:xVal>
          <c:yVal>
            <c:numRef>
              <c:f>'Waterfall Chart'!$G$2:$G$6</c:f>
              <c:numCache>
                <c:formatCode>General</c:formatCode>
                <c:ptCount val="5"/>
                <c:pt idx="0">
                  <c:v>100</c:v>
                </c:pt>
                <c:pt idx="1">
                  <c:v>150</c:v>
                </c:pt>
                <c:pt idx="2">
                  <c:v>130</c:v>
                </c:pt>
                <c:pt idx="3">
                  <c:v>35</c:v>
                </c:pt>
              </c:numCache>
            </c:numRef>
          </c:yVal>
          <c:smooth val="0"/>
        </c:ser>
        <c:ser>
          <c:idx val="6"/>
          <c:order val="6"/>
          <c:tx>
            <c:strRef>
              <c:f>'Waterfall Chart'!$J$1</c:f>
              <c:strCache>
                <c:ptCount val="1"/>
                <c:pt idx="0">
                  <c:v>Below X</c:v>
                </c:pt>
              </c:strCache>
            </c:strRef>
          </c:tx>
          <c:spPr>
            <a:ln w="19050">
              <a:noFill/>
            </a:ln>
          </c:spPr>
          <c:marker>
            <c:symbol val="none"/>
          </c:marker>
          <c:dLbls>
            <c:dLbl>
              <c:idx val="0"/>
              <c:delete val="1"/>
              <c:extLst>
                <c:ext xmlns:c15="http://schemas.microsoft.com/office/drawing/2012/chart" uri="{CE6537A1-D6FC-4f65-9D91-7224C49458BB}"/>
              </c:extLst>
            </c:dLbl>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xVal>
            <c:strRef>
              <c:f>'Waterfall Chart'!$A$2:$A$6</c:f>
              <c:strCache>
                <c:ptCount val="5"/>
                <c:pt idx="0">
                  <c:v>Starting Inventory</c:v>
                </c:pt>
                <c:pt idx="1">
                  <c:v>Received</c:v>
                </c:pt>
                <c:pt idx="2">
                  <c:v>Spoiled</c:v>
                </c:pt>
                <c:pt idx="3">
                  <c:v>Sold</c:v>
                </c:pt>
                <c:pt idx="4">
                  <c:v>Ending Inventory</c:v>
                </c:pt>
              </c:strCache>
            </c:strRef>
          </c:xVal>
          <c:yVal>
            <c:numRef>
              <c:f>'Waterfall Chart'!$J$2:$J$6</c:f>
              <c:numCache>
                <c:formatCode>General</c:formatCode>
                <c:ptCount val="5"/>
                <c:pt idx="0">
                  <c:v>1</c:v>
                </c:pt>
                <c:pt idx="1">
                  <c:v>100</c:v>
                </c:pt>
                <c:pt idx="2">
                  <c:v>130</c:v>
                </c:pt>
                <c:pt idx="3">
                  <c:v>35</c:v>
                </c:pt>
              </c:numCache>
            </c:numRef>
          </c:yVal>
          <c:smooth val="0"/>
        </c:ser>
        <c:dLbls>
          <c:showLegendKey val="0"/>
          <c:showVal val="0"/>
          <c:showCatName val="0"/>
          <c:showSerName val="0"/>
          <c:showPercent val="0"/>
          <c:showBubbleSize val="0"/>
        </c:dLbls>
        <c:axId val="-11564976"/>
        <c:axId val="-11562256"/>
      </c:scatterChart>
      <c:catAx>
        <c:axId val="-11564976"/>
        <c:scaling>
          <c:orientation val="minMax"/>
        </c:scaling>
        <c:delete val="0"/>
        <c:axPos val="b"/>
        <c:numFmt formatCode="General" sourceLinked="1"/>
        <c:majorTickMark val="none"/>
        <c:minorTickMark val="none"/>
        <c:tickLblPos val="low"/>
        <c:spPr>
          <a:ln>
            <a:solidFill>
              <a:srgbClr val="A6A6A6"/>
            </a:solidFill>
          </a:ln>
        </c:spPr>
        <c:txPr>
          <a:bodyPr rot="0" vert="horz"/>
          <a:lstStyle/>
          <a:p>
            <a:pPr>
              <a:defRPr/>
            </a:pPr>
            <a:endParaRPr lang="en-US"/>
          </a:p>
        </c:txPr>
        <c:crossAx val="-11562256"/>
        <c:crosses val="autoZero"/>
        <c:auto val="0"/>
        <c:lblAlgn val="ctr"/>
        <c:lblOffset val="100"/>
        <c:tickLblSkip val="1"/>
        <c:noMultiLvlLbl val="0"/>
      </c:catAx>
      <c:valAx>
        <c:axId val="-11562256"/>
        <c:scaling>
          <c:orientation val="minMax"/>
        </c:scaling>
        <c:delete val="0"/>
        <c:axPos val="l"/>
        <c:numFmt formatCode="General;\-General;;" sourceLinked="1"/>
        <c:majorTickMark val="out"/>
        <c:minorTickMark val="none"/>
        <c:tickLblPos val="nextTo"/>
        <c:spPr>
          <a:ln>
            <a:solidFill>
              <a:srgbClr val="A6A6A6"/>
            </a:solidFill>
          </a:ln>
        </c:spPr>
        <c:crossAx val="-11564976"/>
        <c:crosses val="autoZero"/>
        <c:crossBetween val="between"/>
      </c:valAx>
      <c:valAx>
        <c:axId val="-11565520"/>
        <c:scaling>
          <c:orientation val="minMax"/>
        </c:scaling>
        <c:delete val="1"/>
        <c:axPos val="r"/>
        <c:numFmt formatCode="General" sourceLinked="1"/>
        <c:majorTickMark val="out"/>
        <c:minorTickMark val="none"/>
        <c:tickLblPos val="nextTo"/>
        <c:crossAx val="-11560624"/>
        <c:crosses val="max"/>
        <c:crossBetween val="between"/>
      </c:valAx>
      <c:catAx>
        <c:axId val="-11560624"/>
        <c:scaling>
          <c:orientation val="minMax"/>
        </c:scaling>
        <c:delete val="1"/>
        <c:axPos val="b"/>
        <c:numFmt formatCode="General" sourceLinked="1"/>
        <c:majorTickMark val="out"/>
        <c:minorTickMark val="none"/>
        <c:tickLblPos val="nextTo"/>
        <c:crossAx val="-11565520"/>
        <c:crosses val="autoZero"/>
        <c:auto val="1"/>
        <c:lblAlgn val="ctr"/>
        <c:lblOffset val="100"/>
        <c:noMultiLvlLbl val="0"/>
      </c:cat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chart>
  <c:spPr>
    <a:solidFill>
      <a:sysClr val="window" lastClr="FFFFFF"/>
    </a:solid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2" lockText="1" noThreeD="1"/>
</file>

<file path=xl/ctrlProps/ctrlProp2.xml><?xml version="1.0" encoding="utf-8"?>
<formControlPr xmlns="http://schemas.microsoft.com/office/spreadsheetml/2009/9/main" objectType="CheckBox" checked="Checked" fmlaLink="$I$2" lockText="1" noThreeD="1"/>
</file>

<file path=xl/ctrlProps/ctrlProp3.xml><?xml version="1.0" encoding="utf-8"?>
<formControlPr xmlns="http://schemas.microsoft.com/office/spreadsheetml/2009/9/main" objectType="CheckBox" checked="Checked" fmlaLink="$J$2" lockText="1" noThreeD="1"/>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4.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114300</xdr:rowOff>
    </xdr:from>
    <xdr:to>
      <xdr:col>2</xdr:col>
      <xdr:colOff>3409950</xdr:colOff>
      <xdr:row>25</xdr:row>
      <xdr:rowOff>123826</xdr:rowOff>
    </xdr:to>
    <xdr:sp macro="" textlink="">
      <xdr:nvSpPr>
        <xdr:cNvPr id="7" name="Rectangle 6"/>
        <xdr:cNvSpPr/>
      </xdr:nvSpPr>
      <xdr:spPr>
        <a:xfrm>
          <a:off x="657225" y="276225"/>
          <a:ext cx="4076700" cy="3895726"/>
        </a:xfrm>
        <a:prstGeom prst="rect">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123825</xdr:colOff>
      <xdr:row>2</xdr:row>
      <xdr:rowOff>38100</xdr:rowOff>
    </xdr:from>
    <xdr:to>
      <xdr:col>2</xdr:col>
      <xdr:colOff>3257550</xdr:colOff>
      <xdr:row>13</xdr:row>
      <xdr:rowOff>28574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257175</xdr:colOff>
      <xdr:row>15</xdr:row>
      <xdr:rowOff>9526</xdr:rowOff>
    </xdr:from>
    <xdr:to>
      <xdr:col>2</xdr:col>
      <xdr:colOff>3267075</xdr:colOff>
      <xdr:row>25</xdr:row>
      <xdr:rowOff>66676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219075</xdr:colOff>
      <xdr:row>10</xdr:row>
      <xdr:rowOff>76200</xdr:rowOff>
    </xdr:from>
    <xdr:to>
      <xdr:col>2</xdr:col>
      <xdr:colOff>3190875</xdr:colOff>
      <xdr:row>12</xdr:row>
      <xdr:rowOff>152400</xdr:rowOff>
    </xdr:to>
    <mc:AlternateContent xmlns:mc="http://schemas.openxmlformats.org/markup-compatibility/2006" xmlns:a14="http://schemas.microsoft.com/office/drawing/2010/main">
      <mc:Choice Requires="a14">
        <xdr:graphicFrame macro="">
          <xdr:nvGraphicFramePr>
            <xdr:cNvPr id="4" name="Item"/>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828675" y="1695450"/>
              <a:ext cx="3686175" cy="3714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304801</xdr:colOff>
      <xdr:row>12</xdr:row>
      <xdr:rowOff>66675</xdr:rowOff>
    </xdr:from>
    <xdr:to>
      <xdr:col>2</xdr:col>
      <xdr:colOff>3076575</xdr:colOff>
      <xdr:row>14</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323850</xdr:colOff>
      <xdr:row>14</xdr:row>
      <xdr:rowOff>38099</xdr:rowOff>
    </xdr:from>
    <xdr:to>
      <xdr:col>2</xdr:col>
      <xdr:colOff>3095625</xdr:colOff>
      <xdr:row>14</xdr:row>
      <xdr:rowOff>142874</xdr:rowOff>
    </xdr:to>
    <xdr:sp macro="" textlink="">
      <xdr:nvSpPr>
        <xdr:cNvPr id="6" name="Right Bracket 5"/>
        <xdr:cNvSpPr/>
      </xdr:nvSpPr>
      <xdr:spPr>
        <a:xfrm rot="16200000">
          <a:off x="2624137" y="614362"/>
          <a:ext cx="104775" cy="34861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xdr:row>
          <xdr:rowOff>9525</xdr:rowOff>
        </xdr:from>
        <xdr:to>
          <xdr:col>7</xdr:col>
          <xdr:colOff>600075</xdr:colOff>
          <xdr:row>1</xdr:row>
          <xdr:rowOff>152400</xdr:rowOff>
        </xdr:to>
        <xdr:sp macro="" textlink="">
          <xdr:nvSpPr>
            <xdr:cNvPr id="5121" name="chkCenter" hidden="1">
              <a:extLst>
                <a:ext uri="{63B3BB69-23CF-44E3-9099-C40C66FF867C}">
                  <a14:compatExt spid="_x0000_s5121"/>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xdr:row>
          <xdr:rowOff>9525</xdr:rowOff>
        </xdr:from>
        <xdr:to>
          <xdr:col>8</xdr:col>
          <xdr:colOff>600075</xdr:colOff>
          <xdr:row>1</xdr:row>
          <xdr:rowOff>152400</xdr:rowOff>
        </xdr:to>
        <xdr:sp macro="" textlink="">
          <xdr:nvSpPr>
            <xdr:cNvPr id="5122" name="chkAbove" hidden="1">
              <a:extLst>
                <a:ext uri="{63B3BB69-23CF-44E3-9099-C40C66FF867C}">
                  <a14:compatExt spid="_x0000_s5122"/>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xdr:row>
          <xdr:rowOff>9525</xdr:rowOff>
        </xdr:from>
        <xdr:to>
          <xdr:col>9</xdr:col>
          <xdr:colOff>600075</xdr:colOff>
          <xdr:row>1</xdr:row>
          <xdr:rowOff>152400</xdr:rowOff>
        </xdr:to>
        <xdr:sp macro="" textlink="">
          <xdr:nvSpPr>
            <xdr:cNvPr id="5123" name="chkBelow" hidden="1">
              <a:extLst>
                <a:ext uri="{63B3BB69-23CF-44E3-9099-C40C66FF867C}">
                  <a14:compatExt spid="_x0000_s5123"/>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Below</a:t>
              </a:r>
            </a:p>
          </xdr:txBody>
        </xdr:sp>
        <xdr:clientData/>
      </xdr:twoCellAnchor>
    </mc:Choice>
    <mc:Fallback/>
  </mc:AlternateContent>
  <xdr:twoCellAnchor>
    <xdr:from>
      <xdr:col>1</xdr:col>
      <xdr:colOff>228599</xdr:colOff>
      <xdr:row>8</xdr:row>
      <xdr:rowOff>38100</xdr:rowOff>
    </xdr:from>
    <xdr:to>
      <xdr:col>8</xdr:col>
      <xdr:colOff>19050</xdr:colOff>
      <xdr:row>19</xdr:row>
      <xdr:rowOff>152401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Jon" refreshedDate="42013.966590509262" createdVersion="5" refreshedVersion="5" minRefreshableVersion="3" recordCount="20">
  <cacheSource type="worksheet">
    <worksheetSource name="Table2"/>
  </cacheSource>
  <cacheFields count="3">
    <cacheField name="Item" numFmtId="0">
      <sharedItems count="5">
        <s v="Apples"/>
        <s v="Oranges"/>
        <s v="Pears"/>
        <s v="Kiwis"/>
        <s v="Kiwi" u="1"/>
      </sharedItems>
    </cacheField>
    <cacheField name="Activity" numFmtId="0">
      <sharedItems count="5">
        <s v="Starting Inventory"/>
        <s v="Received"/>
        <s v="Spoiled"/>
        <s v="Sold"/>
        <s v="Ending Inventory"/>
      </sharedItems>
    </cacheField>
    <cacheField name="Quantity" numFmtId="0">
      <sharedItems containsSemiMixedTypes="0" containsString="0" containsNumber="1" containsInteger="1" minValue="-100" maxValue="2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
  <r>
    <x v="0"/>
    <x v="0"/>
    <n v="100"/>
  </r>
  <r>
    <x v="0"/>
    <x v="1"/>
    <n v="50"/>
  </r>
  <r>
    <x v="0"/>
    <x v="2"/>
    <n v="-20"/>
  </r>
  <r>
    <x v="0"/>
    <x v="3"/>
    <n v="-95"/>
  </r>
  <r>
    <x v="0"/>
    <x v="4"/>
    <n v="35"/>
  </r>
  <r>
    <x v="1"/>
    <x v="0"/>
    <n v="200"/>
  </r>
  <r>
    <x v="1"/>
    <x v="1"/>
    <n v="100"/>
  </r>
  <r>
    <x v="1"/>
    <x v="2"/>
    <n v="-30"/>
  </r>
  <r>
    <x v="1"/>
    <x v="3"/>
    <n v="-100"/>
  </r>
  <r>
    <x v="1"/>
    <x v="4"/>
    <n v="170"/>
  </r>
  <r>
    <x v="2"/>
    <x v="0"/>
    <n v="120"/>
  </r>
  <r>
    <x v="2"/>
    <x v="1"/>
    <n v="50"/>
  </r>
  <r>
    <x v="2"/>
    <x v="2"/>
    <n v="-10"/>
  </r>
  <r>
    <x v="2"/>
    <x v="3"/>
    <n v="-40"/>
  </r>
  <r>
    <x v="2"/>
    <x v="4"/>
    <n v="120"/>
  </r>
  <r>
    <x v="3"/>
    <x v="0"/>
    <n v="150"/>
  </r>
  <r>
    <x v="3"/>
    <x v="1"/>
    <n v="0"/>
  </r>
  <r>
    <x v="3"/>
    <x v="2"/>
    <n v="0"/>
  </r>
  <r>
    <x v="3"/>
    <x v="3"/>
    <n v="-100"/>
  </r>
  <r>
    <x v="3"/>
    <x v="4"/>
    <n v="50"/>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_rels/pivotTable2.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WaterfallPivot" cacheId="0" applyNumberFormats="0" applyBorderFormats="0" applyFontFormats="0" applyPatternFormats="0" applyAlignmentFormats="0" applyWidthHeightFormats="1" dataCaption="Values" updatedVersion="4" minRefreshableVersion="3" useAutoFormatting="1" rowGrandTotals="0" itemPrintTitles="1" createdVersion="5" indent="0" outline="1" outlineData="1" multipleFieldFilters="0">
  <location ref="M5:N10" firstHeaderRow="1" firstDataRow="1" firstDataCol="1" rowPageCount="1" colPageCount="1"/>
  <pivotFields count="3">
    <pivotField axis="axisPage" showAll="0">
      <items count="6">
        <item x="0"/>
        <item m="1" x="4"/>
        <item x="1"/>
        <item x="2"/>
        <item x="3"/>
        <item t="default"/>
      </items>
    </pivotField>
    <pivotField axis="axisRow" showAll="0">
      <items count="6">
        <item x="0"/>
        <item x="1"/>
        <item x="2"/>
        <item x="3"/>
        <item x="4"/>
        <item t="default"/>
      </items>
    </pivotField>
    <pivotField dataField="1" showAll="0"/>
  </pivotFields>
  <rowFields count="1">
    <field x="1"/>
  </rowFields>
  <rowItems count="5">
    <i>
      <x/>
    </i>
    <i>
      <x v="1"/>
    </i>
    <i>
      <x v="2"/>
    </i>
    <i>
      <x v="3"/>
    </i>
    <i>
      <x v="4"/>
    </i>
  </rowItems>
  <colItems count="1">
    <i/>
  </colItems>
  <pageFields count="1">
    <pageField fld="0" item="0" hier="-1"/>
  </pageFields>
  <dataFields count="1">
    <dataField name="Sum of Quantity"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ColumnChartPivot" cacheId="0"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B4:D9" firstHeaderRow="1" firstDataRow="2" firstDataCol="1"/>
  <pivotFields count="3">
    <pivotField axis="axisRow" compact="0" outline="0" showAll="0" defaultSubtotal="0">
      <items count="5">
        <item x="0"/>
        <item m="1" x="4"/>
        <item x="3"/>
        <item x="1"/>
        <item x="2"/>
      </items>
    </pivotField>
    <pivotField axis="axisCol" compact="0" outline="0" showAll="0">
      <items count="6">
        <item x="0"/>
        <item h="1" x="1"/>
        <item h="1" x="2"/>
        <item h="1" x="3"/>
        <item x="4"/>
        <item t="default"/>
      </items>
    </pivotField>
    <pivotField dataField="1" compact="0" outline="0" showAll="0"/>
  </pivotFields>
  <rowFields count="1">
    <field x="0"/>
  </rowFields>
  <rowItems count="4">
    <i>
      <x/>
    </i>
    <i>
      <x v="2"/>
    </i>
    <i>
      <x v="3"/>
    </i>
    <i>
      <x v="4"/>
    </i>
  </rowItems>
  <colFields count="1">
    <field x="1"/>
  </colFields>
  <colItems count="2">
    <i>
      <x/>
    </i>
    <i>
      <x v="4"/>
    </i>
  </colItems>
  <dataFields count="1">
    <dataField name="Sum of Quantity"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Item" sourceName="Item">
  <pivotTables>
    <pivotTable tabId="2" name="WaterfallPivot"/>
  </pivotTables>
  <data>
    <tabular pivotCacheId="1" showMissing="0" crossFilter="showItemsWithNoData">
      <items count="5">
        <i x="0" s="1"/>
        <i x="3"/>
        <i x="1"/>
        <i x="2"/>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tem" cache="Slicer_Item" caption="Item" columnCount="4" showCaption="0" style="SlicerStyleLight1 2" rowHeight="209550"/>
</slicers>
</file>

<file path=xl/tables/table1.xml><?xml version="1.0" encoding="utf-8"?>
<table xmlns="http://schemas.openxmlformats.org/spreadsheetml/2006/main" id="2" name="Table2" displayName="Table2" ref="A1:C21" totalsRowShown="0" headerRowDxfId="0">
  <autoFilter ref="A1:C21"/>
  <tableColumns count="3">
    <tableColumn id="1" name="Item"/>
    <tableColumn id="2" name="Activity"/>
    <tableColumn id="3" name="Quantit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slicers/slicer1.xml" Type="http://schemas.microsoft.com/office/2007/relationships/slicer"/>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s>

</file>

<file path=xl/worksheets/_rels/sheet3.xml.rels><?xml version="1.0" encoding="UTF-8" standalone="no"?>
<Relationships xmlns="http://schemas.openxmlformats.org/package/2006/relationships">
<Relationship Id="rId1" Target="../pivotTables/pivotTable1.xml" Type="http://schemas.openxmlformats.org/officeDocument/2006/relationships/pivotTable"/>
<Relationship Id="rId2" Target="../pivotTables/pivotTable2.xml" Type="http://schemas.openxmlformats.org/officeDocument/2006/relationships/pivotTable"/>
</Relationships>

</file>

<file path=xl/worksheets/_rels/sheet4.xml.rels><?xml version="1.0" encoding="UTF-8" standalone="no"?>
<Relationships xmlns="http://schemas.openxmlformats.org/package/2006/relationships">
<Relationship Id="rId1" Target="../tables/table1.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C28"/>
  <sheetViews>
    <sheetView showGridLines="0" tabSelected="1" zoomScaleNormal="100" workbookViewId="0">
      <selection activeCell="C28" sqref="C28"/>
    </sheetView>
  </sheetViews>
  <sheetFormatPr defaultRowHeight="12.75" x14ac:dyDescent="0.2"/>
  <cols>
    <col min="2" max="2" width="10.7109375" customWidth="1"/>
    <col min="3" max="3" width="53.42578125" customWidth="1"/>
  </cols>
  <sheetData>
    <row r="28" spans="2:3" x14ac:dyDescent="0.2">
      <c r="B28" s="1"/>
      <c r="C28" s="10"/>
    </row>
  </sheetData>
  <pageMargins left="0.7" right="0.7" top="0.75" bottom="0.75" header="0.3" footer="0.3"/>
  <pageSetup orientation="portrait" horizontalDpi="1200" verticalDpi="1200"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
  <sheetViews>
    <sheetView zoomScaleNormal="100" workbookViewId="0">
      <selection activeCell="Q41" sqref="Q41"/>
    </sheetView>
  </sheetViews>
  <sheetFormatPr defaultRowHeight="12.75" x14ac:dyDescent="0.2"/>
  <sheetData>
    <row r="1" spans="1:11" x14ac:dyDescent="0.2">
      <c r="A1" s="1"/>
      <c r="B1" s="1" t="str">
        <f>Pivot!Q5</f>
        <v>Quantity</v>
      </c>
      <c r="C1" t="s">
        <v>13</v>
      </c>
      <c r="D1" t="s">
        <v>14</v>
      </c>
      <c r="E1" t="s">
        <v>15</v>
      </c>
      <c r="F1" t="s">
        <v>16</v>
      </c>
      <c r="G1" t="s">
        <v>17</v>
      </c>
      <c r="H1" t="s">
        <v>18</v>
      </c>
      <c r="I1" t="s">
        <v>19</v>
      </c>
      <c r="J1" t="s">
        <v>20</v>
      </c>
      <c r="K1" t="s">
        <v>21</v>
      </c>
    </row>
    <row r="2" spans="1:11" x14ac:dyDescent="0.2">
      <c r="A2" s="3" t="str">
        <f>Pivot!P6</f>
        <v>Starting Inventory</v>
      </c>
      <c r="B2" s="4">
        <f>Pivot!Q6</f>
        <v>100</v>
      </c>
      <c r="C2">
        <v>1.5</v>
      </c>
      <c r="D2" s="5">
        <f>B2</f>
        <v>100</v>
      </c>
      <c r="G2">
        <f>B2</f>
        <v>100</v>
      </c>
      <c r="H2" t="b">
        <v>0</v>
      </c>
      <c r="I2" t="b">
        <v>1</v>
      </c>
      <c r="J2" t="b">
        <v>1</v>
      </c>
    </row>
    <row r="3" spans="1:11" x14ac:dyDescent="0.2">
      <c r="A3" s="3" t="str">
        <f>Pivot!P7</f>
        <v>Received</v>
      </c>
      <c r="B3" s="4">
        <f>Pivot!Q7</f>
        <v>50</v>
      </c>
      <c r="C3">
        <f ca="1">OFFSET(C3,-1,0)+1</f>
        <v>2.5</v>
      </c>
      <c r="D3" s="5">
        <f ca="1">IF(LEN(B3)=0,OFFSET(G3,-1,0),0)</f>
        <v>0</v>
      </c>
      <c r="E3">
        <f ca="1">IF(OR(LEN(B3)=0,B3=0),NA(),OFFSET(E3,-1,2))</f>
        <v>100</v>
      </c>
      <c r="F3">
        <f ca="1">IF(OR(LEN(B3)=0,B3=0),NA(),OFFSET(F3,0,1))</f>
        <v>150</v>
      </c>
      <c r="G3">
        <f ca="1">SUM(B$2:OFFSET(G3,0,-5))</f>
        <v>150</v>
      </c>
      <c r="H3" t="e">
        <f ca="1">IF(H2,IF(LEN(B3)&gt;0,AVERAGE(OFFSET(G3,-1,0,2,1)),NA()),NA())</f>
        <v>#N/A</v>
      </c>
      <c r="I3">
        <f ca="1">IF(I2,IF(LEN(B3)&gt;0,MAX(OFFSET(G3,-1,0,2,1)),NA()),NA())</f>
        <v>150</v>
      </c>
      <c r="J3">
        <f ca="1">IF(J2,IF(LEN(B3)&gt;0,MIN(OFFSET(G3,-1,0,2,1)),NA()),NA())</f>
        <v>100</v>
      </c>
      <c r="K3" s="4">
        <f>IF(LEN(B3)&gt;0,B3,"")</f>
        <v>50</v>
      </c>
    </row>
    <row r="4" spans="1:11" x14ac:dyDescent="0.2">
      <c r="A4" s="3" t="str">
        <f>Pivot!P8</f>
        <v>Spoiled</v>
      </c>
      <c r="B4" s="4">
        <f>Pivot!Q8</f>
        <v>-20</v>
      </c>
      <c r="C4">
        <f ca="1">OFFSET(C4,-1,0)+1</f>
        <v>3.5</v>
      </c>
      <c r="D4" s="5">
        <f ca="1">IF(LEN(B4)=0,OFFSET(G4,-1,0),0)</f>
        <v>0</v>
      </c>
      <c r="E4">
        <f ca="1">IF(OR(LEN(B4)=0,B4=0),NA(),OFFSET(E4,-1,2))</f>
        <v>150</v>
      </c>
      <c r="F4">
        <f ca="1">IF(OR(LEN(B4)=0,B4=0),NA(),OFFSET(F4,0,1))</f>
        <v>130</v>
      </c>
      <c r="G4">
        <f ca="1">SUM(B$2:OFFSET(G4,0,-5))</f>
        <v>130</v>
      </c>
      <c r="H4" t="e">
        <f ca="1">IF(H2,IF(LEN(B4)&gt;0,AVERAGE(OFFSET(G4,-1,0,2,1)),NA()),NA())</f>
        <v>#N/A</v>
      </c>
      <c r="I4">
        <f ca="1">IF(I2,IF(LEN(B4)&gt;0,MAX(OFFSET(G4,-1,0,2,1)),NA()),NA())</f>
        <v>150</v>
      </c>
      <c r="J4">
        <f ca="1">IF(J2,IF(LEN(B4)&gt;0,MIN(OFFSET(G4,-1,0,2,1)),NA()),NA())</f>
        <v>130</v>
      </c>
      <c r="K4" s="4">
        <f>IF(LEN(B4)&gt;0,B4,"")</f>
        <v>-20</v>
      </c>
    </row>
    <row r="5" spans="1:11" x14ac:dyDescent="0.2">
      <c r="A5" s="3" t="str">
        <f>Pivot!P9</f>
        <v>Sold</v>
      </c>
      <c r="B5" s="4">
        <f>Pivot!Q9</f>
        <v>-95</v>
      </c>
      <c r="C5">
        <f ca="1">OFFSET(C5,-1,0)+1</f>
        <v>4.5</v>
      </c>
      <c r="D5" s="5">
        <f ca="1">IF(LEN(B5)=0,OFFSET(G5,-1,0),0)</f>
        <v>0</v>
      </c>
      <c r="E5">
        <f ca="1">IF(OR(LEN(B5)=0,B5=0),NA(),OFFSET(E5,-1,2))</f>
        <v>130</v>
      </c>
      <c r="F5">
        <f ca="1">IF(OR(LEN(B5)=0,B5=0),NA(),OFFSET(F5,0,1))</f>
        <v>35</v>
      </c>
      <c r="G5">
        <f ca="1">SUM(B$2:OFFSET(G5,0,-5))</f>
        <v>35</v>
      </c>
      <c r="H5" t="e">
        <f ca="1">IF(H2,IF(LEN(B5)&gt;0,AVERAGE(OFFSET(G5,-1,0,2,1)),NA()),NA())</f>
        <v>#N/A</v>
      </c>
      <c r="I5">
        <f ca="1">IF(I2,IF(LEN(B5)&gt;0,MAX(OFFSET(G5,-1,0,2,1)),NA()),NA())</f>
        <v>130</v>
      </c>
      <c r="J5">
        <f ca="1">IF(J2,IF(LEN(B5)&gt;0,MIN(OFFSET(G5,-1,0,2,1)),NA()),NA())</f>
        <v>35</v>
      </c>
      <c r="K5" s="4">
        <f>IF(LEN(B5)&gt;0,B5,"")</f>
        <v>-95</v>
      </c>
    </row>
    <row r="6" spans="1:11" x14ac:dyDescent="0.2">
      <c r="A6" s="3" t="s">
        <v>8</v>
      </c>
      <c r="B6" s="4"/>
      <c r="D6" s="5">
        <f ca="1">IF(LEN(B6)=0,OFFSET(G6,-1,0),0)</f>
        <v>35</v>
      </c>
    </row>
  </sheetData>
  <pageMargins left="0.7" right="0.7" top="0.75" bottom="0.75" header="0.3" footer="0.3"/>
  <pageSetup scale="9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kCenter">
              <controlPr defaultSize="0" autoFill="0" autoLine="0" autoPict="0">
                <anchor moveWithCells="1">
                  <from>
                    <xdr:col>7</xdr:col>
                    <xdr:colOff>9525</xdr:colOff>
                    <xdr:row>1</xdr:row>
                    <xdr:rowOff>9525</xdr:rowOff>
                  </from>
                  <to>
                    <xdr:col>7</xdr:col>
                    <xdr:colOff>600075</xdr:colOff>
                    <xdr:row>1</xdr:row>
                    <xdr:rowOff>152400</xdr:rowOff>
                  </to>
                </anchor>
              </controlPr>
            </control>
          </mc:Choice>
        </mc:AlternateContent>
        <mc:AlternateContent xmlns:mc="http://schemas.openxmlformats.org/markup-compatibility/2006">
          <mc:Choice Requires="x14">
            <control shapeId="5122" r:id="rId5" name="chkAbove">
              <controlPr defaultSize="0" autoFill="0" autoLine="0" autoPict="0">
                <anchor moveWithCells="1">
                  <from>
                    <xdr:col>8</xdr:col>
                    <xdr:colOff>9525</xdr:colOff>
                    <xdr:row>1</xdr:row>
                    <xdr:rowOff>9525</xdr:rowOff>
                  </from>
                  <to>
                    <xdr:col>8</xdr:col>
                    <xdr:colOff>600075</xdr:colOff>
                    <xdr:row>1</xdr:row>
                    <xdr:rowOff>152400</xdr:rowOff>
                  </to>
                </anchor>
              </controlPr>
            </control>
          </mc:Choice>
        </mc:AlternateContent>
        <mc:AlternateContent xmlns:mc="http://schemas.openxmlformats.org/markup-compatibility/2006">
          <mc:Choice Requires="x14">
            <control shapeId="5123" r:id="rId6" name="chkBelow">
              <controlPr defaultSize="0" autoFill="0" autoLine="0" autoPict="0">
                <anchor moveWithCells="1">
                  <from>
                    <xdr:col>9</xdr:col>
                    <xdr:colOff>9525</xdr:colOff>
                    <xdr:row>1</xdr:row>
                    <xdr:rowOff>9525</xdr:rowOff>
                  </from>
                  <to>
                    <xdr:col>9</xdr:col>
                    <xdr:colOff>600075</xdr:colOff>
                    <xdr:row>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
  <sheetViews>
    <sheetView workbookViewId="0"/>
  </sheetViews>
  <sheetFormatPr defaultRowHeight="12.75" x14ac:dyDescent="0.2"/>
  <cols>
    <col min="1" max="1" width="3.7109375" customWidth="1"/>
    <col min="3" max="3" width="15.28515625" bestFit="1" customWidth="1"/>
    <col min="4" max="4" width="14.28515625" bestFit="1" customWidth="1"/>
    <col min="6" max="6" width="7.5703125" bestFit="1" customWidth="1"/>
    <col min="7" max="7" width="11.7109375" bestFit="1" customWidth="1"/>
    <col min="8" max="8" width="10.7109375" bestFit="1" customWidth="1"/>
    <col min="9" max="9" width="4.7109375" customWidth="1"/>
    <col min="10" max="10" width="10" bestFit="1" customWidth="1"/>
    <col min="12" max="12" width="6.42578125" customWidth="1"/>
    <col min="13" max="13" width="15.140625" bestFit="1" customWidth="1"/>
    <col min="14" max="14" width="13.85546875" bestFit="1" customWidth="1"/>
    <col min="16" max="16" width="15.140625" bestFit="1" customWidth="1"/>
  </cols>
  <sheetData>
    <row r="1" spans="2:17" ht="15" x14ac:dyDescent="0.25">
      <c r="B1" s="6" t="s">
        <v>26</v>
      </c>
      <c r="J1" s="6" t="s">
        <v>29</v>
      </c>
      <c r="M1" s="6" t="s">
        <v>27</v>
      </c>
    </row>
    <row r="3" spans="2:17" x14ac:dyDescent="0.2">
      <c r="M3" s="2" t="s">
        <v>0</v>
      </c>
      <c r="N3" t="s">
        <v>3</v>
      </c>
    </row>
    <row r="4" spans="2:17" x14ac:dyDescent="0.2">
      <c r="B4" s="2" t="s">
        <v>12</v>
      </c>
      <c r="C4" s="2" t="s">
        <v>1</v>
      </c>
      <c r="F4" s="1" t="s">
        <v>28</v>
      </c>
      <c r="J4" s="1" t="s">
        <v>24</v>
      </c>
    </row>
    <row r="5" spans="2:17" x14ac:dyDescent="0.2">
      <c r="B5" s="2" t="s">
        <v>0</v>
      </c>
      <c r="C5" t="s">
        <v>4</v>
      </c>
      <c r="D5" t="s">
        <v>8</v>
      </c>
      <c r="F5" s="1" t="str">
        <f>B5</f>
        <v>Item</v>
      </c>
      <c r="G5" s="1" t="s">
        <v>22</v>
      </c>
      <c r="H5" s="1" t="s">
        <v>23</v>
      </c>
      <c r="J5" s="8" t="s">
        <v>30</v>
      </c>
      <c r="K5" s="8" t="s">
        <v>31</v>
      </c>
      <c r="L5" s="1"/>
      <c r="M5" s="2" t="s">
        <v>11</v>
      </c>
      <c r="N5" t="s">
        <v>12</v>
      </c>
      <c r="P5" s="1" t="s">
        <v>1</v>
      </c>
      <c r="Q5" s="1" t="s">
        <v>2</v>
      </c>
    </row>
    <row r="6" spans="2:17" x14ac:dyDescent="0.2">
      <c r="B6" t="s">
        <v>3</v>
      </c>
      <c r="C6" s="4">
        <v>100</v>
      </c>
      <c r="D6" s="4">
        <v>35</v>
      </c>
      <c r="F6" t="str">
        <f t="shared" ref="F6:F9" si="0">B6</f>
        <v>Apples</v>
      </c>
      <c r="G6" s="7">
        <f>IF($B6=$N$3,C6,0)</f>
        <v>100</v>
      </c>
      <c r="H6" s="7">
        <f t="shared" ref="H6:H9" si="1">IF($B6=$N$3,D6,0)</f>
        <v>35</v>
      </c>
      <c r="J6" s="9">
        <f>MATCH($N$3,$B$6:$B$9)-0.5</f>
        <v>0.5</v>
      </c>
      <c r="K6" s="9">
        <v>0</v>
      </c>
      <c r="M6" s="3" t="s">
        <v>4</v>
      </c>
      <c r="N6" s="4">
        <v>100</v>
      </c>
      <c r="P6" s="3" t="s">
        <v>4</v>
      </c>
      <c r="Q6" s="4">
        <f>N6</f>
        <v>100</v>
      </c>
    </row>
    <row r="7" spans="2:17" x14ac:dyDescent="0.2">
      <c r="B7" t="s">
        <v>25</v>
      </c>
      <c r="C7" s="4">
        <v>150</v>
      </c>
      <c r="D7" s="4">
        <v>50</v>
      </c>
      <c r="F7" t="str">
        <f t="shared" si="0"/>
        <v>Kiwis</v>
      </c>
      <c r="G7" s="7">
        <f t="shared" ref="G7:G9" si="2">IF($B7=$N$3,C7,0)</f>
        <v>0</v>
      </c>
      <c r="H7" s="7">
        <f t="shared" si="1"/>
        <v>0</v>
      </c>
      <c r="J7" s="9">
        <f>MATCH($N$3,$B$6:$B$9)-0.5</f>
        <v>0.5</v>
      </c>
      <c r="K7" s="9">
        <v>1</v>
      </c>
      <c r="M7" s="3" t="s">
        <v>5</v>
      </c>
      <c r="N7" s="4">
        <v>50</v>
      </c>
      <c r="P7" s="3" t="s">
        <v>5</v>
      </c>
      <c r="Q7" s="4">
        <f t="shared" ref="Q7:Q10" si="3">N7</f>
        <v>50</v>
      </c>
    </row>
    <row r="8" spans="2:17" x14ac:dyDescent="0.2">
      <c r="B8" t="s">
        <v>9</v>
      </c>
      <c r="C8" s="4">
        <v>200</v>
      </c>
      <c r="D8" s="4">
        <v>170</v>
      </c>
      <c r="F8" t="str">
        <f t="shared" si="0"/>
        <v>Oranges</v>
      </c>
      <c r="G8" s="7">
        <f t="shared" si="2"/>
        <v>0</v>
      </c>
      <c r="H8" s="7">
        <f t="shared" si="1"/>
        <v>0</v>
      </c>
      <c r="M8" s="3" t="s">
        <v>6</v>
      </c>
      <c r="N8" s="4">
        <v>-20</v>
      </c>
      <c r="P8" s="3" t="s">
        <v>6</v>
      </c>
      <c r="Q8" s="4">
        <f t="shared" si="3"/>
        <v>-20</v>
      </c>
    </row>
    <row r="9" spans="2:17" x14ac:dyDescent="0.2">
      <c r="B9" t="s">
        <v>10</v>
      </c>
      <c r="C9" s="4">
        <v>120</v>
      </c>
      <c r="D9" s="4">
        <v>120</v>
      </c>
      <c r="F9" t="str">
        <f t="shared" si="0"/>
        <v>Pears</v>
      </c>
      <c r="G9" s="7">
        <f t="shared" si="2"/>
        <v>0</v>
      </c>
      <c r="H9" s="7">
        <f t="shared" si="1"/>
        <v>0</v>
      </c>
      <c r="M9" s="3" t="s">
        <v>7</v>
      </c>
      <c r="N9" s="4">
        <v>-95</v>
      </c>
      <c r="P9" s="3" t="s">
        <v>7</v>
      </c>
      <c r="Q9" s="4">
        <f t="shared" si="3"/>
        <v>-95</v>
      </c>
    </row>
    <row r="10" spans="2:17" x14ac:dyDescent="0.2">
      <c r="M10" s="3" t="s">
        <v>8</v>
      </c>
      <c r="N10" s="4">
        <v>35</v>
      </c>
      <c r="P10" s="3" t="s">
        <v>8</v>
      </c>
      <c r="Q10" s="4">
        <f t="shared" si="3"/>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2.75" x14ac:dyDescent="0.2"/>
  <cols>
    <col min="2" max="2" width="15.140625" bestFit="1" customWidth="1"/>
    <col min="3" max="3" width="10" customWidth="1"/>
  </cols>
  <sheetData>
    <row r="1" spans="1:3" x14ac:dyDescent="0.2">
      <c r="A1" s="1" t="s">
        <v>0</v>
      </c>
      <c r="B1" s="1" t="s">
        <v>1</v>
      </c>
      <c r="C1" s="1" t="s">
        <v>2</v>
      </c>
    </row>
    <row r="2" spans="1:3" x14ac:dyDescent="0.2">
      <c r="A2" t="s">
        <v>3</v>
      </c>
      <c r="B2" t="s">
        <v>4</v>
      </c>
      <c r="C2">
        <v>100</v>
      </c>
    </row>
    <row r="3" spans="1:3" x14ac:dyDescent="0.2">
      <c r="A3" t="s">
        <v>3</v>
      </c>
      <c r="B3" t="s">
        <v>5</v>
      </c>
      <c r="C3">
        <v>50</v>
      </c>
    </row>
    <row r="4" spans="1:3" x14ac:dyDescent="0.2">
      <c r="A4" t="s">
        <v>3</v>
      </c>
      <c r="B4" t="s">
        <v>6</v>
      </c>
      <c r="C4">
        <v>-20</v>
      </c>
    </row>
    <row r="5" spans="1:3" x14ac:dyDescent="0.2">
      <c r="A5" t="s">
        <v>3</v>
      </c>
      <c r="B5" t="s">
        <v>7</v>
      </c>
      <c r="C5">
        <v>-95</v>
      </c>
    </row>
    <row r="6" spans="1:3" x14ac:dyDescent="0.2">
      <c r="A6" t="s">
        <v>3</v>
      </c>
      <c r="B6" t="s">
        <v>8</v>
      </c>
      <c r="C6">
        <f>SUM(C2:C5)</f>
        <v>35</v>
      </c>
    </row>
    <row r="7" spans="1:3" x14ac:dyDescent="0.2">
      <c r="A7" t="s">
        <v>9</v>
      </c>
      <c r="B7" t="s">
        <v>4</v>
      </c>
      <c r="C7">
        <v>200</v>
      </c>
    </row>
    <row r="8" spans="1:3" x14ac:dyDescent="0.2">
      <c r="A8" t="s">
        <v>9</v>
      </c>
      <c r="B8" t="s">
        <v>5</v>
      </c>
      <c r="C8">
        <v>100</v>
      </c>
    </row>
    <row r="9" spans="1:3" x14ac:dyDescent="0.2">
      <c r="A9" t="s">
        <v>9</v>
      </c>
      <c r="B9" t="s">
        <v>6</v>
      </c>
      <c r="C9">
        <v>-30</v>
      </c>
    </row>
    <row r="10" spans="1:3" x14ac:dyDescent="0.2">
      <c r="A10" t="s">
        <v>9</v>
      </c>
      <c r="B10" t="s">
        <v>7</v>
      </c>
      <c r="C10">
        <v>-100</v>
      </c>
    </row>
    <row r="11" spans="1:3" x14ac:dyDescent="0.2">
      <c r="A11" t="s">
        <v>9</v>
      </c>
      <c r="B11" t="s">
        <v>8</v>
      </c>
      <c r="C11">
        <f>SUM(C7:C10)</f>
        <v>170</v>
      </c>
    </row>
    <row r="12" spans="1:3" x14ac:dyDescent="0.2">
      <c r="A12" t="s">
        <v>10</v>
      </c>
      <c r="B12" t="s">
        <v>4</v>
      </c>
      <c r="C12">
        <v>120</v>
      </c>
    </row>
    <row r="13" spans="1:3" x14ac:dyDescent="0.2">
      <c r="A13" t="s">
        <v>10</v>
      </c>
      <c r="B13" t="s">
        <v>5</v>
      </c>
      <c r="C13">
        <v>50</v>
      </c>
    </row>
    <row r="14" spans="1:3" x14ac:dyDescent="0.2">
      <c r="A14" t="s">
        <v>10</v>
      </c>
      <c r="B14" t="s">
        <v>6</v>
      </c>
      <c r="C14">
        <v>-10</v>
      </c>
    </row>
    <row r="15" spans="1:3" x14ac:dyDescent="0.2">
      <c r="A15" t="s">
        <v>10</v>
      </c>
      <c r="B15" t="s">
        <v>7</v>
      </c>
      <c r="C15">
        <v>-40</v>
      </c>
    </row>
    <row r="16" spans="1:3" x14ac:dyDescent="0.2">
      <c r="A16" t="s">
        <v>10</v>
      </c>
      <c r="B16" t="s">
        <v>8</v>
      </c>
      <c r="C16">
        <f>SUM(C12:C15)</f>
        <v>120</v>
      </c>
    </row>
    <row r="17" spans="1:3" x14ac:dyDescent="0.2">
      <c r="A17" t="s">
        <v>25</v>
      </c>
      <c r="B17" t="s">
        <v>4</v>
      </c>
      <c r="C17">
        <v>150</v>
      </c>
    </row>
    <row r="18" spans="1:3" x14ac:dyDescent="0.2">
      <c r="A18" t="s">
        <v>25</v>
      </c>
      <c r="B18" t="s">
        <v>5</v>
      </c>
      <c r="C18">
        <v>0</v>
      </c>
    </row>
    <row r="19" spans="1:3" x14ac:dyDescent="0.2">
      <c r="A19" t="s">
        <v>25</v>
      </c>
      <c r="B19" t="s">
        <v>6</v>
      </c>
      <c r="C19">
        <v>0</v>
      </c>
    </row>
    <row r="20" spans="1:3" x14ac:dyDescent="0.2">
      <c r="A20" t="s">
        <v>25</v>
      </c>
      <c r="B20" t="s">
        <v>7</v>
      </c>
      <c r="C20">
        <v>-100</v>
      </c>
    </row>
    <row r="21" spans="1:3" x14ac:dyDescent="0.2">
      <c r="A21" t="s">
        <v>25</v>
      </c>
      <c r="B21" t="s">
        <v>8</v>
      </c>
      <c r="C21">
        <f>SUM(C17:C20)</f>
        <v>50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sqref="A1:B2"/>
    </sheetView>
  </sheetViews>
  <sheetFormatPr defaultRowHeight="12.75" x14ac:dyDescent="0.2"/>
  <cols>
    <col min="2" max="2" width="53.7109375" bestFit="1" customWidth="1"/>
  </cols>
  <sheetData>
    <row r="1" spans="1:2" x14ac:dyDescent="0.2">
      <c r="A1" s="1"/>
    </row>
    <row r="2" spans="1:2" x14ac:dyDescent="0.2">
      <c r="A2" s="1"/>
      <c r="B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5</vt:i4>
      </vt:variant>
    </vt:vector>
  </HeadingPairs>
  <TitlesOfParts>
    <vt:vector baseType="lpstr" size="5">
      <vt:lpstr>Dashboard</vt:lpstr>
      <vt:lpstr>Waterfall Chart</vt:lpstr>
      <vt:lpstr>Pivot</vt:lpstr>
      <vt:lpstr>Data</vt:lpstr>
      <vt:lpstr>Source</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