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image/png" Extension="tmp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ms-office.chartcolorstyle+xml" PartName="/xl/charts/colors1.xml"/>
  <Override ContentType="application/vnd.ms-office.chartstyle+xml" PartName="/xl/charts/style1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drawingml.chartshapes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Alexy\2019\waterfall charts template\"/>
    </mc:Choice>
  </mc:AlternateContent>
  <bookViews>
    <workbookView xWindow="0" yWindow="0" windowWidth="20490" windowHeight="7755" activeTab="1"/>
  </bookViews>
  <sheets>
    <sheet name="data_Waterfall_crossaxis" sheetId="1" r:id="rId1"/>
    <sheet name="chart_Waterfall_crossaxis" sheetId="2" r:id="rId2"/>
  </sheets>
  <definedNames>
    <definedName name="_xlnm.Print_Area" localSheetId="1">chart_Waterfall_crossaxis!$A$1:$N$137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1" i="2" l="1"/>
  <c r="I120" i="2"/>
  <c r="I119" i="2"/>
  <c r="I118" i="2"/>
  <c r="I117" i="2"/>
  <c r="I116" i="2"/>
  <c r="I115" i="2"/>
  <c r="E115" i="2"/>
  <c r="F115" i="2"/>
  <c r="G115" i="2" s="1"/>
  <c r="H115" i="2"/>
  <c r="H116" i="2" s="1"/>
  <c r="H117" i="2" s="1"/>
  <c r="H118" i="2" s="1"/>
  <c r="E116" i="2"/>
  <c r="F116" i="2"/>
  <c r="G116" i="2"/>
  <c r="E117" i="2"/>
  <c r="F117" i="2"/>
  <c r="G117" i="2" s="1"/>
  <c r="E118" i="2"/>
  <c r="E119" i="2"/>
  <c r="F119" i="2"/>
  <c r="G119" i="2"/>
  <c r="H119" i="2"/>
  <c r="H120" i="2" s="1"/>
  <c r="E120" i="2"/>
  <c r="E121" i="2"/>
  <c r="F121" i="2"/>
  <c r="G121" i="2"/>
  <c r="D119" i="2"/>
  <c r="I114" i="2"/>
  <c r="H114" i="2"/>
  <c r="G114" i="2"/>
  <c r="F114" i="2"/>
  <c r="E114" i="2"/>
  <c r="D121" i="2"/>
  <c r="D114" i="2"/>
  <c r="C119" i="2"/>
  <c r="C121" i="2" s="1"/>
  <c r="F120" i="2" l="1"/>
  <c r="F118" i="2"/>
  <c r="G118" i="2" l="1"/>
  <c r="G120" i="2"/>
  <c r="L60" i="2"/>
  <c r="L61" i="2"/>
  <c r="L62" i="2"/>
  <c r="L63" i="2"/>
  <c r="L65" i="2"/>
  <c r="L59" i="2"/>
  <c r="E11" i="2"/>
  <c r="E12" i="2"/>
  <c r="E13" i="2"/>
  <c r="E14" i="2"/>
  <c r="E16" i="2"/>
  <c r="D15" i="2"/>
  <c r="E10" i="2"/>
  <c r="D17" i="2"/>
  <c r="F17" i="2" s="1"/>
  <c r="D10" i="2"/>
  <c r="H10" i="2" s="1"/>
  <c r="H11" i="2" s="1"/>
  <c r="H12" i="2" s="1"/>
  <c r="H13" i="2" s="1"/>
  <c r="H14" i="2" s="1"/>
  <c r="F10" i="2" l="1"/>
  <c r="G15" i="2"/>
  <c r="G10" i="2"/>
  <c r="G17" i="2"/>
  <c r="F15" i="2"/>
  <c r="C10" i="1"/>
  <c r="C12" i="1" s="1"/>
  <c r="F11" i="2" l="1"/>
  <c r="I10" i="2"/>
  <c r="C15" i="2"/>
  <c r="L64" i="2" s="1"/>
  <c r="G11" i="2" l="1"/>
  <c r="I11" i="2"/>
  <c r="F12" i="2"/>
  <c r="H15" i="2"/>
  <c r="H16" i="2" s="1"/>
  <c r="F16" i="2"/>
  <c r="E15" i="2"/>
  <c r="I15" i="2" s="1"/>
  <c r="C17" i="2"/>
  <c r="E17" i="2" l="1"/>
  <c r="I17" i="2" s="1"/>
  <c r="L66" i="2"/>
  <c r="G12" i="2"/>
  <c r="I12" i="2"/>
  <c r="F13" i="2"/>
  <c r="G16" i="2"/>
  <c r="I16" i="2" s="1"/>
  <c r="G13" i="2" l="1"/>
  <c r="I13" i="2"/>
  <c r="F14" i="2"/>
  <c r="G14" i="2" l="1"/>
  <c r="I14" i="2" s="1"/>
</calcChain>
</file>

<file path=xl/comments1.xml><?xml version="1.0" encoding="utf-8"?>
<comments xmlns="http://schemas.openxmlformats.org/spreadsheetml/2006/main">
  <authors>
    <author>thors</author>
  </authors>
  <commentList>
    <comment ref="D9" authorId="0" shapeId="0">
      <text>
        <r>
          <rPr>
            <sz val="9"/>
            <color indexed="81"/>
            <rFont val="Tahoma"/>
            <family val="2"/>
          </rPr>
          <t>Put a y (for yes) where you want to set the value as total. This value's column will start on the x-axis. The first and the last are typically totals.</t>
        </r>
      </text>
    </comment>
    <comment ref="J10" authorId="0" shapeId="0">
      <text>
        <r>
          <rPr>
            <sz val="9"/>
            <color indexed="81"/>
            <rFont val="Tahoma"/>
            <family val="2"/>
          </rPr>
          <t>Chose label position 'center' or 'above' the waterfall columns. Cave: you to run the 'redo labels' code after every change.</t>
        </r>
      </text>
    </comment>
    <comment ref="D113" authorId="0" shapeId="0">
      <text>
        <r>
          <rPr>
            <sz val="9"/>
            <color indexed="81"/>
            <rFont val="Tahoma"/>
            <family val="2"/>
          </rPr>
          <t>Put a y (for yes) where you want to set the value as total. This value's column will start on the x-axis. The first and the last are typically totals.</t>
        </r>
      </text>
    </comment>
    <comment ref="J114" authorId="0" shapeId="0">
      <text>
        <r>
          <rPr>
            <sz val="9"/>
            <color indexed="81"/>
            <rFont val="Tahoma"/>
            <family val="2"/>
          </rPr>
          <t>Chose label position 'center' or 'above' the waterfall columns. Cave: you to run the 'redo labels' code after every change.</t>
        </r>
      </text>
    </comment>
  </commentList>
</comments>
</file>

<file path=xl/sharedStrings.xml><?xml version="1.0" encoding="utf-8"?>
<sst xmlns="http://schemas.openxmlformats.org/spreadsheetml/2006/main" count="57" uniqueCount="25">
  <si>
    <t>start</t>
  </si>
  <si>
    <t>end</t>
  </si>
  <si>
    <t>is a total</t>
  </si>
  <si>
    <t>Sales</t>
  </si>
  <si>
    <t>COGS</t>
  </si>
  <si>
    <t>SG&amp;A</t>
  </si>
  <si>
    <t>D&amp;A</t>
  </si>
  <si>
    <t>Other exp.</t>
  </si>
  <si>
    <t>Non-op. income</t>
  </si>
  <si>
    <t>EBIT</t>
  </si>
  <si>
    <t>Million USD</t>
  </si>
  <si>
    <t>down bar</t>
  </si>
  <si>
    <t>up bar</t>
  </si>
  <si>
    <t>start series</t>
  </si>
  <si>
    <t>EBIT Breakdown</t>
  </si>
  <si>
    <t>Op. result</t>
  </si>
  <si>
    <t>totals</t>
  </si>
  <si>
    <t>cumul.</t>
  </si>
  <si>
    <t>label position</t>
  </si>
  <si>
    <t>above</t>
  </si>
  <si>
    <t>&lt;- new labels with</t>
  </si>
  <si>
    <t xml:space="preserve">   percentage values</t>
  </si>
  <si>
    <t>center</t>
  </si>
  <si>
    <t>FY2017, USD m</t>
  </si>
  <si>
    <t>EBIT Bridge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</si>
</sst>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,"/>
  </numFmts>
  <fonts count="8" x14ac:knownFonts="1"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5F5F5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E25E5E"/>
        <bgColor indexed="64"/>
      </patternFill>
    </fill>
    <fill>
      <patternFill patternType="solid">
        <fgColor rgb="FFB0D858"/>
        <bgColor indexed="64"/>
      </patternFill>
    </fill>
    <fill>
      <patternFill patternType="solid">
        <fgColor rgb="FF44B5AD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164" fontId="4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2" borderId="1" xfId="0" applyFont="1" applyFill="1" applyBorder="1"/>
    <xf numFmtId="0" fontId="5" fillId="3" borderId="1" xfId="0" applyFont="1" applyFill="1" applyBorder="1"/>
    <xf numFmtId="0" fontId="5" fillId="4" borderId="1" xfId="0" applyFont="1" applyFill="1" applyBorder="1"/>
    <xf numFmtId="0" fontId="3" fillId="0" borderId="0" xfId="0" applyFont="1"/>
    <xf numFmtId="164" fontId="4" fillId="0" borderId="0" xfId="0" applyNumberFormat="1" applyFont="1" applyAlignment="1">
      <alignment horizontal="left"/>
    </xf>
    <xf numFmtId="0" fontId="0" fillId="5" borderId="0" xfId="0" applyFill="1"/>
    <xf numFmtId="9" fontId="0" fillId="5" borderId="0" xfId="1" applyFont="1" applyFill="1"/>
    <xf numFmtId="0" fontId="0" fillId="0" borderId="0" xfId="0" quotePrefix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E25E5E"/>
      <color rgb="FFF2F2F2"/>
      <color rgb="FF44B5AD"/>
      <color rgb="FFB0D858"/>
      <color rgb="FF5F6270"/>
      <color rgb="FF70AC48"/>
      <color rgb="FF595959"/>
      <color rgb="FF32CD32"/>
      <color rgb="FFFF5A33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charts/_rels/chart4.xml.rels><?xml version="1.0" encoding="UTF-8" standalone="no"?>
<Relationships xmlns="http://schemas.openxmlformats.org/package/2006/relationships">
<Relationship Id="rId1" Target="style1.xml" Type="http://schemas.microsoft.com/office/2011/relationships/chartStyle"/>
<Relationship Id="rId2" Target="colors1.xml" Type="http://schemas.microsoft.com/office/2011/relationships/chartColorStyle"/>
<Relationship Id="rId3" Target="../drawings/drawing2.xml" Type="http://schemas.openxmlformats.org/officeDocument/2006/relationships/chartUserShapes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chart_Waterfall_crossaxis!$E$9</c:f>
              <c:strCache>
                <c:ptCount val="1"/>
                <c:pt idx="0">
                  <c:v>totals</c:v>
                </c:pt>
              </c:strCache>
            </c:strRef>
          </c:tx>
          <c:spPr>
            <a:solidFill>
              <a:srgbClr val="F2F2F2"/>
            </a:solidFill>
            <a:ln>
              <a:solidFill>
                <a:srgbClr val="7D7D7D"/>
              </a:solidFill>
            </a:ln>
          </c:spPr>
          <c:invertIfNegative val="0"/>
          <c:cat>
            <c:strRef>
              <c:f>chart_Waterfall_crossaxis!$B$10:$B$17</c:f>
              <c:strCache>
                <c:ptCount val="8"/>
                <c:pt idx="0">
                  <c:v>Sales</c:v>
                </c:pt>
                <c:pt idx="1">
                  <c:v>COGS</c:v>
                </c:pt>
                <c:pt idx="2">
                  <c:v>SG&amp;A</c:v>
                </c:pt>
                <c:pt idx="3">
                  <c:v>D&amp;A</c:v>
                </c:pt>
                <c:pt idx="4">
                  <c:v>Other exp.</c:v>
                </c:pt>
                <c:pt idx="5">
                  <c:v>Op. result</c:v>
                </c:pt>
                <c:pt idx="6">
                  <c:v>Non-op. income</c:v>
                </c:pt>
                <c:pt idx="7">
                  <c:v>EBIT</c:v>
                </c:pt>
              </c:strCache>
            </c:strRef>
          </c:cat>
          <c:val>
            <c:numRef>
              <c:f>chart_Waterfall_crossaxis!$E$10:$E$17</c:f>
              <c:numCache>
                <c:formatCode>#,##0.0,</c:formatCode>
                <c:ptCount val="8"/>
                <c:pt idx="0">
                  <c:v>20438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-6775</c:v>
                </c:pt>
                <c:pt idx="6">
                  <c:v>0</c:v>
                </c:pt>
                <c:pt idx="7">
                  <c:v>6225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-1416746032"/>
        <c:axId val="-1416746576"/>
      </c:barChart>
      <c:lineChart>
        <c:grouping val="standard"/>
        <c:varyColors val="0"/>
        <c:ser>
          <c:idx val="1"/>
          <c:order val="1"/>
          <c:tx>
            <c:strRef>
              <c:f>chart_Waterfall_crossaxis!$F$9</c:f>
              <c:strCache>
                <c:ptCount val="1"/>
                <c:pt idx="0">
                  <c:v>start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ED7D31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cat>
            <c:strRef>
              <c:f>chart_Waterfall_crossaxis!$B$10:$B$17</c:f>
              <c:strCache>
                <c:ptCount val="8"/>
                <c:pt idx="0">
                  <c:v>Sales</c:v>
                </c:pt>
                <c:pt idx="1">
                  <c:v>COGS</c:v>
                </c:pt>
                <c:pt idx="2">
                  <c:v>SG&amp;A</c:v>
                </c:pt>
                <c:pt idx="3">
                  <c:v>D&amp;A</c:v>
                </c:pt>
                <c:pt idx="4">
                  <c:v>Other exp.</c:v>
                </c:pt>
                <c:pt idx="5">
                  <c:v>Op. result</c:v>
                </c:pt>
                <c:pt idx="6">
                  <c:v>Non-op. income</c:v>
                </c:pt>
                <c:pt idx="7">
                  <c:v>EBIT</c:v>
                </c:pt>
              </c:strCache>
            </c:strRef>
          </c:cat>
          <c:val>
            <c:numRef>
              <c:f>chart_Waterfall_crossaxis!$F$10:$F$17</c:f>
              <c:numCache>
                <c:formatCode>#,##0.0,</c:formatCode>
                <c:ptCount val="8"/>
                <c:pt idx="0">
                  <c:v>0</c:v>
                </c:pt>
                <c:pt idx="1">
                  <c:v>20438</c:v>
                </c:pt>
                <c:pt idx="2">
                  <c:v>2495</c:v>
                </c:pt>
                <c:pt idx="3">
                  <c:v>-5677</c:v>
                </c:pt>
                <c:pt idx="4">
                  <c:v>-6637</c:v>
                </c:pt>
                <c:pt idx="5">
                  <c:v>0</c:v>
                </c:pt>
                <c:pt idx="6">
                  <c:v>-6775</c:v>
                </c:pt>
                <c:pt idx="7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chart_Waterfall_crossaxis!$G$9</c:f>
              <c:strCache>
                <c:ptCount val="1"/>
                <c:pt idx="0">
                  <c:v>end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A5A5A5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cat>
            <c:strRef>
              <c:f>chart_Waterfall_crossaxis!$B$10:$B$17</c:f>
              <c:strCache>
                <c:ptCount val="8"/>
                <c:pt idx="0">
                  <c:v>Sales</c:v>
                </c:pt>
                <c:pt idx="1">
                  <c:v>COGS</c:v>
                </c:pt>
                <c:pt idx="2">
                  <c:v>SG&amp;A</c:v>
                </c:pt>
                <c:pt idx="3">
                  <c:v>D&amp;A</c:v>
                </c:pt>
                <c:pt idx="4">
                  <c:v>Other exp.</c:v>
                </c:pt>
                <c:pt idx="5">
                  <c:v>Op. result</c:v>
                </c:pt>
                <c:pt idx="6">
                  <c:v>Non-op. income</c:v>
                </c:pt>
                <c:pt idx="7">
                  <c:v>EBIT</c:v>
                </c:pt>
              </c:strCache>
            </c:strRef>
          </c:cat>
          <c:val>
            <c:numRef>
              <c:f>chart_Waterfall_crossaxis!$G$10:$G$17</c:f>
              <c:numCache>
                <c:formatCode>#,##0.0,</c:formatCode>
                <c:ptCount val="8"/>
                <c:pt idx="0">
                  <c:v>#N/A</c:v>
                </c:pt>
                <c:pt idx="1">
                  <c:v>2495</c:v>
                </c:pt>
                <c:pt idx="2">
                  <c:v>-5677</c:v>
                </c:pt>
                <c:pt idx="3">
                  <c:v>-6637</c:v>
                </c:pt>
                <c:pt idx="4">
                  <c:v>-6775</c:v>
                </c:pt>
                <c:pt idx="5">
                  <c:v>#N/A</c:v>
                </c:pt>
                <c:pt idx="6">
                  <c:v>6225</c:v>
                </c:pt>
                <c:pt idx="7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upDownBars>
          <c:gapWidth val="75"/>
          <c:upBars>
            <c:spPr>
              <a:solidFill>
                <a:srgbClr val="00D53C"/>
              </a:solidFill>
              <a:ln>
                <a:solidFill>
                  <a:srgbClr val="7D7D7D"/>
                </a:solidFill>
              </a:ln>
            </c:spPr>
          </c:upBars>
          <c:downBars>
            <c:spPr>
              <a:solidFill>
                <a:srgbClr val="FA783C"/>
              </a:solidFill>
              <a:ln>
                <a:solidFill>
                  <a:srgbClr val="7D7D7D"/>
                </a:solidFill>
              </a:ln>
            </c:spPr>
          </c:downBars>
        </c:upDownBars>
        <c:marker val="1"/>
        <c:smooth val="0"/>
        <c:axId val="-1416746032"/>
        <c:axId val="-1416746576"/>
      </c:lineChart>
      <c:scatterChart>
        <c:scatterStyle val="lineMarker"/>
        <c:varyColors val="0"/>
        <c:ser>
          <c:idx val="3"/>
          <c:order val="3"/>
          <c:tx>
            <c:strRef>
              <c:f>chart_Waterfall_crossaxis!$H$9</c:f>
              <c:strCache>
                <c:ptCount val="1"/>
                <c:pt idx="0">
                  <c:v>cumul.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FFC000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1"/>
            <c:spPr>
              <a:ln>
                <a:solidFill>
                  <a:srgbClr val="7F7F7F"/>
                </a:solidFill>
                <a:prstDash val="solid"/>
              </a:ln>
            </c:spPr>
          </c:errBars>
          <c:errBars>
            <c:errDir val="x"/>
            <c:errBarType val="plus"/>
            <c:errValType val="cust"/>
            <c:noEndCap val="1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spPr>
              <a:ln>
                <a:solidFill>
                  <a:srgbClr val="7F7F7F"/>
                </a:solidFill>
                <a:prstDash val="solid"/>
              </a:ln>
            </c:spPr>
          </c:errBars>
          <c:xVal>
            <c:strRef>
              <c:f>chart_Waterfall_crossaxis!$B$10:$B$17</c:f>
              <c:strCache>
                <c:ptCount val="8"/>
                <c:pt idx="0">
                  <c:v>Sales</c:v>
                </c:pt>
                <c:pt idx="1">
                  <c:v>COGS</c:v>
                </c:pt>
                <c:pt idx="2">
                  <c:v>SG&amp;A</c:v>
                </c:pt>
                <c:pt idx="3">
                  <c:v>D&amp;A</c:v>
                </c:pt>
                <c:pt idx="4">
                  <c:v>Other exp.</c:v>
                </c:pt>
                <c:pt idx="5">
                  <c:v>Op. result</c:v>
                </c:pt>
                <c:pt idx="6">
                  <c:v>Non-op. income</c:v>
                </c:pt>
                <c:pt idx="7">
                  <c:v>EBIT</c:v>
                </c:pt>
              </c:strCache>
            </c:strRef>
          </c:xVal>
          <c:yVal>
            <c:numRef>
              <c:f>chart_Waterfall_crossaxis!$H$10:$H$17</c:f>
              <c:numCache>
                <c:formatCode>#,##0.0,</c:formatCode>
                <c:ptCount val="8"/>
                <c:pt idx="0">
                  <c:v>20438</c:v>
                </c:pt>
                <c:pt idx="1">
                  <c:v>2495</c:v>
                </c:pt>
                <c:pt idx="2">
                  <c:v>-5677</c:v>
                </c:pt>
                <c:pt idx="3">
                  <c:v>-6637</c:v>
                </c:pt>
                <c:pt idx="4">
                  <c:v>-6775</c:v>
                </c:pt>
                <c:pt idx="5">
                  <c:v>-6775</c:v>
                </c:pt>
                <c:pt idx="6">
                  <c:v>6225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chart_Waterfall_crossaxis!$I$9</c:f>
              <c:strCache>
                <c:ptCount val="1"/>
                <c:pt idx="0">
                  <c:v>label position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4472C4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dLbls>
            <c:dLbl>
              <c:idx val="0"/>
              <c:layout/>
              <c:tx>
                <c:strRef>
                  <c:f>chart_Waterfall_crossaxis!$C$10</c:f>
                  <c:strCache>
                    <c:ptCount val="1"/>
                    <c:pt idx="0">
                      <c:v>20.4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{9091F311-8D7D-4F30-A74B-A80D2A6F2BBB}</c15:txfldGUID>
                      <c15:f>chart_Waterfall_crossaxis!$C$10</c15:f>
                      <c15:dlblFieldTableCache>
                        <c:ptCount val="1"/>
                        <c:pt idx="0">
                          <c:v>20.4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layout/>
              <c:tx>
                <c:strRef>
                  <c:f>chart_Waterfall_crossaxis!$C$11</c:f>
                  <c:strCache>
                    <c:ptCount val="1"/>
                    <c:pt idx="0">
                      <c:v>-17.9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{55681E49-5E87-4690-B6C3-351A772B81FB}</c15:txfldGUID>
                      <c15:f>chart_Waterfall_crossaxis!$C$11</c15:f>
                      <c15:dlblFieldTableCache>
                        <c:ptCount val="1"/>
                        <c:pt idx="0">
                          <c:v>-17.9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/>
              <c:tx>
                <c:strRef>
                  <c:f>chart_Waterfall_crossaxis!$C$12</c:f>
                  <c:strCache>
                    <c:ptCount val="1"/>
                    <c:pt idx="0">
                      <c:v>-8.2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{3194C835-C2A0-44D4-B9E4-869074F56D83}</c15:txfldGUID>
                      <c15:f>chart_Waterfall_crossaxis!$C$12</c15:f>
                      <c15:dlblFieldTableCache>
                        <c:ptCount val="1"/>
                        <c:pt idx="0">
                          <c:v>-8.2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layout/>
              <c:tx>
                <c:strRef>
                  <c:f>chart_Waterfall_crossaxis!$C$13</c:f>
                  <c:strCache>
                    <c:ptCount val="1"/>
                    <c:pt idx="0">
                      <c:v>-1.0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{08CBA225-C1F0-4DFF-AE0D-462E993064FD}</c15:txfldGUID>
                      <c15:f>chart_Waterfall_crossaxis!$C$13</c15:f>
                      <c15:dlblFieldTableCache>
                        <c:ptCount val="1"/>
                        <c:pt idx="0">
                          <c:v>-1.0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layout/>
              <c:tx>
                <c:strRef>
                  <c:f>chart_Waterfall_crossaxis!$C$14</c:f>
                  <c:strCache>
                    <c:ptCount val="1"/>
                    <c:pt idx="0">
                      <c:v>-0.1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{6FA9E9E9-2ED2-46D3-B157-0F8DB52B844F}</c15:txfldGUID>
                      <c15:f>chart_Waterfall_crossaxis!$C$14</c15:f>
                      <c15:dlblFieldTableCache>
                        <c:ptCount val="1"/>
                        <c:pt idx="0">
                          <c:v>-0.1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layout/>
              <c:tx>
                <c:strRef>
                  <c:f>chart_Waterfall_crossaxis!$C$15</c:f>
                  <c:strCache>
                    <c:ptCount val="1"/>
                    <c:pt idx="0">
                      <c:v>-6.8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{D50EABAA-D78A-4113-B0BD-D4C9EB280724}</c15:txfldGUID>
                      <c15:f>chart_Waterfall_crossaxis!$C$15</c15:f>
                      <c15:dlblFieldTableCache>
                        <c:ptCount val="1"/>
                        <c:pt idx="0">
                          <c:v>-6.8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layout/>
              <c:tx>
                <c:strRef>
                  <c:f>chart_Waterfall_crossaxis!$C$16</c:f>
                  <c:strCache>
                    <c:ptCount val="1"/>
                    <c:pt idx="0">
                      <c:v>13.0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{73EEFD16-33D7-49EE-A63C-7E0C06EFF85D}</c15:txfldGUID>
                      <c15:f>chart_Waterfall_crossaxis!$C$16</c15:f>
                      <c15:dlblFieldTableCache>
                        <c:ptCount val="1"/>
                        <c:pt idx="0">
                          <c:v>13.0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layout/>
              <c:tx>
                <c:strRef>
                  <c:f>chart_Waterfall_crossaxis!$C$17</c:f>
                  <c:strCache>
                    <c:ptCount val="1"/>
                    <c:pt idx="0">
                      <c:v>6.2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{096F1293-AD02-4F67-8933-6079962B0BFF}</c15:txfldGUID>
                      <c15:f>chart_Waterfall_crossaxis!$C$17</c15:f>
                      <c15:dlblFieldTableCache>
                        <c:ptCount val="1"/>
                        <c:pt idx="0">
                          <c:v>6.2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strRef>
              <c:f>chart_Waterfall_crossaxis!$B$10:$B$17</c:f>
              <c:strCache>
                <c:ptCount val="8"/>
                <c:pt idx="0">
                  <c:v>Sales</c:v>
                </c:pt>
                <c:pt idx="1">
                  <c:v>COGS</c:v>
                </c:pt>
                <c:pt idx="2">
                  <c:v>SG&amp;A</c:v>
                </c:pt>
                <c:pt idx="3">
                  <c:v>D&amp;A</c:v>
                </c:pt>
                <c:pt idx="4">
                  <c:v>Other exp.</c:v>
                </c:pt>
                <c:pt idx="5">
                  <c:v>Op. result</c:v>
                </c:pt>
                <c:pt idx="6">
                  <c:v>Non-op. income</c:v>
                </c:pt>
                <c:pt idx="7">
                  <c:v>EBIT</c:v>
                </c:pt>
              </c:strCache>
            </c:strRef>
          </c:xVal>
          <c:yVal>
            <c:numRef>
              <c:f>chart_Waterfall_crossaxis!$I$10:$I$17</c:f>
              <c:numCache>
                <c:formatCode>#,##0.0,</c:formatCode>
                <c:ptCount val="8"/>
                <c:pt idx="0">
                  <c:v>20438</c:v>
                </c:pt>
                <c:pt idx="1">
                  <c:v>20438</c:v>
                </c:pt>
                <c:pt idx="2">
                  <c:v>2495</c:v>
                </c:pt>
                <c:pt idx="3">
                  <c:v>-5677</c:v>
                </c:pt>
                <c:pt idx="4">
                  <c:v>-6637</c:v>
                </c:pt>
                <c:pt idx="5">
                  <c:v>-6775</c:v>
                </c:pt>
                <c:pt idx="6">
                  <c:v>6225</c:v>
                </c:pt>
                <c:pt idx="7">
                  <c:v>6225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16746032"/>
        <c:axId val="-1416746576"/>
      </c:scatterChart>
      <c:catAx>
        <c:axId val="-141674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416746576"/>
        <c:crosses val="autoZero"/>
        <c:auto val="1"/>
        <c:lblAlgn val="ctr"/>
        <c:lblOffset val="100"/>
        <c:noMultiLvlLbl val="0"/>
      </c:catAx>
      <c:valAx>
        <c:axId val="-1416746576"/>
        <c:scaling>
          <c:orientation val="minMax"/>
        </c:scaling>
        <c:delete val="0"/>
        <c:axPos val="l"/>
        <c:title>
          <c:layout/>
          <c:overlay val="0"/>
        </c:title>
        <c:numFmt formatCode="#,##0.0," sourceLinked="1"/>
        <c:majorTickMark val="out"/>
        <c:minorTickMark val="none"/>
        <c:tickLblPos val="nextTo"/>
        <c:crossAx val="-1416746032"/>
        <c:crosses val="autoZero"/>
        <c:crossBetween val="between"/>
      </c:valAx>
      <c:spPr>
        <a:solidFill>
          <a:sysClr val="window" lastClr="FFFFFF"/>
        </a:solidFill>
      </c:spPr>
    </c:plotArea>
    <c:plotVisOnly val="1"/>
    <c:dispBlanksAs val="gap"/>
    <c:showDLblsOverMax val="0"/>
  </c:chart>
  <c:spPr>
    <a:solidFill>
      <a:sysClr val="window" lastClr="FFFFFF"/>
    </a:solidFill>
    <a:effectLst/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chart_Waterfall_crossaxis!$E$9</c:f>
              <c:strCache>
                <c:ptCount val="1"/>
                <c:pt idx="0">
                  <c:v>totals</c:v>
                </c:pt>
              </c:strCache>
            </c:strRef>
          </c:tx>
          <c:spPr>
            <a:solidFill>
              <a:srgbClr val="F2F2F2"/>
            </a:solidFill>
            <a:ln>
              <a:solidFill>
                <a:srgbClr val="7D7D7D"/>
              </a:solidFill>
            </a:ln>
          </c:spPr>
          <c:invertIfNegative val="0"/>
          <c:cat>
            <c:strRef>
              <c:f>chart_Waterfall_crossaxis!$B$10:$B$17</c:f>
              <c:strCache>
                <c:ptCount val="8"/>
                <c:pt idx="0">
                  <c:v>Sales</c:v>
                </c:pt>
                <c:pt idx="1">
                  <c:v>COGS</c:v>
                </c:pt>
                <c:pt idx="2">
                  <c:v>SG&amp;A</c:v>
                </c:pt>
                <c:pt idx="3">
                  <c:v>D&amp;A</c:v>
                </c:pt>
                <c:pt idx="4">
                  <c:v>Other exp.</c:v>
                </c:pt>
                <c:pt idx="5">
                  <c:v>Op. result</c:v>
                </c:pt>
                <c:pt idx="6">
                  <c:v>Non-op. income</c:v>
                </c:pt>
                <c:pt idx="7">
                  <c:v>EBIT</c:v>
                </c:pt>
              </c:strCache>
            </c:strRef>
          </c:cat>
          <c:val>
            <c:numRef>
              <c:f>chart_Waterfall_crossaxis!$E$10:$E$17</c:f>
              <c:numCache>
                <c:formatCode>#,##0.0,</c:formatCode>
                <c:ptCount val="8"/>
                <c:pt idx="0">
                  <c:v>20438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-6775</c:v>
                </c:pt>
                <c:pt idx="6">
                  <c:v>0</c:v>
                </c:pt>
                <c:pt idx="7">
                  <c:v>6225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-1416755280"/>
        <c:axId val="-1416752016"/>
      </c:barChart>
      <c:lineChart>
        <c:grouping val="standard"/>
        <c:varyColors val="0"/>
        <c:ser>
          <c:idx val="1"/>
          <c:order val="1"/>
          <c:tx>
            <c:strRef>
              <c:f>chart_Waterfall_crossaxis!$F$9</c:f>
              <c:strCache>
                <c:ptCount val="1"/>
                <c:pt idx="0">
                  <c:v>start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ED7D31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cat>
            <c:strRef>
              <c:f>chart_Waterfall_crossaxis!$B$10:$B$17</c:f>
              <c:strCache>
                <c:ptCount val="8"/>
                <c:pt idx="0">
                  <c:v>Sales</c:v>
                </c:pt>
                <c:pt idx="1">
                  <c:v>COGS</c:v>
                </c:pt>
                <c:pt idx="2">
                  <c:v>SG&amp;A</c:v>
                </c:pt>
                <c:pt idx="3">
                  <c:v>D&amp;A</c:v>
                </c:pt>
                <c:pt idx="4">
                  <c:v>Other exp.</c:v>
                </c:pt>
                <c:pt idx="5">
                  <c:v>Op. result</c:v>
                </c:pt>
                <c:pt idx="6">
                  <c:v>Non-op. income</c:v>
                </c:pt>
                <c:pt idx="7">
                  <c:v>EBIT</c:v>
                </c:pt>
              </c:strCache>
            </c:strRef>
          </c:cat>
          <c:val>
            <c:numRef>
              <c:f>chart_Waterfall_crossaxis!$F$10:$F$17</c:f>
              <c:numCache>
                <c:formatCode>#,##0.0,</c:formatCode>
                <c:ptCount val="8"/>
                <c:pt idx="0">
                  <c:v>0</c:v>
                </c:pt>
                <c:pt idx="1">
                  <c:v>20438</c:v>
                </c:pt>
                <c:pt idx="2">
                  <c:v>2495</c:v>
                </c:pt>
                <c:pt idx="3">
                  <c:v>-5677</c:v>
                </c:pt>
                <c:pt idx="4">
                  <c:v>-6637</c:v>
                </c:pt>
                <c:pt idx="5">
                  <c:v>0</c:v>
                </c:pt>
                <c:pt idx="6">
                  <c:v>-6775</c:v>
                </c:pt>
                <c:pt idx="7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chart_Waterfall_crossaxis!$G$9</c:f>
              <c:strCache>
                <c:ptCount val="1"/>
                <c:pt idx="0">
                  <c:v>end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A5A5A5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cat>
            <c:strRef>
              <c:f>chart_Waterfall_crossaxis!$B$10:$B$17</c:f>
              <c:strCache>
                <c:ptCount val="8"/>
                <c:pt idx="0">
                  <c:v>Sales</c:v>
                </c:pt>
                <c:pt idx="1">
                  <c:v>COGS</c:v>
                </c:pt>
                <c:pt idx="2">
                  <c:v>SG&amp;A</c:v>
                </c:pt>
                <c:pt idx="3">
                  <c:v>D&amp;A</c:v>
                </c:pt>
                <c:pt idx="4">
                  <c:v>Other exp.</c:v>
                </c:pt>
                <c:pt idx="5">
                  <c:v>Op. result</c:v>
                </c:pt>
                <c:pt idx="6">
                  <c:v>Non-op. income</c:v>
                </c:pt>
                <c:pt idx="7">
                  <c:v>EBIT</c:v>
                </c:pt>
              </c:strCache>
            </c:strRef>
          </c:cat>
          <c:val>
            <c:numRef>
              <c:f>chart_Waterfall_crossaxis!$G$10:$G$17</c:f>
              <c:numCache>
                <c:formatCode>#,##0.0,</c:formatCode>
                <c:ptCount val="8"/>
                <c:pt idx="0">
                  <c:v>#N/A</c:v>
                </c:pt>
                <c:pt idx="1">
                  <c:v>2495</c:v>
                </c:pt>
                <c:pt idx="2">
                  <c:v>-5677</c:v>
                </c:pt>
                <c:pt idx="3">
                  <c:v>-6637</c:v>
                </c:pt>
                <c:pt idx="4">
                  <c:v>-6775</c:v>
                </c:pt>
                <c:pt idx="5">
                  <c:v>#N/A</c:v>
                </c:pt>
                <c:pt idx="6">
                  <c:v>6225</c:v>
                </c:pt>
                <c:pt idx="7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upDownBars>
          <c:gapWidth val="75"/>
          <c:upBars>
            <c:spPr>
              <a:solidFill>
                <a:srgbClr val="00D53C"/>
              </a:solidFill>
              <a:ln>
                <a:solidFill>
                  <a:srgbClr val="7D7D7D"/>
                </a:solidFill>
              </a:ln>
            </c:spPr>
          </c:upBars>
          <c:downBars>
            <c:spPr>
              <a:solidFill>
                <a:srgbClr val="FA783C"/>
              </a:solidFill>
              <a:ln>
                <a:solidFill>
                  <a:srgbClr val="7D7D7D"/>
                </a:solidFill>
              </a:ln>
            </c:spPr>
          </c:downBars>
        </c:upDownBars>
        <c:marker val="1"/>
        <c:smooth val="0"/>
        <c:axId val="-1416755280"/>
        <c:axId val="-1416752016"/>
      </c:lineChart>
      <c:scatterChart>
        <c:scatterStyle val="lineMarker"/>
        <c:varyColors val="0"/>
        <c:ser>
          <c:idx val="3"/>
          <c:order val="3"/>
          <c:tx>
            <c:strRef>
              <c:f>chart_Waterfall_crossaxis!$H$9</c:f>
              <c:strCache>
                <c:ptCount val="1"/>
                <c:pt idx="0">
                  <c:v>cumul.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FFC000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1"/>
            <c:spPr>
              <a:ln>
                <a:solidFill>
                  <a:srgbClr val="7F7F7F"/>
                </a:solidFill>
                <a:prstDash val="solid"/>
              </a:ln>
            </c:spPr>
          </c:errBars>
          <c:errBars>
            <c:errDir val="x"/>
            <c:errBarType val="plus"/>
            <c:errValType val="cust"/>
            <c:noEndCap val="1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spPr>
              <a:ln>
                <a:solidFill>
                  <a:srgbClr val="7F7F7F"/>
                </a:solidFill>
                <a:prstDash val="solid"/>
              </a:ln>
            </c:spPr>
          </c:errBars>
          <c:xVal>
            <c:strRef>
              <c:f>chart_Waterfall_crossaxis!$B$10:$B$17</c:f>
              <c:strCache>
                <c:ptCount val="8"/>
                <c:pt idx="0">
                  <c:v>Sales</c:v>
                </c:pt>
                <c:pt idx="1">
                  <c:v>COGS</c:v>
                </c:pt>
                <c:pt idx="2">
                  <c:v>SG&amp;A</c:v>
                </c:pt>
                <c:pt idx="3">
                  <c:v>D&amp;A</c:v>
                </c:pt>
                <c:pt idx="4">
                  <c:v>Other exp.</c:v>
                </c:pt>
                <c:pt idx="5">
                  <c:v>Op. result</c:v>
                </c:pt>
                <c:pt idx="6">
                  <c:v>Non-op. income</c:v>
                </c:pt>
                <c:pt idx="7">
                  <c:v>EBIT</c:v>
                </c:pt>
              </c:strCache>
            </c:strRef>
          </c:xVal>
          <c:yVal>
            <c:numRef>
              <c:f>chart_Waterfall_crossaxis!$H$10:$H$17</c:f>
              <c:numCache>
                <c:formatCode>#,##0.0,</c:formatCode>
                <c:ptCount val="8"/>
                <c:pt idx="0">
                  <c:v>20438</c:v>
                </c:pt>
                <c:pt idx="1">
                  <c:v>2495</c:v>
                </c:pt>
                <c:pt idx="2">
                  <c:v>-5677</c:v>
                </c:pt>
                <c:pt idx="3">
                  <c:v>-6637</c:v>
                </c:pt>
                <c:pt idx="4">
                  <c:v>-6775</c:v>
                </c:pt>
                <c:pt idx="5">
                  <c:v>-6775</c:v>
                </c:pt>
                <c:pt idx="6">
                  <c:v>6225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chart_Waterfall_crossaxis!$I$9</c:f>
              <c:strCache>
                <c:ptCount val="1"/>
                <c:pt idx="0">
                  <c:v>label position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4472C4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dLbls>
            <c:dLbl>
              <c:idx val="0"/>
              <c:layout/>
              <c:tx>
                <c:strRef>
                  <c:f>chart_Waterfall_crossaxis!$C$10</c:f>
                  <c:strCache>
                    <c:ptCount val="1"/>
                    <c:pt idx="0">
                      <c:v>20.4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{89421A47-B532-4453-8F1F-8105FCD964CA}</c15:txfldGUID>
                      <c15:f>chart_Waterfall_crossaxis!$C$10</c15:f>
                      <c15:dlblFieldTableCache>
                        <c:ptCount val="1"/>
                        <c:pt idx="0">
                          <c:v>20.4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layout/>
              <c:tx>
                <c:strRef>
                  <c:f>chart_Waterfall_crossaxis!$C$11</c:f>
                  <c:strCache>
                    <c:ptCount val="1"/>
                    <c:pt idx="0">
                      <c:v>-17.9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{A27564A9-F49D-407E-A645-FC41F5A7187D}</c15:txfldGUID>
                      <c15:f>chart_Waterfall_crossaxis!$C$11</c15:f>
                      <c15:dlblFieldTableCache>
                        <c:ptCount val="1"/>
                        <c:pt idx="0">
                          <c:v>-17.9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/>
              <c:tx>
                <c:strRef>
                  <c:f>chart_Waterfall_crossaxis!$C$12</c:f>
                  <c:strCache>
                    <c:ptCount val="1"/>
                    <c:pt idx="0">
                      <c:v>-8.2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{39370B4F-A8F4-48F9-A928-423F9AAAE82D}</c15:txfldGUID>
                      <c15:f>chart_Waterfall_crossaxis!$C$12</c15:f>
                      <c15:dlblFieldTableCache>
                        <c:ptCount val="1"/>
                        <c:pt idx="0">
                          <c:v>-8.2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layout/>
              <c:tx>
                <c:strRef>
                  <c:f>chart_Waterfall_crossaxis!$C$13</c:f>
                  <c:strCache>
                    <c:ptCount val="1"/>
                    <c:pt idx="0">
                      <c:v>-1.0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{241F9F4A-5933-4ACC-9FE6-896BBFB379AF}</c15:txfldGUID>
                      <c15:f>chart_Waterfall_crossaxis!$C$13</c15:f>
                      <c15:dlblFieldTableCache>
                        <c:ptCount val="1"/>
                        <c:pt idx="0">
                          <c:v>-1.0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layout/>
              <c:tx>
                <c:strRef>
                  <c:f>chart_Waterfall_crossaxis!$C$14</c:f>
                  <c:strCache>
                    <c:ptCount val="1"/>
                    <c:pt idx="0">
                      <c:v>-0.1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{D51555DF-4DAE-4BD4-9FA8-16EB24758B02}</c15:txfldGUID>
                      <c15:f>chart_Waterfall_crossaxis!$C$14</c15:f>
                      <c15:dlblFieldTableCache>
                        <c:ptCount val="1"/>
                        <c:pt idx="0">
                          <c:v>-0.1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layout/>
              <c:tx>
                <c:strRef>
                  <c:f>chart_Waterfall_crossaxis!$C$15</c:f>
                  <c:strCache>
                    <c:ptCount val="1"/>
                    <c:pt idx="0">
                      <c:v>-6.8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{0704DFAC-A969-445A-8F7D-6D770F01E1C6}</c15:txfldGUID>
                      <c15:f>chart_Waterfall_crossaxis!$C$15</c15:f>
                      <c15:dlblFieldTableCache>
                        <c:ptCount val="1"/>
                        <c:pt idx="0">
                          <c:v>-6.8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layout/>
              <c:tx>
                <c:strRef>
                  <c:f>chart_Waterfall_crossaxis!$C$16</c:f>
                  <c:strCache>
                    <c:ptCount val="1"/>
                    <c:pt idx="0">
                      <c:v>13.0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{AD622B92-76AD-4E1D-B9B8-63A18BFB641B}</c15:txfldGUID>
                      <c15:f>chart_Waterfall_crossaxis!$C$16</c15:f>
                      <c15:dlblFieldTableCache>
                        <c:ptCount val="1"/>
                        <c:pt idx="0">
                          <c:v>13.0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layout/>
              <c:tx>
                <c:strRef>
                  <c:f>chart_Waterfall_crossaxis!$C$17</c:f>
                  <c:strCache>
                    <c:ptCount val="1"/>
                    <c:pt idx="0">
                      <c:v>6.2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{C3389A76-3BE9-440E-8826-E41BE33FEE61}</c15:txfldGUID>
                      <c15:f>chart_Waterfall_crossaxis!$C$17</c15:f>
                      <c15:dlblFieldTableCache>
                        <c:ptCount val="1"/>
                        <c:pt idx="0">
                          <c:v>6.2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strRef>
              <c:f>chart_Waterfall_crossaxis!$B$10:$B$17</c:f>
              <c:strCache>
                <c:ptCount val="8"/>
                <c:pt idx="0">
                  <c:v>Sales</c:v>
                </c:pt>
                <c:pt idx="1">
                  <c:v>COGS</c:v>
                </c:pt>
                <c:pt idx="2">
                  <c:v>SG&amp;A</c:v>
                </c:pt>
                <c:pt idx="3">
                  <c:v>D&amp;A</c:v>
                </c:pt>
                <c:pt idx="4">
                  <c:v>Other exp.</c:v>
                </c:pt>
                <c:pt idx="5">
                  <c:v>Op. result</c:v>
                </c:pt>
                <c:pt idx="6">
                  <c:v>Non-op. income</c:v>
                </c:pt>
                <c:pt idx="7">
                  <c:v>EBIT</c:v>
                </c:pt>
              </c:strCache>
            </c:strRef>
          </c:xVal>
          <c:yVal>
            <c:numRef>
              <c:f>chart_Waterfall_crossaxis!$I$10:$I$17</c:f>
              <c:numCache>
                <c:formatCode>#,##0.0,</c:formatCode>
                <c:ptCount val="8"/>
                <c:pt idx="0">
                  <c:v>20438</c:v>
                </c:pt>
                <c:pt idx="1">
                  <c:v>20438</c:v>
                </c:pt>
                <c:pt idx="2">
                  <c:v>2495</c:v>
                </c:pt>
                <c:pt idx="3">
                  <c:v>-5677</c:v>
                </c:pt>
                <c:pt idx="4">
                  <c:v>-6637</c:v>
                </c:pt>
                <c:pt idx="5">
                  <c:v>-6775</c:v>
                </c:pt>
                <c:pt idx="6">
                  <c:v>6225</c:v>
                </c:pt>
                <c:pt idx="7">
                  <c:v>6225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16755280"/>
        <c:axId val="-1416752016"/>
      </c:scatterChart>
      <c:catAx>
        <c:axId val="-141675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-1416752016"/>
        <c:crosses val="autoZero"/>
        <c:auto val="1"/>
        <c:lblAlgn val="ctr"/>
        <c:lblOffset val="100"/>
        <c:noMultiLvlLbl val="0"/>
      </c:catAx>
      <c:valAx>
        <c:axId val="-1416752016"/>
        <c:scaling>
          <c:orientation val="minMax"/>
        </c:scaling>
        <c:delete val="1"/>
        <c:axPos val="l"/>
        <c:numFmt formatCode="#,##0.0," sourceLinked="1"/>
        <c:majorTickMark val="out"/>
        <c:minorTickMark val="none"/>
        <c:tickLblPos val="nextTo"/>
        <c:crossAx val="-1416755280"/>
        <c:crosses val="autoZero"/>
        <c:crossBetween val="between"/>
      </c:valAx>
      <c:spPr>
        <a:solidFill>
          <a:sysClr val="window" lastClr="FFFFFF"/>
        </a:solidFill>
      </c:spPr>
    </c:plotArea>
    <c:plotVisOnly val="1"/>
    <c:dispBlanksAs val="gap"/>
    <c:showDLblsOverMax val="0"/>
  </c:chart>
  <c:spPr>
    <a:solidFill>
      <a:sysClr val="window" lastClr="FFFFFF"/>
    </a:solidFill>
    <a:effectLst/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chart_Waterfall_crossaxis!$E$9</c:f>
              <c:strCache>
                <c:ptCount val="1"/>
                <c:pt idx="0">
                  <c:v>totals</c:v>
                </c:pt>
              </c:strCache>
            </c:strRef>
          </c:tx>
          <c:spPr>
            <a:solidFill>
              <a:srgbClr val="44B5AD"/>
            </a:solidFill>
            <a:ln>
              <a:solidFill>
                <a:srgbClr val="7D7D7D"/>
              </a:solidFill>
            </a:ln>
          </c:spPr>
          <c:invertIfNegative val="0"/>
          <c:cat>
            <c:strRef>
              <c:f>chart_Waterfall_crossaxis!$B$10:$B$17</c:f>
              <c:strCache>
                <c:ptCount val="8"/>
                <c:pt idx="0">
                  <c:v>Sales</c:v>
                </c:pt>
                <c:pt idx="1">
                  <c:v>COGS</c:v>
                </c:pt>
                <c:pt idx="2">
                  <c:v>SG&amp;A</c:v>
                </c:pt>
                <c:pt idx="3">
                  <c:v>D&amp;A</c:v>
                </c:pt>
                <c:pt idx="4">
                  <c:v>Other exp.</c:v>
                </c:pt>
                <c:pt idx="5">
                  <c:v>Op. result</c:v>
                </c:pt>
                <c:pt idx="6">
                  <c:v>Non-op. income</c:v>
                </c:pt>
                <c:pt idx="7">
                  <c:v>EBIT</c:v>
                </c:pt>
              </c:strCache>
            </c:strRef>
          </c:cat>
          <c:val>
            <c:numRef>
              <c:f>chart_Waterfall_crossaxis!$E$10:$E$17</c:f>
              <c:numCache>
                <c:formatCode>#,##0.0,</c:formatCode>
                <c:ptCount val="8"/>
                <c:pt idx="0">
                  <c:v>20438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-6775</c:v>
                </c:pt>
                <c:pt idx="6">
                  <c:v>0</c:v>
                </c:pt>
                <c:pt idx="7">
                  <c:v>6225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-1416754192"/>
        <c:axId val="-1416754736"/>
      </c:barChart>
      <c:lineChart>
        <c:grouping val="standard"/>
        <c:varyColors val="0"/>
        <c:ser>
          <c:idx val="1"/>
          <c:order val="1"/>
          <c:tx>
            <c:strRef>
              <c:f>chart_Waterfall_crossaxis!$F$9</c:f>
              <c:strCache>
                <c:ptCount val="1"/>
                <c:pt idx="0">
                  <c:v>start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ED7D31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cat>
            <c:strRef>
              <c:f>chart_Waterfall_crossaxis!$B$10:$B$17</c:f>
              <c:strCache>
                <c:ptCount val="8"/>
                <c:pt idx="0">
                  <c:v>Sales</c:v>
                </c:pt>
                <c:pt idx="1">
                  <c:v>COGS</c:v>
                </c:pt>
                <c:pt idx="2">
                  <c:v>SG&amp;A</c:v>
                </c:pt>
                <c:pt idx="3">
                  <c:v>D&amp;A</c:v>
                </c:pt>
                <c:pt idx="4">
                  <c:v>Other exp.</c:v>
                </c:pt>
                <c:pt idx="5">
                  <c:v>Op. result</c:v>
                </c:pt>
                <c:pt idx="6">
                  <c:v>Non-op. income</c:v>
                </c:pt>
                <c:pt idx="7">
                  <c:v>EBIT</c:v>
                </c:pt>
              </c:strCache>
            </c:strRef>
          </c:cat>
          <c:val>
            <c:numRef>
              <c:f>chart_Waterfall_crossaxis!$F$10:$F$17</c:f>
              <c:numCache>
                <c:formatCode>#,##0.0,</c:formatCode>
                <c:ptCount val="8"/>
                <c:pt idx="0">
                  <c:v>0</c:v>
                </c:pt>
                <c:pt idx="1">
                  <c:v>20438</c:v>
                </c:pt>
                <c:pt idx="2">
                  <c:v>2495</c:v>
                </c:pt>
                <c:pt idx="3">
                  <c:v>-5677</c:v>
                </c:pt>
                <c:pt idx="4">
                  <c:v>-6637</c:v>
                </c:pt>
                <c:pt idx="5">
                  <c:v>0</c:v>
                </c:pt>
                <c:pt idx="6">
                  <c:v>-6775</c:v>
                </c:pt>
                <c:pt idx="7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chart_Waterfall_crossaxis!$G$9</c:f>
              <c:strCache>
                <c:ptCount val="1"/>
                <c:pt idx="0">
                  <c:v>end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A5A5A5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cat>
            <c:strRef>
              <c:f>chart_Waterfall_crossaxis!$B$10:$B$17</c:f>
              <c:strCache>
                <c:ptCount val="8"/>
                <c:pt idx="0">
                  <c:v>Sales</c:v>
                </c:pt>
                <c:pt idx="1">
                  <c:v>COGS</c:v>
                </c:pt>
                <c:pt idx="2">
                  <c:v>SG&amp;A</c:v>
                </c:pt>
                <c:pt idx="3">
                  <c:v>D&amp;A</c:v>
                </c:pt>
                <c:pt idx="4">
                  <c:v>Other exp.</c:v>
                </c:pt>
                <c:pt idx="5">
                  <c:v>Op. result</c:v>
                </c:pt>
                <c:pt idx="6">
                  <c:v>Non-op. income</c:v>
                </c:pt>
                <c:pt idx="7">
                  <c:v>EBIT</c:v>
                </c:pt>
              </c:strCache>
            </c:strRef>
          </c:cat>
          <c:val>
            <c:numRef>
              <c:f>chart_Waterfall_crossaxis!$G$10:$G$17</c:f>
              <c:numCache>
                <c:formatCode>#,##0.0,</c:formatCode>
                <c:ptCount val="8"/>
                <c:pt idx="0">
                  <c:v>#N/A</c:v>
                </c:pt>
                <c:pt idx="1">
                  <c:v>2495</c:v>
                </c:pt>
                <c:pt idx="2">
                  <c:v>-5677</c:v>
                </c:pt>
                <c:pt idx="3">
                  <c:v>-6637</c:v>
                </c:pt>
                <c:pt idx="4">
                  <c:v>-6775</c:v>
                </c:pt>
                <c:pt idx="5">
                  <c:v>#N/A</c:v>
                </c:pt>
                <c:pt idx="6">
                  <c:v>6225</c:v>
                </c:pt>
                <c:pt idx="7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upDownBars>
          <c:gapWidth val="75"/>
          <c:upBars>
            <c:spPr>
              <a:solidFill>
                <a:srgbClr val="B0D858"/>
              </a:solidFill>
              <a:ln>
                <a:solidFill>
                  <a:srgbClr val="7D7D7D"/>
                </a:solidFill>
              </a:ln>
            </c:spPr>
          </c:upBars>
          <c:downBars>
            <c:spPr>
              <a:solidFill>
                <a:srgbClr val="E25E5E"/>
              </a:solidFill>
              <a:ln>
                <a:solidFill>
                  <a:srgbClr val="7D7D7D"/>
                </a:solidFill>
              </a:ln>
            </c:spPr>
          </c:downBars>
        </c:upDownBars>
        <c:marker val="1"/>
        <c:smooth val="0"/>
        <c:axId val="-1416754192"/>
        <c:axId val="-1416754736"/>
      </c:lineChart>
      <c:scatterChart>
        <c:scatterStyle val="lineMarker"/>
        <c:varyColors val="0"/>
        <c:ser>
          <c:idx val="3"/>
          <c:order val="3"/>
          <c:tx>
            <c:strRef>
              <c:f>chart_Waterfall_crossaxis!$H$9</c:f>
              <c:strCache>
                <c:ptCount val="1"/>
                <c:pt idx="0">
                  <c:v>cumul.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FFC000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1"/>
            <c:spPr>
              <a:ln>
                <a:solidFill>
                  <a:srgbClr val="7F7F7F"/>
                </a:solidFill>
                <a:prstDash val="solid"/>
              </a:ln>
            </c:spPr>
          </c:errBars>
          <c:errBars>
            <c:errDir val="x"/>
            <c:errBarType val="plus"/>
            <c:errValType val="cust"/>
            <c:noEndCap val="1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spPr>
              <a:ln>
                <a:solidFill>
                  <a:srgbClr val="7F7F7F"/>
                </a:solidFill>
                <a:prstDash val="solid"/>
              </a:ln>
            </c:spPr>
          </c:errBars>
          <c:xVal>
            <c:strRef>
              <c:f>chart_Waterfall_crossaxis!$B$10:$B$17</c:f>
              <c:strCache>
                <c:ptCount val="8"/>
                <c:pt idx="0">
                  <c:v>Sales</c:v>
                </c:pt>
                <c:pt idx="1">
                  <c:v>COGS</c:v>
                </c:pt>
                <c:pt idx="2">
                  <c:v>SG&amp;A</c:v>
                </c:pt>
                <c:pt idx="3">
                  <c:v>D&amp;A</c:v>
                </c:pt>
                <c:pt idx="4">
                  <c:v>Other exp.</c:v>
                </c:pt>
                <c:pt idx="5">
                  <c:v>Op. result</c:v>
                </c:pt>
                <c:pt idx="6">
                  <c:v>Non-op. income</c:v>
                </c:pt>
                <c:pt idx="7">
                  <c:v>EBIT</c:v>
                </c:pt>
              </c:strCache>
            </c:strRef>
          </c:xVal>
          <c:yVal>
            <c:numRef>
              <c:f>chart_Waterfall_crossaxis!$H$10:$H$17</c:f>
              <c:numCache>
                <c:formatCode>#,##0.0,</c:formatCode>
                <c:ptCount val="8"/>
                <c:pt idx="0">
                  <c:v>20438</c:v>
                </c:pt>
                <c:pt idx="1">
                  <c:v>2495</c:v>
                </c:pt>
                <c:pt idx="2">
                  <c:v>-5677</c:v>
                </c:pt>
                <c:pt idx="3">
                  <c:v>-6637</c:v>
                </c:pt>
                <c:pt idx="4">
                  <c:v>-6775</c:v>
                </c:pt>
                <c:pt idx="5">
                  <c:v>-6775</c:v>
                </c:pt>
                <c:pt idx="6">
                  <c:v>6225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chart_Waterfall_crossaxis!$I$9</c:f>
              <c:strCache>
                <c:ptCount val="1"/>
                <c:pt idx="0">
                  <c:v>label position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4472C4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dLbls>
            <c:dLbl>
              <c:idx val="0"/>
              <c:layout/>
              <c:tx>
                <c:strRef>
                  <c:f>chart_Waterfall_crossaxis!$C$10</c:f>
                  <c:strCache>
                    <c:ptCount val="1"/>
                    <c:pt idx="0">
                      <c:v>20.4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{10266242-38F6-4490-A749-5A791AA969B0}</c15:txfldGUID>
                      <c15:f>chart_Waterfall_crossaxis!$C$10</c15:f>
                      <c15:dlblFieldTableCache>
                        <c:ptCount val="1"/>
                        <c:pt idx="0">
                          <c:v>20.4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layout/>
              <c:tx>
                <c:strRef>
                  <c:f>chart_Waterfall_crossaxis!$C$11</c:f>
                  <c:strCache>
                    <c:ptCount val="1"/>
                    <c:pt idx="0">
                      <c:v>-17.9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{4DE5CDBD-9D6A-4F8F-BCA2-2CE786A5C58E}</c15:txfldGUID>
                      <c15:f>chart_Waterfall_crossaxis!$C$11</c15:f>
                      <c15:dlblFieldTableCache>
                        <c:ptCount val="1"/>
                        <c:pt idx="0">
                          <c:v>-17.9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/>
              <c:tx>
                <c:strRef>
                  <c:f>chart_Waterfall_crossaxis!$C$12</c:f>
                  <c:strCache>
                    <c:ptCount val="1"/>
                    <c:pt idx="0">
                      <c:v>-8.2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{BC85616A-24F2-4809-90F4-487971D07A6F}</c15:txfldGUID>
                      <c15:f>chart_Waterfall_crossaxis!$C$12</c15:f>
                      <c15:dlblFieldTableCache>
                        <c:ptCount val="1"/>
                        <c:pt idx="0">
                          <c:v>-8.2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layout/>
              <c:tx>
                <c:strRef>
                  <c:f>chart_Waterfall_crossaxis!$C$13</c:f>
                  <c:strCache>
                    <c:ptCount val="1"/>
                    <c:pt idx="0">
                      <c:v>-1.0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{9D3279D1-229B-4752-ADA2-2FF516DCD6C6}</c15:txfldGUID>
                      <c15:f>chart_Waterfall_crossaxis!$C$13</c15:f>
                      <c15:dlblFieldTableCache>
                        <c:ptCount val="1"/>
                        <c:pt idx="0">
                          <c:v>-1.0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layout/>
              <c:tx>
                <c:strRef>
                  <c:f>chart_Waterfall_crossaxis!$C$14</c:f>
                  <c:strCache>
                    <c:ptCount val="1"/>
                    <c:pt idx="0">
                      <c:v>-0.1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{20F98244-2D90-4398-9E40-568B7684CAE8}</c15:txfldGUID>
                      <c15:f>chart_Waterfall_crossaxis!$C$14</c15:f>
                      <c15:dlblFieldTableCache>
                        <c:ptCount val="1"/>
                        <c:pt idx="0">
                          <c:v>-0.1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layout/>
              <c:tx>
                <c:strRef>
                  <c:f>chart_Waterfall_crossaxis!$C$15</c:f>
                  <c:strCache>
                    <c:ptCount val="1"/>
                    <c:pt idx="0">
                      <c:v>-6.8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{1CA59FF8-0C8B-4387-9A49-690A4907AE20}</c15:txfldGUID>
                      <c15:f>chart_Waterfall_crossaxis!$C$15</c15:f>
                      <c15:dlblFieldTableCache>
                        <c:ptCount val="1"/>
                        <c:pt idx="0">
                          <c:v>-6.8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layout/>
              <c:tx>
                <c:strRef>
                  <c:f>chart_Waterfall_crossaxis!$C$16</c:f>
                  <c:strCache>
                    <c:ptCount val="1"/>
                    <c:pt idx="0">
                      <c:v>13.0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{3C832082-4204-4BD2-A4D8-B6DD921B792A}</c15:txfldGUID>
                      <c15:f>chart_Waterfall_crossaxis!$C$16</c15:f>
                      <c15:dlblFieldTableCache>
                        <c:ptCount val="1"/>
                        <c:pt idx="0">
                          <c:v>13.0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layout/>
              <c:tx>
                <c:strRef>
                  <c:f>chart_Waterfall_crossaxis!$C$17</c:f>
                  <c:strCache>
                    <c:ptCount val="1"/>
                    <c:pt idx="0">
                      <c:v>6.2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{C9FE081F-46E0-4FF6-8D0C-1D75A7776179}</c15:txfldGUID>
                      <c15:f>chart_Waterfall_crossaxis!$C$17</c15:f>
                      <c15:dlblFieldTableCache>
                        <c:ptCount val="1"/>
                        <c:pt idx="0">
                          <c:v>6.2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strRef>
              <c:f>chart_Waterfall_crossaxis!$B$10:$B$17</c:f>
              <c:strCache>
                <c:ptCount val="8"/>
                <c:pt idx="0">
                  <c:v>Sales</c:v>
                </c:pt>
                <c:pt idx="1">
                  <c:v>COGS</c:v>
                </c:pt>
                <c:pt idx="2">
                  <c:v>SG&amp;A</c:v>
                </c:pt>
                <c:pt idx="3">
                  <c:v>D&amp;A</c:v>
                </c:pt>
                <c:pt idx="4">
                  <c:v>Other exp.</c:v>
                </c:pt>
                <c:pt idx="5">
                  <c:v>Op. result</c:v>
                </c:pt>
                <c:pt idx="6">
                  <c:v>Non-op. income</c:v>
                </c:pt>
                <c:pt idx="7">
                  <c:v>EBIT</c:v>
                </c:pt>
              </c:strCache>
            </c:strRef>
          </c:xVal>
          <c:yVal>
            <c:numRef>
              <c:f>chart_Waterfall_crossaxis!$I$10:$I$17</c:f>
              <c:numCache>
                <c:formatCode>#,##0.0,</c:formatCode>
                <c:ptCount val="8"/>
                <c:pt idx="0">
                  <c:v>20438</c:v>
                </c:pt>
                <c:pt idx="1">
                  <c:v>20438</c:v>
                </c:pt>
                <c:pt idx="2">
                  <c:v>2495</c:v>
                </c:pt>
                <c:pt idx="3">
                  <c:v>-5677</c:v>
                </c:pt>
                <c:pt idx="4">
                  <c:v>-6637</c:v>
                </c:pt>
                <c:pt idx="5">
                  <c:v>-6775</c:v>
                </c:pt>
                <c:pt idx="6">
                  <c:v>6225</c:v>
                </c:pt>
                <c:pt idx="7">
                  <c:v>6225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16754192"/>
        <c:axId val="-1416754736"/>
      </c:scatterChart>
      <c:catAx>
        <c:axId val="-141675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-1416754736"/>
        <c:crosses val="autoZero"/>
        <c:auto val="1"/>
        <c:lblAlgn val="ctr"/>
        <c:lblOffset val="100"/>
        <c:noMultiLvlLbl val="0"/>
      </c:catAx>
      <c:valAx>
        <c:axId val="-1416754736"/>
        <c:scaling>
          <c:orientation val="minMax"/>
        </c:scaling>
        <c:delete val="1"/>
        <c:axPos val="l"/>
        <c:numFmt formatCode="#,##0.0," sourceLinked="1"/>
        <c:majorTickMark val="out"/>
        <c:minorTickMark val="none"/>
        <c:tickLblPos val="nextTo"/>
        <c:crossAx val="-1416754192"/>
        <c:crosses val="autoZero"/>
        <c:crossBetween val="between"/>
      </c:valAx>
      <c:spPr>
        <a:solidFill>
          <a:sysClr val="window" lastClr="FFFFFF"/>
        </a:solidFill>
      </c:spPr>
    </c:plotArea>
    <c:plotVisOnly val="1"/>
    <c:dispBlanksAs val="gap"/>
    <c:showDLblsOverMax val="0"/>
  </c:chart>
  <c:spPr>
    <a:solidFill>
      <a:sysClr val="window" lastClr="FFFFFF"/>
    </a:solidFill>
    <a:effectLst/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9469054337247712E-2"/>
          <c:y val="0.25228101487314086"/>
          <c:w val="0.93224769446962219"/>
          <c:h val="0.554755205599300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chart_Waterfall_crossaxis!$E$9</c:f>
              <c:strCache>
                <c:ptCount val="1"/>
                <c:pt idx="0">
                  <c:v>totals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rgbClr val="7D7D7D"/>
              </a:solidFill>
            </a:ln>
            <a:effectLst/>
          </c:spPr>
          <c:invertIfNegative val="0"/>
          <c:cat>
            <c:strRef>
              <c:f>chart_Waterfall_crossaxis!$B$10:$B$17</c:f>
              <c:strCache>
                <c:ptCount val="8"/>
                <c:pt idx="0">
                  <c:v>Sales</c:v>
                </c:pt>
                <c:pt idx="1">
                  <c:v>COGS</c:v>
                </c:pt>
                <c:pt idx="2">
                  <c:v>SG&amp;A</c:v>
                </c:pt>
                <c:pt idx="3">
                  <c:v>D&amp;A</c:v>
                </c:pt>
                <c:pt idx="4">
                  <c:v>Other exp.</c:v>
                </c:pt>
                <c:pt idx="5">
                  <c:v>Op. result</c:v>
                </c:pt>
                <c:pt idx="6">
                  <c:v>Non-op. income</c:v>
                </c:pt>
                <c:pt idx="7">
                  <c:v>EBIT</c:v>
                </c:pt>
              </c:strCache>
            </c:strRef>
          </c:cat>
          <c:val>
            <c:numRef>
              <c:f>chart_Waterfall_crossaxis!$E$10:$E$17</c:f>
              <c:numCache>
                <c:formatCode>#,##0.0,</c:formatCode>
                <c:ptCount val="8"/>
                <c:pt idx="0">
                  <c:v>20438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-6775</c:v>
                </c:pt>
                <c:pt idx="6">
                  <c:v>0</c:v>
                </c:pt>
                <c:pt idx="7">
                  <c:v>6225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-1416752560"/>
        <c:axId val="-1416757456"/>
      </c:barChart>
      <c:lineChart>
        <c:grouping val="standard"/>
        <c:varyColors val="0"/>
        <c:ser>
          <c:idx val="1"/>
          <c:order val="1"/>
          <c:tx>
            <c:strRef>
              <c:f>chart_Waterfall_crossaxis!$F$9</c:f>
              <c:strCache>
                <c:ptCount val="1"/>
                <c:pt idx="0">
                  <c:v>start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ED7D31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cat>
            <c:strRef>
              <c:f>chart_Waterfall_crossaxis!$B$10:$B$17</c:f>
              <c:strCache>
                <c:ptCount val="8"/>
                <c:pt idx="0">
                  <c:v>Sales</c:v>
                </c:pt>
                <c:pt idx="1">
                  <c:v>COGS</c:v>
                </c:pt>
                <c:pt idx="2">
                  <c:v>SG&amp;A</c:v>
                </c:pt>
                <c:pt idx="3">
                  <c:v>D&amp;A</c:v>
                </c:pt>
                <c:pt idx="4">
                  <c:v>Other exp.</c:v>
                </c:pt>
                <c:pt idx="5">
                  <c:v>Op. result</c:v>
                </c:pt>
                <c:pt idx="6">
                  <c:v>Non-op. income</c:v>
                </c:pt>
                <c:pt idx="7">
                  <c:v>EBIT</c:v>
                </c:pt>
              </c:strCache>
            </c:strRef>
          </c:cat>
          <c:val>
            <c:numRef>
              <c:f>chart_Waterfall_crossaxis!$F$10:$F$17</c:f>
              <c:numCache>
                <c:formatCode>#,##0.0,</c:formatCode>
                <c:ptCount val="8"/>
                <c:pt idx="0">
                  <c:v>0</c:v>
                </c:pt>
                <c:pt idx="1">
                  <c:v>20438</c:v>
                </c:pt>
                <c:pt idx="2">
                  <c:v>2495</c:v>
                </c:pt>
                <c:pt idx="3">
                  <c:v>-5677</c:v>
                </c:pt>
                <c:pt idx="4">
                  <c:v>-6637</c:v>
                </c:pt>
                <c:pt idx="5">
                  <c:v>0</c:v>
                </c:pt>
                <c:pt idx="6">
                  <c:v>-6775</c:v>
                </c:pt>
                <c:pt idx="7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chart_Waterfall_crossaxis!$G$9</c:f>
              <c:strCache>
                <c:ptCount val="1"/>
                <c:pt idx="0">
                  <c:v>end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A5A5A5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cat>
            <c:strRef>
              <c:f>chart_Waterfall_crossaxis!$B$10:$B$17</c:f>
              <c:strCache>
                <c:ptCount val="8"/>
                <c:pt idx="0">
                  <c:v>Sales</c:v>
                </c:pt>
                <c:pt idx="1">
                  <c:v>COGS</c:v>
                </c:pt>
                <c:pt idx="2">
                  <c:v>SG&amp;A</c:v>
                </c:pt>
                <c:pt idx="3">
                  <c:v>D&amp;A</c:v>
                </c:pt>
                <c:pt idx="4">
                  <c:v>Other exp.</c:v>
                </c:pt>
                <c:pt idx="5">
                  <c:v>Op. result</c:v>
                </c:pt>
                <c:pt idx="6">
                  <c:v>Non-op. income</c:v>
                </c:pt>
                <c:pt idx="7">
                  <c:v>EBIT</c:v>
                </c:pt>
              </c:strCache>
            </c:strRef>
          </c:cat>
          <c:val>
            <c:numRef>
              <c:f>chart_Waterfall_crossaxis!$G$10:$G$17</c:f>
              <c:numCache>
                <c:formatCode>#,##0.0,</c:formatCode>
                <c:ptCount val="8"/>
                <c:pt idx="0">
                  <c:v>#N/A</c:v>
                </c:pt>
                <c:pt idx="1">
                  <c:v>2495</c:v>
                </c:pt>
                <c:pt idx="2">
                  <c:v>-5677</c:v>
                </c:pt>
                <c:pt idx="3">
                  <c:v>-6637</c:v>
                </c:pt>
                <c:pt idx="4">
                  <c:v>-6775</c:v>
                </c:pt>
                <c:pt idx="5">
                  <c:v>#N/A</c:v>
                </c:pt>
                <c:pt idx="6">
                  <c:v>6225</c:v>
                </c:pt>
                <c:pt idx="7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upDownBars>
          <c:gapWidth val="75"/>
          <c:upBars>
            <c:spPr>
              <a:solidFill>
                <a:srgbClr val="00D53C"/>
              </a:solidFill>
              <a:ln w="6350" cap="flat" cmpd="sng" algn="ctr">
                <a:solidFill>
                  <a:srgbClr val="7D7D7D"/>
                </a:solidFill>
                <a:prstDash val="solid"/>
                <a:round/>
              </a:ln>
              <a:effectLst/>
            </c:spPr>
          </c:upBars>
          <c:downBars>
            <c:spPr>
              <a:solidFill>
                <a:srgbClr val="FF0000"/>
              </a:solidFill>
              <a:ln w="6350" cap="flat" cmpd="sng" algn="ctr">
                <a:solidFill>
                  <a:srgbClr val="7D7D7D"/>
                </a:solidFill>
                <a:prstDash val="solid"/>
                <a:round/>
              </a:ln>
              <a:effectLst/>
            </c:spPr>
          </c:downBars>
        </c:upDownBars>
        <c:marker val="1"/>
        <c:smooth val="0"/>
        <c:axId val="-1416752560"/>
        <c:axId val="-1416757456"/>
      </c:lineChart>
      <c:scatterChart>
        <c:scatterStyle val="lineMarker"/>
        <c:varyColors val="0"/>
        <c:ser>
          <c:idx val="3"/>
          <c:order val="3"/>
          <c:tx>
            <c:strRef>
              <c:f>chart_Waterfall_crossaxis!$H$9</c:f>
              <c:strCache>
                <c:ptCount val="1"/>
                <c:pt idx="0">
                  <c:v>cumul.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FFC000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1"/>
            <c:spPr>
              <a:solidFill>
                <a:schemeClr val="tx1"/>
              </a:solidFill>
              <a:ln w="6350" cap="flat" cmpd="sng" algn="ctr">
                <a:solidFill>
                  <a:srgbClr val="7F7F7F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plus"/>
            <c:errValType val="cust"/>
            <c:noEndCap val="1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spPr>
              <a:solidFill>
                <a:schemeClr val="tx1"/>
              </a:solidFill>
              <a:ln w="6350" cap="flat" cmpd="sng" algn="ctr">
                <a:solidFill>
                  <a:srgbClr val="7F7F7F"/>
                </a:solidFill>
                <a:prstDash val="solid"/>
                <a:round/>
              </a:ln>
              <a:effectLst/>
            </c:spPr>
          </c:errBars>
          <c:xVal>
            <c:strRef>
              <c:f>chart_Waterfall_crossaxis!$B$10:$B$17</c:f>
              <c:strCache>
                <c:ptCount val="8"/>
                <c:pt idx="0">
                  <c:v>Sales</c:v>
                </c:pt>
                <c:pt idx="1">
                  <c:v>COGS</c:v>
                </c:pt>
                <c:pt idx="2">
                  <c:v>SG&amp;A</c:v>
                </c:pt>
                <c:pt idx="3">
                  <c:v>D&amp;A</c:v>
                </c:pt>
                <c:pt idx="4">
                  <c:v>Other exp.</c:v>
                </c:pt>
                <c:pt idx="5">
                  <c:v>Op. result</c:v>
                </c:pt>
                <c:pt idx="6">
                  <c:v>Non-op. income</c:v>
                </c:pt>
                <c:pt idx="7">
                  <c:v>EBIT</c:v>
                </c:pt>
              </c:strCache>
            </c:strRef>
          </c:xVal>
          <c:yVal>
            <c:numRef>
              <c:f>chart_Waterfall_crossaxis!$H$10:$H$17</c:f>
              <c:numCache>
                <c:formatCode>#,##0.0,</c:formatCode>
                <c:ptCount val="8"/>
                <c:pt idx="0">
                  <c:v>20438</c:v>
                </c:pt>
                <c:pt idx="1">
                  <c:v>2495</c:v>
                </c:pt>
                <c:pt idx="2">
                  <c:v>-5677</c:v>
                </c:pt>
                <c:pt idx="3">
                  <c:v>-6637</c:v>
                </c:pt>
                <c:pt idx="4">
                  <c:v>-6775</c:v>
                </c:pt>
                <c:pt idx="5">
                  <c:v>-6775</c:v>
                </c:pt>
                <c:pt idx="6">
                  <c:v>6225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chart_Waterfall_crossaxis!$I$9</c:f>
              <c:strCache>
                <c:ptCount val="1"/>
                <c:pt idx="0">
                  <c:v>label position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4472C4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dLbls>
            <c:dLbl>
              <c:idx val="0"/>
              <c:layout/>
              <c:tx>
                <c:strRef>
                  <c:f>chart_Waterfall_crossaxis!$C$10</c:f>
                  <c:strCache>
                    <c:ptCount val="1"/>
                    <c:pt idx="0">
                      <c:v>20.4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{6FFC42E2-6797-4A63-94BF-97BD72219C2E}</c15:txfldGUID>
                      <c15:f>chart_Waterfall_crossaxis!$C$10</c15:f>
                      <c15:dlblFieldTableCache>
                        <c:ptCount val="1"/>
                        <c:pt idx="0">
                          <c:v>20.4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layout/>
              <c:tx>
                <c:strRef>
                  <c:f>chart_Waterfall_crossaxis!$C$11</c:f>
                  <c:strCache>
                    <c:ptCount val="1"/>
                    <c:pt idx="0">
                      <c:v>-17.9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{4EFEFD41-20A1-4B85-AB9A-B67A14A39E57}</c15:txfldGUID>
                      <c15:f>chart_Waterfall_crossaxis!$C$11</c15:f>
                      <c15:dlblFieldTableCache>
                        <c:ptCount val="1"/>
                        <c:pt idx="0">
                          <c:v>-17.9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/>
              <c:tx>
                <c:strRef>
                  <c:f>chart_Waterfall_crossaxis!$C$12</c:f>
                  <c:strCache>
                    <c:ptCount val="1"/>
                    <c:pt idx="0">
                      <c:v>-8.2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{6BE5236F-AF1C-4E41-B076-891DD525005E}</c15:txfldGUID>
                      <c15:f>chart_Waterfall_crossaxis!$C$12</c15:f>
                      <c15:dlblFieldTableCache>
                        <c:ptCount val="1"/>
                        <c:pt idx="0">
                          <c:v>-8.2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layout/>
              <c:tx>
                <c:strRef>
                  <c:f>chart_Waterfall_crossaxis!$C$13</c:f>
                  <c:strCache>
                    <c:ptCount val="1"/>
                    <c:pt idx="0">
                      <c:v>-1.0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{C7D239AA-8BB9-44AC-84CE-66FCCE2893AA}</c15:txfldGUID>
                      <c15:f>chart_Waterfall_crossaxis!$C$13</c15:f>
                      <c15:dlblFieldTableCache>
                        <c:ptCount val="1"/>
                        <c:pt idx="0">
                          <c:v>-1.0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layout/>
              <c:tx>
                <c:strRef>
                  <c:f>chart_Waterfall_crossaxis!$C$14</c:f>
                  <c:strCache>
                    <c:ptCount val="1"/>
                    <c:pt idx="0">
                      <c:v>-0.1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{8C33EF39-6D9E-449A-B7C5-6E093752B4E5}</c15:txfldGUID>
                      <c15:f>chart_Waterfall_crossaxis!$C$14</c15:f>
                      <c15:dlblFieldTableCache>
                        <c:ptCount val="1"/>
                        <c:pt idx="0">
                          <c:v>-0.1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layout/>
              <c:tx>
                <c:strRef>
                  <c:f>chart_Waterfall_crossaxis!$C$15</c:f>
                  <c:strCache>
                    <c:ptCount val="1"/>
                    <c:pt idx="0">
                      <c:v>-6.8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{FF896652-FA32-4B44-A563-83B4F13582E8}</c15:txfldGUID>
                      <c15:f>chart_Waterfall_crossaxis!$C$15</c15:f>
                      <c15:dlblFieldTableCache>
                        <c:ptCount val="1"/>
                        <c:pt idx="0">
                          <c:v>-6.8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layout/>
              <c:tx>
                <c:strRef>
                  <c:f>chart_Waterfall_crossaxis!$C$16</c:f>
                  <c:strCache>
                    <c:ptCount val="1"/>
                    <c:pt idx="0">
                      <c:v>13.0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{AEB25FF7-519C-4273-9D5F-3837F383A701}</c15:txfldGUID>
                      <c15:f>chart_Waterfall_crossaxis!$C$16</c15:f>
                      <c15:dlblFieldTableCache>
                        <c:ptCount val="1"/>
                        <c:pt idx="0">
                          <c:v>13.0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layout/>
              <c:tx>
                <c:strRef>
                  <c:f>chart_Waterfall_crossaxis!$C$17</c:f>
                  <c:strCache>
                    <c:ptCount val="1"/>
                    <c:pt idx="0">
                      <c:v>6.2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{30416FCC-D26A-4192-874D-C7A053342D97}</c15:txfldGUID>
                      <c15:f>chart_Waterfall_crossaxis!$C$17</c15:f>
                      <c15:dlblFieldTableCache>
                        <c:ptCount val="1"/>
                        <c:pt idx="0">
                          <c:v>6.2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chart_Waterfall_crossaxis!$B$10:$B$17</c:f>
              <c:strCache>
                <c:ptCount val="8"/>
                <c:pt idx="0">
                  <c:v>Sales</c:v>
                </c:pt>
                <c:pt idx="1">
                  <c:v>COGS</c:v>
                </c:pt>
                <c:pt idx="2">
                  <c:v>SG&amp;A</c:v>
                </c:pt>
                <c:pt idx="3">
                  <c:v>D&amp;A</c:v>
                </c:pt>
                <c:pt idx="4">
                  <c:v>Other exp.</c:v>
                </c:pt>
                <c:pt idx="5">
                  <c:v>Op. result</c:v>
                </c:pt>
                <c:pt idx="6">
                  <c:v>Non-op. income</c:v>
                </c:pt>
                <c:pt idx="7">
                  <c:v>EBIT</c:v>
                </c:pt>
              </c:strCache>
            </c:strRef>
          </c:xVal>
          <c:yVal>
            <c:numRef>
              <c:f>chart_Waterfall_crossaxis!$I$10:$I$17</c:f>
              <c:numCache>
                <c:formatCode>#,##0.0,</c:formatCode>
                <c:ptCount val="8"/>
                <c:pt idx="0">
                  <c:v>20438</c:v>
                </c:pt>
                <c:pt idx="1">
                  <c:v>20438</c:v>
                </c:pt>
                <c:pt idx="2">
                  <c:v>2495</c:v>
                </c:pt>
                <c:pt idx="3">
                  <c:v>-5677</c:v>
                </c:pt>
                <c:pt idx="4">
                  <c:v>-6637</c:v>
                </c:pt>
                <c:pt idx="5">
                  <c:v>-6775</c:v>
                </c:pt>
                <c:pt idx="6">
                  <c:v>6225</c:v>
                </c:pt>
                <c:pt idx="7">
                  <c:v>6225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16752560"/>
        <c:axId val="-1416757456"/>
      </c:scatterChart>
      <c:catAx>
        <c:axId val="-141675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16757456"/>
        <c:crosses val="autoZero"/>
        <c:auto val="1"/>
        <c:lblAlgn val="ctr"/>
        <c:lblOffset val="100"/>
        <c:noMultiLvlLbl val="0"/>
      </c:catAx>
      <c:valAx>
        <c:axId val="-1416757456"/>
        <c:scaling>
          <c:orientation val="minMax"/>
        </c:scaling>
        <c:delete val="1"/>
        <c:axPos val="l"/>
        <c:numFmt formatCode="#,##0.0," sourceLinked="1"/>
        <c:majorTickMark val="out"/>
        <c:minorTickMark val="none"/>
        <c:tickLblPos val="nextTo"/>
        <c:crossAx val="-1416752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2F2F2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chart_Waterfall_crossaxis!$E$9</c:f>
              <c:strCache>
                <c:ptCount val="1"/>
                <c:pt idx="0">
                  <c:v>totals</c:v>
                </c:pt>
              </c:strCache>
            </c:strRef>
          </c:tx>
          <c:spPr>
            <a:solidFill>
              <a:srgbClr val="F2F2F2"/>
            </a:solidFill>
            <a:ln>
              <a:solidFill>
                <a:srgbClr val="7D7D7D"/>
              </a:solidFill>
            </a:ln>
          </c:spPr>
          <c:invertIfNegative val="0"/>
          <c:cat>
            <c:multiLvlStrRef>
              <c:f>chart_Waterfall_crossaxis!$K$59:$L$66</c:f>
              <c:multiLvlStrCache>
                <c:ptCount val="8"/>
                <c:lvl>
                  <c:pt idx="0">
                    <c:v>100%</c:v>
                  </c:pt>
                  <c:pt idx="1">
                    <c:v>-88%</c:v>
                  </c:pt>
                  <c:pt idx="2">
                    <c:v>-40%</c:v>
                  </c:pt>
                  <c:pt idx="3">
                    <c:v>-5%</c:v>
                  </c:pt>
                  <c:pt idx="4">
                    <c:v>-1%</c:v>
                  </c:pt>
                  <c:pt idx="5">
                    <c:v>-33%</c:v>
                  </c:pt>
                  <c:pt idx="6">
                    <c:v>64%</c:v>
                  </c:pt>
                  <c:pt idx="7">
                    <c:v>30%</c:v>
                  </c:pt>
                </c:lvl>
                <c:lvl>
                  <c:pt idx="0">
                    <c:v>Sales</c:v>
                  </c:pt>
                  <c:pt idx="1">
                    <c:v>COGS</c:v>
                  </c:pt>
                  <c:pt idx="2">
                    <c:v>SG&amp;A</c:v>
                  </c:pt>
                  <c:pt idx="3">
                    <c:v>D&amp;A</c:v>
                  </c:pt>
                  <c:pt idx="4">
                    <c:v>Other exp.</c:v>
                  </c:pt>
                  <c:pt idx="5">
                    <c:v>Op. result</c:v>
                  </c:pt>
                  <c:pt idx="6">
                    <c:v>Non-op. income</c:v>
                  </c:pt>
                  <c:pt idx="7">
                    <c:v>EBIT</c:v>
                  </c:pt>
                </c:lvl>
              </c:multiLvlStrCache>
            </c:multiLvlStrRef>
          </c:cat>
          <c:val>
            <c:numRef>
              <c:f>chart_Waterfall_crossaxis!$E$10:$E$17</c:f>
              <c:numCache>
                <c:formatCode>#,##0.0,</c:formatCode>
                <c:ptCount val="8"/>
                <c:pt idx="0">
                  <c:v>20438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-6775</c:v>
                </c:pt>
                <c:pt idx="6">
                  <c:v>0</c:v>
                </c:pt>
                <c:pt idx="7">
                  <c:v>6225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-1416750928"/>
        <c:axId val="-1416760176"/>
      </c:barChart>
      <c:lineChart>
        <c:grouping val="standard"/>
        <c:varyColors val="0"/>
        <c:ser>
          <c:idx val="1"/>
          <c:order val="1"/>
          <c:tx>
            <c:strRef>
              <c:f>chart_Waterfall_crossaxis!$F$9</c:f>
              <c:strCache>
                <c:ptCount val="1"/>
                <c:pt idx="0">
                  <c:v>start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ED7D31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cat>
            <c:multiLvlStrRef>
              <c:f>chart_Waterfall_crossaxis!$K$59:$L$66</c:f>
              <c:multiLvlStrCache>
                <c:ptCount val="8"/>
                <c:lvl>
                  <c:pt idx="0">
                    <c:v>100%</c:v>
                  </c:pt>
                  <c:pt idx="1">
                    <c:v>-88%</c:v>
                  </c:pt>
                  <c:pt idx="2">
                    <c:v>-40%</c:v>
                  </c:pt>
                  <c:pt idx="3">
                    <c:v>-5%</c:v>
                  </c:pt>
                  <c:pt idx="4">
                    <c:v>-1%</c:v>
                  </c:pt>
                  <c:pt idx="5">
                    <c:v>-33%</c:v>
                  </c:pt>
                  <c:pt idx="6">
                    <c:v>64%</c:v>
                  </c:pt>
                  <c:pt idx="7">
                    <c:v>30%</c:v>
                  </c:pt>
                </c:lvl>
                <c:lvl>
                  <c:pt idx="0">
                    <c:v>Sales</c:v>
                  </c:pt>
                  <c:pt idx="1">
                    <c:v>COGS</c:v>
                  </c:pt>
                  <c:pt idx="2">
                    <c:v>SG&amp;A</c:v>
                  </c:pt>
                  <c:pt idx="3">
                    <c:v>D&amp;A</c:v>
                  </c:pt>
                  <c:pt idx="4">
                    <c:v>Other exp.</c:v>
                  </c:pt>
                  <c:pt idx="5">
                    <c:v>Op. result</c:v>
                  </c:pt>
                  <c:pt idx="6">
                    <c:v>Non-op. income</c:v>
                  </c:pt>
                  <c:pt idx="7">
                    <c:v>EBIT</c:v>
                  </c:pt>
                </c:lvl>
              </c:multiLvlStrCache>
            </c:multiLvlStrRef>
          </c:cat>
          <c:val>
            <c:numRef>
              <c:f>chart_Waterfall_crossaxis!$F$10:$F$17</c:f>
              <c:numCache>
                <c:formatCode>#,##0.0,</c:formatCode>
                <c:ptCount val="8"/>
                <c:pt idx="0">
                  <c:v>0</c:v>
                </c:pt>
                <c:pt idx="1">
                  <c:v>20438</c:v>
                </c:pt>
                <c:pt idx="2">
                  <c:v>2495</c:v>
                </c:pt>
                <c:pt idx="3">
                  <c:v>-5677</c:v>
                </c:pt>
                <c:pt idx="4">
                  <c:v>-6637</c:v>
                </c:pt>
                <c:pt idx="5">
                  <c:v>0</c:v>
                </c:pt>
                <c:pt idx="6">
                  <c:v>-6775</c:v>
                </c:pt>
                <c:pt idx="7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chart_Waterfall_crossaxis!$G$9</c:f>
              <c:strCache>
                <c:ptCount val="1"/>
                <c:pt idx="0">
                  <c:v>end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A5A5A5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cat>
            <c:strRef>
              <c:f>chart_Waterfall_crossaxis!$B$10:$B$17</c:f>
              <c:strCache>
                <c:ptCount val="8"/>
                <c:pt idx="0">
                  <c:v>Sales</c:v>
                </c:pt>
                <c:pt idx="1">
                  <c:v>COGS</c:v>
                </c:pt>
                <c:pt idx="2">
                  <c:v>SG&amp;A</c:v>
                </c:pt>
                <c:pt idx="3">
                  <c:v>D&amp;A</c:v>
                </c:pt>
                <c:pt idx="4">
                  <c:v>Other exp.</c:v>
                </c:pt>
                <c:pt idx="5">
                  <c:v>Op. result</c:v>
                </c:pt>
                <c:pt idx="6">
                  <c:v>Non-op. income</c:v>
                </c:pt>
                <c:pt idx="7">
                  <c:v>EBIT</c:v>
                </c:pt>
              </c:strCache>
            </c:strRef>
          </c:cat>
          <c:val>
            <c:numRef>
              <c:f>chart_Waterfall_crossaxis!$G$10:$G$17</c:f>
              <c:numCache>
                <c:formatCode>#,##0.0,</c:formatCode>
                <c:ptCount val="8"/>
                <c:pt idx="0">
                  <c:v>#N/A</c:v>
                </c:pt>
                <c:pt idx="1">
                  <c:v>2495</c:v>
                </c:pt>
                <c:pt idx="2">
                  <c:v>-5677</c:v>
                </c:pt>
                <c:pt idx="3">
                  <c:v>-6637</c:v>
                </c:pt>
                <c:pt idx="4">
                  <c:v>-6775</c:v>
                </c:pt>
                <c:pt idx="5">
                  <c:v>#N/A</c:v>
                </c:pt>
                <c:pt idx="6">
                  <c:v>6225</c:v>
                </c:pt>
                <c:pt idx="7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upDownBars>
          <c:gapWidth val="75"/>
          <c:upBars>
            <c:spPr>
              <a:solidFill>
                <a:srgbClr val="00D53C"/>
              </a:solidFill>
              <a:ln>
                <a:solidFill>
                  <a:srgbClr val="7D7D7D"/>
                </a:solidFill>
              </a:ln>
            </c:spPr>
          </c:upBars>
          <c:downBars>
            <c:spPr>
              <a:solidFill>
                <a:srgbClr val="FA783C"/>
              </a:solidFill>
              <a:ln>
                <a:solidFill>
                  <a:srgbClr val="7D7D7D"/>
                </a:solidFill>
              </a:ln>
            </c:spPr>
          </c:downBars>
        </c:upDownBars>
        <c:marker val="1"/>
        <c:smooth val="0"/>
        <c:axId val="-1416750928"/>
        <c:axId val="-1416760176"/>
      </c:lineChart>
      <c:scatterChart>
        <c:scatterStyle val="lineMarker"/>
        <c:varyColors val="0"/>
        <c:ser>
          <c:idx val="3"/>
          <c:order val="3"/>
          <c:tx>
            <c:strRef>
              <c:f>chart_Waterfall_crossaxis!$H$9</c:f>
              <c:strCache>
                <c:ptCount val="1"/>
                <c:pt idx="0">
                  <c:v>cumul.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FFC000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1"/>
            <c:spPr>
              <a:ln>
                <a:solidFill>
                  <a:srgbClr val="7F7F7F"/>
                </a:solidFill>
                <a:prstDash val="solid"/>
              </a:ln>
            </c:spPr>
          </c:errBars>
          <c:errBars>
            <c:errDir val="x"/>
            <c:errBarType val="plus"/>
            <c:errValType val="cust"/>
            <c:noEndCap val="1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spPr>
              <a:ln>
                <a:solidFill>
                  <a:srgbClr val="7F7F7F"/>
                </a:solidFill>
                <a:prstDash val="solid"/>
              </a:ln>
            </c:spPr>
          </c:errBars>
          <c:xVal>
            <c:strRef>
              <c:f>chart_Waterfall_crossaxis!$B$10:$B$17</c:f>
              <c:strCache>
                <c:ptCount val="8"/>
                <c:pt idx="0">
                  <c:v>Sales</c:v>
                </c:pt>
                <c:pt idx="1">
                  <c:v>COGS</c:v>
                </c:pt>
                <c:pt idx="2">
                  <c:v>SG&amp;A</c:v>
                </c:pt>
                <c:pt idx="3">
                  <c:v>D&amp;A</c:v>
                </c:pt>
                <c:pt idx="4">
                  <c:v>Other exp.</c:v>
                </c:pt>
                <c:pt idx="5">
                  <c:v>Op. result</c:v>
                </c:pt>
                <c:pt idx="6">
                  <c:v>Non-op. income</c:v>
                </c:pt>
                <c:pt idx="7">
                  <c:v>EBIT</c:v>
                </c:pt>
              </c:strCache>
            </c:strRef>
          </c:xVal>
          <c:yVal>
            <c:numRef>
              <c:f>chart_Waterfall_crossaxis!$H$10:$H$17</c:f>
              <c:numCache>
                <c:formatCode>#,##0.0,</c:formatCode>
                <c:ptCount val="8"/>
                <c:pt idx="0">
                  <c:v>20438</c:v>
                </c:pt>
                <c:pt idx="1">
                  <c:v>2495</c:v>
                </c:pt>
                <c:pt idx="2">
                  <c:v>-5677</c:v>
                </c:pt>
                <c:pt idx="3">
                  <c:v>-6637</c:v>
                </c:pt>
                <c:pt idx="4">
                  <c:v>-6775</c:v>
                </c:pt>
                <c:pt idx="5">
                  <c:v>-6775</c:v>
                </c:pt>
                <c:pt idx="6">
                  <c:v>6225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chart_Waterfall_crossaxis!$I$9</c:f>
              <c:strCache>
                <c:ptCount val="1"/>
                <c:pt idx="0">
                  <c:v>label position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4472C4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dLbls>
            <c:dLbl>
              <c:idx val="0"/>
              <c:layout/>
              <c:tx>
                <c:strRef>
                  <c:f>chart_Waterfall_crossaxis!$C$10</c:f>
                  <c:strCache>
                    <c:ptCount val="1"/>
                    <c:pt idx="0">
                      <c:v>20.4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{A2334DC4-B614-4197-BE9C-CAAFB2DC89A9}</c15:txfldGUID>
                      <c15:f>chart_Waterfall_crossaxis!$C$10</c15:f>
                      <c15:dlblFieldTableCache>
                        <c:ptCount val="1"/>
                        <c:pt idx="0">
                          <c:v>20.4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layout/>
              <c:tx>
                <c:strRef>
                  <c:f>chart_Waterfall_crossaxis!$C$11</c:f>
                  <c:strCache>
                    <c:ptCount val="1"/>
                    <c:pt idx="0">
                      <c:v>-17.9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{FD901A0E-4645-45C1-8306-0FC9C8BED865}</c15:txfldGUID>
                      <c15:f>chart_Waterfall_crossaxis!$C$11</c15:f>
                      <c15:dlblFieldTableCache>
                        <c:ptCount val="1"/>
                        <c:pt idx="0">
                          <c:v>-17.9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/>
              <c:tx>
                <c:strRef>
                  <c:f>chart_Waterfall_crossaxis!$C$12</c:f>
                  <c:strCache>
                    <c:ptCount val="1"/>
                    <c:pt idx="0">
                      <c:v>-8.2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{A74A1ECC-6799-4872-8CDF-419B945E8296}</c15:txfldGUID>
                      <c15:f>chart_Waterfall_crossaxis!$C$12</c15:f>
                      <c15:dlblFieldTableCache>
                        <c:ptCount val="1"/>
                        <c:pt idx="0">
                          <c:v>-8.2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layout/>
              <c:tx>
                <c:strRef>
                  <c:f>chart_Waterfall_crossaxis!$C$13</c:f>
                  <c:strCache>
                    <c:ptCount val="1"/>
                    <c:pt idx="0">
                      <c:v>-1.0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{5EA4959D-EC8B-4FA4-B83E-0C02902C9956}</c15:txfldGUID>
                      <c15:f>chart_Waterfall_crossaxis!$C$13</c15:f>
                      <c15:dlblFieldTableCache>
                        <c:ptCount val="1"/>
                        <c:pt idx="0">
                          <c:v>-1.0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layout/>
              <c:tx>
                <c:strRef>
                  <c:f>chart_Waterfall_crossaxis!$C$14</c:f>
                  <c:strCache>
                    <c:ptCount val="1"/>
                    <c:pt idx="0">
                      <c:v>-0.1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{B4FAF0AE-C7FC-47B6-9FCE-A00BC154198D}</c15:txfldGUID>
                      <c15:f>chart_Waterfall_crossaxis!$C$14</c15:f>
                      <c15:dlblFieldTableCache>
                        <c:ptCount val="1"/>
                        <c:pt idx="0">
                          <c:v>-0.1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layout/>
              <c:tx>
                <c:strRef>
                  <c:f>chart_Waterfall_crossaxis!$C$15</c:f>
                  <c:strCache>
                    <c:ptCount val="1"/>
                    <c:pt idx="0">
                      <c:v>-6.8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{A400A685-59DA-4AD2-9ACF-E5503AED4A5C}</c15:txfldGUID>
                      <c15:f>chart_Waterfall_crossaxis!$C$15</c15:f>
                      <c15:dlblFieldTableCache>
                        <c:ptCount val="1"/>
                        <c:pt idx="0">
                          <c:v>-6.8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layout/>
              <c:tx>
                <c:strRef>
                  <c:f>chart_Waterfall_crossaxis!$C$16</c:f>
                  <c:strCache>
                    <c:ptCount val="1"/>
                    <c:pt idx="0">
                      <c:v>13.0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{14C0851F-1626-4C14-B055-69B4833C0BD5}</c15:txfldGUID>
                      <c15:f>chart_Waterfall_crossaxis!$C$16</c15:f>
                      <c15:dlblFieldTableCache>
                        <c:ptCount val="1"/>
                        <c:pt idx="0">
                          <c:v>13.0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layout/>
              <c:tx>
                <c:strRef>
                  <c:f>chart_Waterfall_crossaxis!$C$17</c:f>
                  <c:strCache>
                    <c:ptCount val="1"/>
                    <c:pt idx="0">
                      <c:v>6.2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{63871548-E9F1-4C3F-8519-26AFC114AE77}</c15:txfldGUID>
                      <c15:f>chart_Waterfall_crossaxis!$C$17</c15:f>
                      <c15:dlblFieldTableCache>
                        <c:ptCount val="1"/>
                        <c:pt idx="0">
                          <c:v>6.2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strRef>
              <c:f>chart_Waterfall_crossaxis!$B$10:$B$17</c:f>
              <c:strCache>
                <c:ptCount val="8"/>
                <c:pt idx="0">
                  <c:v>Sales</c:v>
                </c:pt>
                <c:pt idx="1">
                  <c:v>COGS</c:v>
                </c:pt>
                <c:pt idx="2">
                  <c:v>SG&amp;A</c:v>
                </c:pt>
                <c:pt idx="3">
                  <c:v>D&amp;A</c:v>
                </c:pt>
                <c:pt idx="4">
                  <c:v>Other exp.</c:v>
                </c:pt>
                <c:pt idx="5">
                  <c:v>Op. result</c:v>
                </c:pt>
                <c:pt idx="6">
                  <c:v>Non-op. income</c:v>
                </c:pt>
                <c:pt idx="7">
                  <c:v>EBIT</c:v>
                </c:pt>
              </c:strCache>
            </c:strRef>
          </c:xVal>
          <c:yVal>
            <c:numRef>
              <c:f>chart_Waterfall_crossaxis!$I$10:$I$17</c:f>
              <c:numCache>
                <c:formatCode>#,##0.0,</c:formatCode>
                <c:ptCount val="8"/>
                <c:pt idx="0">
                  <c:v>20438</c:v>
                </c:pt>
                <c:pt idx="1">
                  <c:v>20438</c:v>
                </c:pt>
                <c:pt idx="2">
                  <c:v>2495</c:v>
                </c:pt>
                <c:pt idx="3">
                  <c:v>-5677</c:v>
                </c:pt>
                <c:pt idx="4">
                  <c:v>-6637</c:v>
                </c:pt>
                <c:pt idx="5">
                  <c:v>-6775</c:v>
                </c:pt>
                <c:pt idx="6">
                  <c:v>6225</c:v>
                </c:pt>
                <c:pt idx="7">
                  <c:v>6225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16750928"/>
        <c:axId val="-1416760176"/>
      </c:scatterChart>
      <c:catAx>
        <c:axId val="-141675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-1416760176"/>
        <c:crosses val="autoZero"/>
        <c:auto val="1"/>
        <c:lblAlgn val="ctr"/>
        <c:lblOffset val="100"/>
        <c:noMultiLvlLbl val="0"/>
      </c:catAx>
      <c:valAx>
        <c:axId val="-1416760176"/>
        <c:scaling>
          <c:orientation val="minMax"/>
        </c:scaling>
        <c:delete val="1"/>
        <c:axPos val="l"/>
        <c:numFmt formatCode="#,##0.0," sourceLinked="1"/>
        <c:majorTickMark val="out"/>
        <c:minorTickMark val="none"/>
        <c:tickLblPos val="nextTo"/>
        <c:crossAx val="-1416750928"/>
        <c:crosses val="autoZero"/>
        <c:crossBetween val="between"/>
      </c:valAx>
      <c:spPr>
        <a:solidFill>
          <a:sysClr val="window" lastClr="FFFFFF"/>
        </a:solidFill>
      </c:spPr>
    </c:plotArea>
    <c:plotVisOnly val="1"/>
    <c:dispBlanksAs val="gap"/>
    <c:showDLblsOverMax val="0"/>
  </c:chart>
  <c:spPr>
    <a:solidFill>
      <a:sysClr val="window" lastClr="FFFFFF"/>
    </a:solidFill>
    <a:effectLst/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chart_Waterfall_crossaxis!$E$113</c:f>
              <c:strCache>
                <c:ptCount val="1"/>
                <c:pt idx="0">
                  <c:v>totals</c:v>
                </c:pt>
              </c:strCache>
            </c:strRef>
          </c:tx>
          <c:spPr>
            <a:solidFill>
              <a:srgbClr val="F2F2F2"/>
            </a:solidFill>
            <a:ln>
              <a:solidFill>
                <a:srgbClr val="7D7D7D"/>
              </a:solidFill>
            </a:ln>
          </c:spPr>
          <c:invertIfNegative val="0"/>
          <c:cat>
            <c:strRef>
              <c:f>chart_Waterfall_crossaxis!$B$114:$B$121</c:f>
              <c:strCache>
                <c:ptCount val="8"/>
                <c:pt idx="0">
                  <c:v>Sales</c:v>
                </c:pt>
                <c:pt idx="1">
                  <c:v>COGS</c:v>
                </c:pt>
                <c:pt idx="2">
                  <c:v>SG&amp;A</c:v>
                </c:pt>
                <c:pt idx="3">
                  <c:v>D&amp;A</c:v>
                </c:pt>
                <c:pt idx="4">
                  <c:v>Other exp.</c:v>
                </c:pt>
                <c:pt idx="5">
                  <c:v>Op. result</c:v>
                </c:pt>
                <c:pt idx="6">
                  <c:v>Non-op. income</c:v>
                </c:pt>
                <c:pt idx="7">
                  <c:v>EBIT</c:v>
                </c:pt>
              </c:strCache>
            </c:strRef>
          </c:cat>
          <c:val>
            <c:numRef>
              <c:f>chart_Waterfall_crossaxis!$E$114:$E$121</c:f>
              <c:numCache>
                <c:formatCode>#,##0.0,</c:formatCode>
                <c:ptCount val="8"/>
                <c:pt idx="0">
                  <c:v>20438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-6775</c:v>
                </c:pt>
                <c:pt idx="6">
                  <c:v>0</c:v>
                </c:pt>
                <c:pt idx="7">
                  <c:v>6225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-1416750384"/>
        <c:axId val="-1416759088"/>
      </c:barChart>
      <c:lineChart>
        <c:grouping val="standard"/>
        <c:varyColors val="0"/>
        <c:ser>
          <c:idx val="1"/>
          <c:order val="1"/>
          <c:tx>
            <c:strRef>
              <c:f>chart_Waterfall_crossaxis!$F$113</c:f>
              <c:strCache>
                <c:ptCount val="1"/>
                <c:pt idx="0">
                  <c:v>start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ED7D31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cat>
            <c:strRef>
              <c:f>chart_Waterfall_crossaxis!$B$114:$B$121</c:f>
              <c:strCache>
                <c:ptCount val="8"/>
                <c:pt idx="0">
                  <c:v>Sales</c:v>
                </c:pt>
                <c:pt idx="1">
                  <c:v>COGS</c:v>
                </c:pt>
                <c:pt idx="2">
                  <c:v>SG&amp;A</c:v>
                </c:pt>
                <c:pt idx="3">
                  <c:v>D&amp;A</c:v>
                </c:pt>
                <c:pt idx="4">
                  <c:v>Other exp.</c:v>
                </c:pt>
                <c:pt idx="5">
                  <c:v>Op. result</c:v>
                </c:pt>
                <c:pt idx="6">
                  <c:v>Non-op. income</c:v>
                </c:pt>
                <c:pt idx="7">
                  <c:v>EBIT</c:v>
                </c:pt>
              </c:strCache>
            </c:strRef>
          </c:cat>
          <c:val>
            <c:numRef>
              <c:f>chart_Waterfall_crossaxis!$F$114:$F$121</c:f>
              <c:numCache>
                <c:formatCode>#,##0.0,</c:formatCode>
                <c:ptCount val="8"/>
                <c:pt idx="0">
                  <c:v>0</c:v>
                </c:pt>
                <c:pt idx="1">
                  <c:v>20438</c:v>
                </c:pt>
                <c:pt idx="2">
                  <c:v>2495</c:v>
                </c:pt>
                <c:pt idx="3">
                  <c:v>-5677</c:v>
                </c:pt>
                <c:pt idx="4">
                  <c:v>-6637</c:v>
                </c:pt>
                <c:pt idx="5">
                  <c:v>0</c:v>
                </c:pt>
                <c:pt idx="6">
                  <c:v>-6775</c:v>
                </c:pt>
                <c:pt idx="7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chart_Waterfall_crossaxis!$G$113</c:f>
              <c:strCache>
                <c:ptCount val="1"/>
                <c:pt idx="0">
                  <c:v>end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A5A5A5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cat>
            <c:strRef>
              <c:f>chart_Waterfall_crossaxis!$B$114:$B$121</c:f>
              <c:strCache>
                <c:ptCount val="8"/>
                <c:pt idx="0">
                  <c:v>Sales</c:v>
                </c:pt>
                <c:pt idx="1">
                  <c:v>COGS</c:v>
                </c:pt>
                <c:pt idx="2">
                  <c:v>SG&amp;A</c:v>
                </c:pt>
                <c:pt idx="3">
                  <c:v>D&amp;A</c:v>
                </c:pt>
                <c:pt idx="4">
                  <c:v>Other exp.</c:v>
                </c:pt>
                <c:pt idx="5">
                  <c:v>Op. result</c:v>
                </c:pt>
                <c:pt idx="6">
                  <c:v>Non-op. income</c:v>
                </c:pt>
                <c:pt idx="7">
                  <c:v>EBIT</c:v>
                </c:pt>
              </c:strCache>
            </c:strRef>
          </c:cat>
          <c:val>
            <c:numRef>
              <c:f>chart_Waterfall_crossaxis!$G$114:$G$121</c:f>
              <c:numCache>
                <c:formatCode>#,##0.0,</c:formatCode>
                <c:ptCount val="8"/>
                <c:pt idx="0">
                  <c:v>#N/A</c:v>
                </c:pt>
                <c:pt idx="1">
                  <c:v>2495</c:v>
                </c:pt>
                <c:pt idx="2">
                  <c:v>-5677</c:v>
                </c:pt>
                <c:pt idx="3">
                  <c:v>-6637</c:v>
                </c:pt>
                <c:pt idx="4">
                  <c:v>-6775</c:v>
                </c:pt>
                <c:pt idx="5">
                  <c:v>#N/A</c:v>
                </c:pt>
                <c:pt idx="6">
                  <c:v>6225</c:v>
                </c:pt>
                <c:pt idx="7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upDownBars>
          <c:gapWidth val="75"/>
          <c:upBars>
            <c:spPr>
              <a:solidFill>
                <a:srgbClr val="00D53C"/>
              </a:solidFill>
              <a:ln>
                <a:solidFill>
                  <a:srgbClr val="7D7D7D"/>
                </a:solidFill>
              </a:ln>
            </c:spPr>
          </c:upBars>
          <c:downBars>
            <c:spPr>
              <a:solidFill>
                <a:srgbClr val="FA783C"/>
              </a:solidFill>
              <a:ln>
                <a:solidFill>
                  <a:srgbClr val="7D7D7D"/>
                </a:solidFill>
              </a:ln>
            </c:spPr>
          </c:downBars>
        </c:upDownBars>
        <c:marker val="1"/>
        <c:smooth val="0"/>
        <c:axId val="-1416750384"/>
        <c:axId val="-1416759088"/>
      </c:lineChart>
      <c:scatterChart>
        <c:scatterStyle val="lineMarker"/>
        <c:varyColors val="0"/>
        <c:ser>
          <c:idx val="3"/>
          <c:order val="3"/>
          <c:tx>
            <c:strRef>
              <c:f>chart_Waterfall_crossaxis!$H$113</c:f>
              <c:strCache>
                <c:ptCount val="1"/>
                <c:pt idx="0">
                  <c:v>cumul.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FFC000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1"/>
            <c:spPr>
              <a:ln>
                <a:solidFill>
                  <a:srgbClr val="7F7F7F"/>
                </a:solidFill>
                <a:prstDash val="solid"/>
              </a:ln>
            </c:spPr>
          </c:errBars>
          <c:errBars>
            <c:errDir val="x"/>
            <c:errBarType val="plus"/>
            <c:errValType val="cust"/>
            <c:noEndCap val="1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spPr>
              <a:ln>
                <a:solidFill>
                  <a:srgbClr val="7F7F7F"/>
                </a:solidFill>
                <a:prstDash val="solid"/>
              </a:ln>
            </c:spPr>
          </c:errBars>
          <c:xVal>
            <c:strRef>
              <c:f>chart_Waterfall_crossaxis!$B$114:$B$121</c:f>
              <c:strCache>
                <c:ptCount val="8"/>
                <c:pt idx="0">
                  <c:v>Sales</c:v>
                </c:pt>
                <c:pt idx="1">
                  <c:v>COGS</c:v>
                </c:pt>
                <c:pt idx="2">
                  <c:v>SG&amp;A</c:v>
                </c:pt>
                <c:pt idx="3">
                  <c:v>D&amp;A</c:v>
                </c:pt>
                <c:pt idx="4">
                  <c:v>Other exp.</c:v>
                </c:pt>
                <c:pt idx="5">
                  <c:v>Op. result</c:v>
                </c:pt>
                <c:pt idx="6">
                  <c:v>Non-op. income</c:v>
                </c:pt>
                <c:pt idx="7">
                  <c:v>EBIT</c:v>
                </c:pt>
              </c:strCache>
            </c:strRef>
          </c:xVal>
          <c:yVal>
            <c:numRef>
              <c:f>chart_Waterfall_crossaxis!$H$114:$H$121</c:f>
              <c:numCache>
                <c:formatCode>#,##0.0,</c:formatCode>
                <c:ptCount val="8"/>
                <c:pt idx="0">
                  <c:v>20438</c:v>
                </c:pt>
                <c:pt idx="1">
                  <c:v>2495</c:v>
                </c:pt>
                <c:pt idx="2">
                  <c:v>-5677</c:v>
                </c:pt>
                <c:pt idx="3">
                  <c:v>-6637</c:v>
                </c:pt>
                <c:pt idx="4">
                  <c:v>-6775</c:v>
                </c:pt>
                <c:pt idx="5">
                  <c:v>-6775</c:v>
                </c:pt>
                <c:pt idx="6">
                  <c:v>6225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chart_Waterfall_crossaxis!$I$113</c:f>
              <c:strCache>
                <c:ptCount val="1"/>
                <c:pt idx="0">
                  <c:v>label position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4472C4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dLbls>
            <c:dLbl>
              <c:idx val="0"/>
              <c:layout/>
              <c:tx>
                <c:strRef>
                  <c:f>chart_Waterfall_crossaxis!$C$114</c:f>
                  <c:strCache>
                    <c:ptCount val="1"/>
                    <c:pt idx="0">
                      <c:v>20.4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{C9632E54-3777-4580-B19F-68A29E9BCAE6}</c15:txfldGUID>
                      <c15:f>chart_Waterfall_crossaxis!$C$114</c15:f>
                      <c15:dlblFieldTableCache>
                        <c:ptCount val="1"/>
                        <c:pt idx="0">
                          <c:v>20.4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layout/>
              <c:tx>
                <c:strRef>
                  <c:f>chart_Waterfall_crossaxis!$C$115</c:f>
                  <c:strCache>
                    <c:ptCount val="1"/>
                    <c:pt idx="0">
                      <c:v>-17.9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{C73C156C-7006-4DE9-9BD4-020B550D8043}</c15:txfldGUID>
                      <c15:f>chart_Waterfall_crossaxis!$C$115</c15:f>
                      <c15:dlblFieldTableCache>
                        <c:ptCount val="1"/>
                        <c:pt idx="0">
                          <c:v>-17.9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/>
              <c:tx>
                <c:strRef>
                  <c:f>chart_Waterfall_crossaxis!$C$116</c:f>
                  <c:strCache>
                    <c:ptCount val="1"/>
                    <c:pt idx="0">
                      <c:v>-8.2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{FAD40F72-195C-416A-852E-1FD7D38B5DC3}</c15:txfldGUID>
                      <c15:f>chart_Waterfall_crossaxis!$C$116</c15:f>
                      <c15:dlblFieldTableCache>
                        <c:ptCount val="1"/>
                        <c:pt idx="0">
                          <c:v>-8.2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layout>
                <c:manualLayout>
                  <c:x val="-3.8598221209361232E-2"/>
                  <c:y val="-3.8095238095238099E-2"/>
                </c:manualLayout>
              </c:layout>
              <c:tx>
                <c:strRef>
                  <c:f>chart_Waterfall_crossaxis!$C$117</c:f>
                  <c:strCache>
                    <c:ptCount val="1"/>
                    <c:pt idx="0">
                      <c:v>-1.0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{5D70A393-C1FF-4B69-8495-53AD8F276A30}</c15:txfldGUID>
                      <c15:f>chart_Waterfall_crossaxis!$C$117</c15:f>
                      <c15:dlblFieldTableCache>
                        <c:ptCount val="1"/>
                        <c:pt idx="0">
                          <c:v>-1.0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layout>
                <c:manualLayout>
                  <c:x val="-3.8598221209361232E-2"/>
                  <c:y val="-3.8095238095238182E-2"/>
                </c:manualLayout>
              </c:layout>
              <c:tx>
                <c:strRef>
                  <c:f>chart_Waterfall_crossaxis!$C$118</c:f>
                  <c:strCache>
                    <c:ptCount val="1"/>
                    <c:pt idx="0">
                      <c:v>-0.1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{D87DBDD2-9EA9-4424-BE1E-400D02EA3BD8}</c15:txfldGUID>
                      <c15:f>chart_Waterfall_crossaxis!$C$118</c15:f>
                      <c15:dlblFieldTableCache>
                        <c:ptCount val="1"/>
                        <c:pt idx="0">
                          <c:v>-0.1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layout/>
              <c:tx>
                <c:strRef>
                  <c:f>chart_Waterfall_crossaxis!$C$119</c:f>
                  <c:strCache>
                    <c:ptCount val="1"/>
                    <c:pt idx="0">
                      <c:v>-6.8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{EEA9F48B-CC5F-4B91-B814-B837BDD99208}</c15:txfldGUID>
                      <c15:f>chart_Waterfall_crossaxis!$C$119</c15:f>
                      <c15:dlblFieldTableCache>
                        <c:ptCount val="1"/>
                        <c:pt idx="0">
                          <c:v>-6.8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layout/>
              <c:tx>
                <c:strRef>
                  <c:f>chart_Waterfall_crossaxis!$C$120</c:f>
                  <c:strCache>
                    <c:ptCount val="1"/>
                    <c:pt idx="0">
                      <c:v>13.0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{15C67BB5-ADC1-42A0-BC21-1C48E1128B8C}</c15:txfldGUID>
                      <c15:f>chart_Waterfall_crossaxis!$C$120</c15:f>
                      <c15:dlblFieldTableCache>
                        <c:ptCount val="1"/>
                        <c:pt idx="0">
                          <c:v>13.0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layout/>
              <c:tx>
                <c:strRef>
                  <c:f>chart_Waterfall_crossaxis!$C$121</c:f>
                  <c:strCache>
                    <c:ptCount val="1"/>
                    <c:pt idx="0">
                      <c:v>6.2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{355CB72F-4A1B-482E-8D80-22BA77B13B4A}</c15:txfldGUID>
                      <c15:f>chart_Waterfall_crossaxis!$C$121</c15:f>
                      <c15:dlblFieldTableCache>
                        <c:ptCount val="1"/>
                        <c:pt idx="0">
                          <c:v>6.2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strRef>
              <c:f>chart_Waterfall_crossaxis!$B$114:$B$121</c:f>
              <c:strCache>
                <c:ptCount val="8"/>
                <c:pt idx="0">
                  <c:v>Sales</c:v>
                </c:pt>
                <c:pt idx="1">
                  <c:v>COGS</c:v>
                </c:pt>
                <c:pt idx="2">
                  <c:v>SG&amp;A</c:v>
                </c:pt>
                <c:pt idx="3">
                  <c:v>D&amp;A</c:v>
                </c:pt>
                <c:pt idx="4">
                  <c:v>Other exp.</c:v>
                </c:pt>
                <c:pt idx="5">
                  <c:v>Op. result</c:v>
                </c:pt>
                <c:pt idx="6">
                  <c:v>Non-op. income</c:v>
                </c:pt>
                <c:pt idx="7">
                  <c:v>EBIT</c:v>
                </c:pt>
              </c:strCache>
            </c:strRef>
          </c:xVal>
          <c:yVal>
            <c:numRef>
              <c:f>chart_Waterfall_crossaxis!$I$114:$I$121</c:f>
              <c:numCache>
                <c:formatCode>#,##0.0,</c:formatCode>
                <c:ptCount val="8"/>
                <c:pt idx="0">
                  <c:v>10219</c:v>
                </c:pt>
                <c:pt idx="1">
                  <c:v>11466.5</c:v>
                </c:pt>
                <c:pt idx="2">
                  <c:v>-1591</c:v>
                </c:pt>
                <c:pt idx="3">
                  <c:v>-6157</c:v>
                </c:pt>
                <c:pt idx="4">
                  <c:v>-6706</c:v>
                </c:pt>
                <c:pt idx="5">
                  <c:v>-3387.5</c:v>
                </c:pt>
                <c:pt idx="6">
                  <c:v>-275</c:v>
                </c:pt>
                <c:pt idx="7">
                  <c:v>3112.5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16750384"/>
        <c:axId val="-1416759088"/>
      </c:scatterChart>
      <c:catAx>
        <c:axId val="-141675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-1416759088"/>
        <c:crosses val="autoZero"/>
        <c:auto val="1"/>
        <c:lblAlgn val="ctr"/>
        <c:lblOffset val="100"/>
        <c:noMultiLvlLbl val="0"/>
      </c:catAx>
      <c:valAx>
        <c:axId val="-1416759088"/>
        <c:scaling>
          <c:orientation val="minMax"/>
        </c:scaling>
        <c:delete val="1"/>
        <c:axPos val="l"/>
        <c:numFmt formatCode="#,##0.0," sourceLinked="1"/>
        <c:majorTickMark val="out"/>
        <c:minorTickMark val="none"/>
        <c:tickLblPos val="nextTo"/>
        <c:crossAx val="-1416750384"/>
        <c:crosses val="autoZero"/>
        <c:crossBetween val="between"/>
      </c:valAx>
      <c:spPr>
        <a:solidFill>
          <a:sysClr val="window" lastClr="FFFFFF"/>
        </a:solidFill>
      </c:spPr>
    </c:plotArea>
    <c:plotVisOnly val="1"/>
    <c:dispBlanksAs val="gap"/>
    <c:showDLblsOverMax val="0"/>
  </c:chart>
  <c:spPr>
    <a:solidFill>
      <a:sysClr val="window" lastClr="FFFFFF"/>
    </a:solidFill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no"?>
<Relationships xmlns="http://schemas.openxmlformats.org/package/2006/relationships">
<Relationship Id="rId1" Target="../media/image1.tmp" Type="http://schemas.openxmlformats.org/officeDocument/2006/relationships/image"/>
<Relationship Id="rId2" Target="../charts/chart1.xml" Type="http://schemas.openxmlformats.org/officeDocument/2006/relationships/chart"/>
<Relationship Id="rId3" Target="../charts/chart2.xml" Type="http://schemas.openxmlformats.org/officeDocument/2006/relationships/chart"/>
<Relationship Id="rId4" Target="../charts/chart3.xml" Type="http://schemas.openxmlformats.org/officeDocument/2006/relationships/chart"/>
<Relationship Id="rId5" Target="../charts/chart4.xml" Type="http://schemas.openxmlformats.org/officeDocument/2006/relationships/chart"/>
<Relationship Id="rId6" Target="../charts/chart5.xml" Type="http://schemas.openxmlformats.org/officeDocument/2006/relationships/chart"/>
<Relationship Id="rId7" Target="../charts/chart6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123824</xdr:colOff>
      <xdr:row>35</xdr:row>
      <xdr:rowOff>7228</xdr:rowOff>
    </xdr:from>
    <xdr:to>
      <xdr:col>12</xdr:col>
      <xdr:colOff>380624</xdr:colOff>
      <xdr:row>39</xdr:row>
      <xdr:rowOff>19049</xdr:rowOff>
    </xdr:to>
    <xdr:sp macro="" textlink="">
      <xdr:nvSpPr>
        <xdr:cNvPr id="9" name="Rectangular Callout 8"/>
        <xdr:cNvSpPr/>
      </xdr:nvSpPr>
      <xdr:spPr>
        <a:xfrm>
          <a:off x="6400799" y="6684253"/>
          <a:ext cx="1628400" cy="773821"/>
        </a:xfrm>
        <a:prstGeom prst="wedgeRectCallout">
          <a:avLst>
            <a:gd name="adj1" fmla="val -57870"/>
            <a:gd name="adj2" fmla="val -19318"/>
          </a:avLst>
        </a:prstGeom>
        <a:solidFill>
          <a:schemeClr val="bg1"/>
        </a:solidFill>
        <a:ln w="19050">
          <a:solidFill>
            <a:srgbClr val="70AC4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0" rtlCol="0" anchor="t"/>
        <a:lstStyle/>
        <a:p>
          <a:pPr marL="171450" indent="-171450" algn="l">
            <a:buFont typeface="Arial" panose="020B0604020202020204" pitchFamily="34" charset="0"/>
            <a:buChar char="•"/>
          </a:pPr>
          <a:r>
            <a:rPr lang="en-US" sz="1100">
              <a:solidFill>
                <a:srgbClr val="595959"/>
              </a:solidFill>
            </a:rPr>
            <a:t>Changed</a:t>
          </a:r>
          <a:r>
            <a:rPr lang="en-US" sz="1100" baseline="0">
              <a:solidFill>
                <a:srgbClr val="595959"/>
              </a:solidFill>
            </a:rPr>
            <a:t> axis label from "near axis" to "low"</a:t>
          </a: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US" sz="1100" baseline="0">
              <a:solidFill>
                <a:srgbClr val="595959"/>
              </a:solidFill>
            </a:rPr>
            <a:t>Deleted title and axis</a:t>
          </a:r>
          <a:endParaRPr lang="en-US" sz="1100">
            <a:solidFill>
              <a:srgbClr val="595959"/>
            </a:solidFill>
          </a:endParaRPr>
        </a:p>
      </xdr:txBody>
    </xdr:sp>
    <xdr:clientData/>
  </xdr:twoCellAnchor>
  <xdr:twoCellAnchor editAs="oneCell">
    <xdr:from>
      <xdr:col>10</xdr:col>
      <xdr:colOff>139410</xdr:colOff>
      <xdr:row>39</xdr:row>
      <xdr:rowOff>79966</xdr:rowOff>
    </xdr:from>
    <xdr:to>
      <xdr:col>14</xdr:col>
      <xdr:colOff>452992</xdr:colOff>
      <xdr:row>42</xdr:row>
      <xdr:rowOff>32341</xdr:rowOff>
    </xdr:to>
    <xdr:pic>
      <xdr:nvPicPr>
        <xdr:cNvPr id="11" name="Picture 10" descr="Screen Clipping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7" t="34151" r="5396" b="50402"/>
        <a:stretch/>
      </xdr:blipFill>
      <xdr:spPr>
        <a:xfrm>
          <a:off x="5921645" y="7520672"/>
          <a:ext cx="2890935" cy="523875"/>
        </a:xfrm>
        <a:prstGeom prst="rect">
          <a:avLst/>
        </a:prstGeom>
      </xdr:spPr>
    </xdr:pic>
    <xdr:clientData/>
  </xdr:twoCellAnchor>
  <xdr:twoCellAnchor>
    <xdr:from>
      <xdr:col>10</xdr:col>
      <xdr:colOff>123824</xdr:colOff>
      <xdr:row>8</xdr:row>
      <xdr:rowOff>120855</xdr:rowOff>
    </xdr:from>
    <xdr:to>
      <xdr:col>12</xdr:col>
      <xdr:colOff>380624</xdr:colOff>
      <xdr:row>12</xdr:row>
      <xdr:rowOff>6855</xdr:rowOff>
    </xdr:to>
    <xdr:sp macro="" textlink="">
      <xdr:nvSpPr>
        <xdr:cNvPr id="12" name="Rectangular Callout 11"/>
        <xdr:cNvSpPr/>
      </xdr:nvSpPr>
      <xdr:spPr>
        <a:xfrm>
          <a:off x="5953124" y="1644855"/>
          <a:ext cx="1476000" cy="648000"/>
        </a:xfrm>
        <a:prstGeom prst="wedgeRectCallout">
          <a:avLst>
            <a:gd name="adj1" fmla="val -57870"/>
            <a:gd name="adj2" fmla="val -19318"/>
          </a:avLst>
        </a:prstGeom>
        <a:solidFill>
          <a:schemeClr val="bg1"/>
        </a:solidFill>
        <a:ln w="19050">
          <a:solidFill>
            <a:srgbClr val="70AC4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0" rtlCol="0" anchor="t"/>
        <a:lstStyle/>
        <a:p>
          <a:pPr algn="l"/>
          <a:r>
            <a:rPr lang="en-US" sz="1100">
              <a:solidFill>
                <a:srgbClr val="595959"/>
              </a:solidFill>
            </a:rPr>
            <a:t>Greyed data are</a:t>
          </a:r>
          <a:r>
            <a:rPr lang="en-US" sz="1100" baseline="0">
              <a:solidFill>
                <a:srgbClr val="595959"/>
              </a:solidFill>
            </a:rPr>
            <a:t> the formulas created by the Planning Helper</a:t>
          </a:r>
          <a:endParaRPr lang="en-US" sz="1100">
            <a:solidFill>
              <a:srgbClr val="595959"/>
            </a:solidFill>
          </a:endParaRPr>
        </a:p>
      </xdr:txBody>
    </xdr:sp>
    <xdr:clientData/>
  </xdr:twoCellAnchor>
  <xdr:twoCellAnchor editAs="oneCell">
    <xdr:from>
      <xdr:col>10</xdr:col>
      <xdr:colOff>136071</xdr:colOff>
      <xdr:row>54</xdr:row>
      <xdr:rowOff>20908</xdr:rowOff>
    </xdr:from>
    <xdr:to>
      <xdr:col>14</xdr:col>
      <xdr:colOff>489857</xdr:colOff>
      <xdr:row>56</xdr:row>
      <xdr:rowOff>102552</xdr:rowOff>
    </xdr:to>
    <xdr:pic>
      <xdr:nvPicPr>
        <xdr:cNvPr id="14" name="Picture 13" descr="Screen Clipping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1" t="1020" r="4671" b="85338"/>
        <a:stretch/>
      </xdr:blipFill>
      <xdr:spPr>
        <a:xfrm>
          <a:off x="5918306" y="10700114"/>
          <a:ext cx="2931139" cy="462644"/>
        </a:xfrm>
        <a:prstGeom prst="rect">
          <a:avLst/>
        </a:prstGeom>
      </xdr:spPr>
    </xdr:pic>
    <xdr:clientData/>
  </xdr:twoCellAnchor>
  <xdr:twoCellAnchor>
    <xdr:from>
      <xdr:col>10</xdr:col>
      <xdr:colOff>123824</xdr:colOff>
      <xdr:row>12</xdr:row>
      <xdr:rowOff>85352</xdr:rowOff>
    </xdr:from>
    <xdr:to>
      <xdr:col>12</xdr:col>
      <xdr:colOff>380624</xdr:colOff>
      <xdr:row>16</xdr:row>
      <xdr:rowOff>138546</xdr:rowOff>
    </xdr:to>
    <xdr:sp macro="" textlink="">
      <xdr:nvSpPr>
        <xdr:cNvPr id="16" name="Rectangular Callout 15"/>
        <xdr:cNvSpPr/>
      </xdr:nvSpPr>
      <xdr:spPr>
        <a:xfrm>
          <a:off x="5953124" y="2371352"/>
          <a:ext cx="1476000" cy="815194"/>
        </a:xfrm>
        <a:prstGeom prst="wedgeRectCallout">
          <a:avLst>
            <a:gd name="adj1" fmla="val -57870"/>
            <a:gd name="adj2" fmla="val -19318"/>
          </a:avLst>
        </a:prstGeom>
        <a:solidFill>
          <a:schemeClr val="bg1"/>
        </a:solidFill>
        <a:ln w="19050">
          <a:solidFill>
            <a:srgbClr val="70AC4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0" rtlCol="0" anchor="t"/>
        <a:lstStyle/>
        <a:p>
          <a:pPr algn="l"/>
          <a:r>
            <a:rPr lang="en-US" sz="1100">
              <a:solidFill>
                <a:srgbClr val="595959"/>
              </a:solidFill>
            </a:rPr>
            <a:t>Blue "y" are input cells where the user marks,</a:t>
          </a:r>
          <a:r>
            <a:rPr lang="en-US" sz="1100" baseline="0">
              <a:solidFill>
                <a:srgbClr val="595959"/>
              </a:solidFill>
            </a:rPr>
            <a:t> where a row contains a (sub) total</a:t>
          </a:r>
          <a:endParaRPr lang="en-US" sz="1100">
            <a:solidFill>
              <a:srgbClr val="595959"/>
            </a:solidFill>
          </a:endParaRPr>
        </a:p>
      </xdr:txBody>
    </xdr:sp>
    <xdr:clientData/>
  </xdr:twoCellAnchor>
  <xdr:twoCellAnchor>
    <xdr:from>
      <xdr:col>10</xdr:col>
      <xdr:colOff>123824</xdr:colOff>
      <xdr:row>50</xdr:row>
      <xdr:rowOff>9774</xdr:rowOff>
    </xdr:from>
    <xdr:to>
      <xdr:col>12</xdr:col>
      <xdr:colOff>380624</xdr:colOff>
      <xdr:row>53</xdr:row>
      <xdr:rowOff>86274</xdr:rowOff>
    </xdr:to>
    <xdr:sp macro="" textlink="">
      <xdr:nvSpPr>
        <xdr:cNvPr id="17" name="Rectangular Callout 16"/>
        <xdr:cNvSpPr/>
      </xdr:nvSpPr>
      <xdr:spPr>
        <a:xfrm>
          <a:off x="5906059" y="9926980"/>
          <a:ext cx="1623918" cy="648000"/>
        </a:xfrm>
        <a:prstGeom prst="wedgeRectCallout">
          <a:avLst>
            <a:gd name="adj1" fmla="val -57870"/>
            <a:gd name="adj2" fmla="val -19318"/>
          </a:avLst>
        </a:prstGeom>
        <a:solidFill>
          <a:schemeClr val="bg1"/>
        </a:solidFill>
        <a:ln w="19050">
          <a:solidFill>
            <a:srgbClr val="70AC4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0" rtlCol="0" anchor="t"/>
        <a:lstStyle/>
        <a:p>
          <a:pPr algn="l"/>
          <a:r>
            <a:rPr lang="en-US" sz="1100">
              <a:solidFill>
                <a:srgbClr val="595959"/>
              </a:solidFill>
            </a:rPr>
            <a:t>Option to display values at the</a:t>
          </a:r>
          <a:r>
            <a:rPr lang="en-US" sz="1100" baseline="0">
              <a:solidFill>
                <a:srgbClr val="595959"/>
              </a:solidFill>
            </a:rPr>
            <a:t> x-axis</a:t>
          </a:r>
          <a:endParaRPr lang="en-US" sz="1100">
            <a:solidFill>
              <a:srgbClr val="595959"/>
            </a:solidFill>
          </a:endParaRPr>
        </a:p>
      </xdr:txBody>
    </xdr:sp>
    <xdr:clientData/>
  </xdr:twoCellAnchor>
  <xdr:twoCellAnchor>
    <xdr:from>
      <xdr:col>10</xdr:col>
      <xdr:colOff>246530</xdr:colOff>
      <xdr:row>89</xdr:row>
      <xdr:rowOff>141194</xdr:rowOff>
    </xdr:from>
    <xdr:to>
      <xdr:col>12</xdr:col>
      <xdr:colOff>503330</xdr:colOff>
      <xdr:row>93</xdr:row>
      <xdr:rowOff>27194</xdr:rowOff>
    </xdr:to>
    <xdr:sp macro="" textlink="">
      <xdr:nvSpPr>
        <xdr:cNvPr id="20" name="Rectangular Callout 19"/>
        <xdr:cNvSpPr/>
      </xdr:nvSpPr>
      <xdr:spPr>
        <a:xfrm>
          <a:off x="6075830" y="20143694"/>
          <a:ext cx="1476000" cy="648000"/>
        </a:xfrm>
        <a:prstGeom prst="wedgeRectCallout">
          <a:avLst>
            <a:gd name="adj1" fmla="val -57870"/>
            <a:gd name="adj2" fmla="val -19318"/>
          </a:avLst>
        </a:prstGeom>
        <a:solidFill>
          <a:schemeClr val="bg1"/>
        </a:solidFill>
        <a:ln w="19050">
          <a:solidFill>
            <a:srgbClr val="70AC4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0" rtlCol="0" anchor="t"/>
        <a:lstStyle/>
        <a:p>
          <a:pPr algn="l"/>
          <a:r>
            <a:rPr lang="en-US" sz="1100">
              <a:solidFill>
                <a:srgbClr val="595959"/>
              </a:solidFill>
            </a:rPr>
            <a:t>Formatting example 2 (using native</a:t>
          </a:r>
          <a:r>
            <a:rPr lang="en-US" sz="1100" baseline="0">
              <a:solidFill>
                <a:srgbClr val="595959"/>
              </a:solidFill>
            </a:rPr>
            <a:t> Excel techniques*)</a:t>
          </a:r>
          <a:endParaRPr lang="en-US" sz="1100">
            <a:solidFill>
              <a:srgbClr val="595959"/>
            </a:solidFill>
          </a:endParaRPr>
        </a:p>
      </xdr:txBody>
    </xdr:sp>
    <xdr:clientData/>
  </xdr:twoCellAnchor>
  <xdr:twoCellAnchor>
    <xdr:from>
      <xdr:col>1</xdr:col>
      <xdr:colOff>0</xdr:colOff>
      <xdr:row>98</xdr:row>
      <xdr:rowOff>103909</xdr:rowOff>
    </xdr:from>
    <xdr:to>
      <xdr:col>7</xdr:col>
      <xdr:colOff>481220</xdr:colOff>
      <xdr:row>109</xdr:row>
      <xdr:rowOff>76200</xdr:rowOff>
    </xdr:to>
    <xdr:sp macro="" textlink="">
      <xdr:nvSpPr>
        <xdr:cNvPr id="21" name="TextBox 20"/>
        <xdr:cNvSpPr txBox="1"/>
      </xdr:nvSpPr>
      <xdr:spPr>
        <a:xfrm>
          <a:off x="285750" y="22782934"/>
          <a:ext cx="4672220" cy="20677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* start series set to blue background</a:t>
          </a:r>
        </a:p>
        <a:p>
          <a:r>
            <a:rPr lang="en-US" sz="80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*</a:t>
          </a:r>
          <a:r>
            <a:rPr lang="en-US" sz="800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 "up bar" set to green background</a:t>
          </a:r>
        </a:p>
        <a:p>
          <a:r>
            <a:rPr lang="en-US" sz="800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* "down bar" set to red background</a:t>
          </a:r>
          <a:endParaRPr lang="en-US" sz="800"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  <a:p>
          <a:r>
            <a:rPr lang="en-US" sz="80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* data label color &gt; white</a:t>
          </a:r>
        </a:p>
        <a:p>
          <a:r>
            <a:rPr lang="en-US" sz="80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* axis color &gt; grey (RGB 89, 89, 89)</a:t>
          </a:r>
        </a:p>
        <a:p>
          <a:r>
            <a:rPr lang="en-US" sz="80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* chart</a:t>
          </a:r>
          <a:r>
            <a:rPr lang="en-US" sz="800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 area border removed</a:t>
          </a:r>
        </a:p>
        <a:p>
          <a:r>
            <a:rPr lang="en-US" sz="800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* chart title and axis tile removed</a:t>
          </a:r>
        </a:p>
        <a:p>
          <a:r>
            <a:rPr lang="en-US" sz="800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* shape #1 inserted: large rectangle in blue</a:t>
          </a:r>
        </a:p>
        <a:p>
          <a:r>
            <a:rPr lang="en-US" sz="800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* shape #2 inserted: rectangle with link to the range with table header, white text color, </a:t>
          </a:r>
        </a:p>
        <a:p>
          <a:r>
            <a:rPr lang="en-US" sz="800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  no border, no background</a:t>
          </a:r>
        </a:p>
        <a:p>
          <a:r>
            <a:rPr lang="en-US" sz="80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* shape #3 inserted: rectangle with link to the range with table units, white text color, no</a:t>
          </a:r>
        </a:p>
        <a:p>
          <a:r>
            <a:rPr lang="en-US" sz="80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  border, no background</a:t>
          </a:r>
        </a:p>
        <a:p>
          <a:endParaRPr lang="en-US" sz="800"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  <a:p>
          <a:endParaRPr lang="en-US" sz="800"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10</xdr:col>
      <xdr:colOff>108857</xdr:colOff>
      <xdr:row>70</xdr:row>
      <xdr:rowOff>163286</xdr:rowOff>
    </xdr:from>
    <xdr:to>
      <xdr:col>12</xdr:col>
      <xdr:colOff>365657</xdr:colOff>
      <xdr:row>74</xdr:row>
      <xdr:rowOff>49286</xdr:rowOff>
    </xdr:to>
    <xdr:sp macro="" textlink="">
      <xdr:nvSpPr>
        <xdr:cNvPr id="43" name="Rectangular Callout 42"/>
        <xdr:cNvSpPr/>
      </xdr:nvSpPr>
      <xdr:spPr>
        <a:xfrm>
          <a:off x="5932714" y="16559893"/>
          <a:ext cx="1481443" cy="648000"/>
        </a:xfrm>
        <a:prstGeom prst="wedgeRectCallout">
          <a:avLst>
            <a:gd name="adj1" fmla="val -57870"/>
            <a:gd name="adj2" fmla="val -19318"/>
          </a:avLst>
        </a:prstGeom>
        <a:solidFill>
          <a:schemeClr val="bg1"/>
        </a:solidFill>
        <a:ln w="19050">
          <a:solidFill>
            <a:srgbClr val="70AC4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0" rtlCol="0" anchor="t"/>
        <a:lstStyle/>
        <a:p>
          <a:pPr algn="l"/>
          <a:r>
            <a:rPr lang="en-US" sz="1100">
              <a:solidFill>
                <a:srgbClr val="595959"/>
              </a:solidFill>
            </a:rPr>
            <a:t>Formatting example 1</a:t>
          </a:r>
        </a:p>
      </xdr:txBody>
    </xdr:sp>
    <xdr:clientData/>
  </xdr:twoCellAnchor>
  <xdr:twoCellAnchor>
    <xdr:from>
      <xdr:col>10</xdr:col>
      <xdr:colOff>66676</xdr:colOff>
      <xdr:row>78</xdr:row>
      <xdr:rowOff>76201</xdr:rowOff>
    </xdr:from>
    <xdr:to>
      <xdr:col>13</xdr:col>
      <xdr:colOff>571501</xdr:colOff>
      <xdr:row>83</xdr:row>
      <xdr:rowOff>40823</xdr:rowOff>
    </xdr:to>
    <xdr:sp macro="" textlink="">
      <xdr:nvSpPr>
        <xdr:cNvPr id="44" name="TextBox 43"/>
        <xdr:cNvSpPr txBox="1"/>
      </xdr:nvSpPr>
      <xdr:spPr>
        <a:xfrm>
          <a:off x="5890533" y="17996808"/>
          <a:ext cx="2491468" cy="9171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Note</a:t>
          </a:r>
          <a:r>
            <a:rPr lang="en-US" sz="800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 that only the columns touching the x-axis are chart colums. The foloating columns are acutally up-bars and downbars. They can be selected and formated in a regular way, but only as a group. A single up bar cannot be individually formatted.</a:t>
          </a:r>
          <a:endParaRPr lang="en-US" sz="800"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  <a:p>
          <a:endParaRPr lang="en-US" sz="800"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291352</xdr:colOff>
      <xdr:row>18</xdr:row>
      <xdr:rowOff>0</xdr:rowOff>
    </xdr:from>
    <xdr:to>
      <xdr:col>8</xdr:col>
      <xdr:colOff>605116</xdr:colOff>
      <xdr:row>33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34</xdr:row>
      <xdr:rowOff>0</xdr:rowOff>
    </xdr:from>
    <xdr:to>
      <xdr:col>9</xdr:col>
      <xdr:colOff>9525</xdr:colOff>
      <xdr:row>49</xdr:row>
      <xdr:rowOff>0</xdr:rowOff>
    </xdr:to>
    <xdr:graphicFrame macro="">
      <xdr:nvGraphicFramePr>
        <xdr:cNvPr id="28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281828</xdr:colOff>
      <xdr:row>66</xdr:row>
      <xdr:rowOff>0</xdr:rowOff>
    </xdr:from>
    <xdr:to>
      <xdr:col>9</xdr:col>
      <xdr:colOff>0</xdr:colOff>
      <xdr:row>81</xdr:row>
      <xdr:rowOff>0</xdr:rowOff>
    </xdr:to>
    <xdr:graphicFrame macro="">
      <xdr:nvGraphicFramePr>
        <xdr:cNvPr id="35" name="Chart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82</xdr:row>
      <xdr:rowOff>0</xdr:rowOff>
    </xdr:from>
    <xdr:to>
      <xdr:col>9</xdr:col>
      <xdr:colOff>9525</xdr:colOff>
      <xdr:row>97</xdr:row>
      <xdr:rowOff>0</xdr:rowOff>
    </xdr:to>
    <xdr:graphicFrame macro="">
      <xdr:nvGraphicFramePr>
        <xdr:cNvPr id="36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9525</xdr:colOff>
      <xdr:row>65</xdr:row>
      <xdr:rowOff>0</xdr:rowOff>
    </xdr:to>
    <xdr:graphicFrame macro="">
      <xdr:nvGraphicFramePr>
        <xdr:cNvPr id="37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122</xdr:row>
      <xdr:rowOff>0</xdr:rowOff>
    </xdr:from>
    <xdr:to>
      <xdr:col>9</xdr:col>
      <xdr:colOff>0</xdr:colOff>
      <xdr:row>136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112</xdr:row>
      <xdr:rowOff>0</xdr:rowOff>
    </xdr:from>
    <xdr:to>
      <xdr:col>12</xdr:col>
      <xdr:colOff>256800</xdr:colOff>
      <xdr:row>115</xdr:row>
      <xdr:rowOff>76500</xdr:rowOff>
    </xdr:to>
    <xdr:sp macro="" textlink="">
      <xdr:nvSpPr>
        <xdr:cNvPr id="45" name="Rectangular Callout 44"/>
        <xdr:cNvSpPr/>
      </xdr:nvSpPr>
      <xdr:spPr>
        <a:xfrm>
          <a:off x="6252882" y="21358412"/>
          <a:ext cx="1623918" cy="648000"/>
        </a:xfrm>
        <a:prstGeom prst="wedgeRectCallout">
          <a:avLst>
            <a:gd name="adj1" fmla="val -57870"/>
            <a:gd name="adj2" fmla="val -19318"/>
          </a:avLst>
        </a:prstGeom>
        <a:solidFill>
          <a:schemeClr val="bg1"/>
        </a:solidFill>
        <a:ln w="19050">
          <a:solidFill>
            <a:srgbClr val="70AC4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0" rtlCol="0" anchor="t"/>
        <a:lstStyle/>
        <a:p>
          <a:pPr algn="l"/>
          <a:r>
            <a:rPr lang="en-US" sz="1100">
              <a:solidFill>
                <a:srgbClr val="595959"/>
              </a:solidFill>
            </a:rPr>
            <a:t>Example with data</a:t>
          </a:r>
          <a:r>
            <a:rPr lang="en-US" sz="1100" baseline="0">
              <a:solidFill>
                <a:srgbClr val="595959"/>
              </a:solidFill>
            </a:rPr>
            <a:t> labels in centered position</a:t>
          </a:r>
          <a:endParaRPr lang="en-US" sz="1100">
            <a:solidFill>
              <a:srgbClr val="595959"/>
            </a:solidFill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0.21176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0" y="0"/>
          <a:ext cx="5048250" cy="605118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7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/>
        </a:p>
      </cdr:txBody>
    </cdr:sp>
  </cdr:relSizeAnchor>
  <cdr:relSizeAnchor xmlns:cdr="http://schemas.openxmlformats.org/drawingml/2006/chartDrawing">
    <cdr:from>
      <cdr:x>0.00314</cdr:x>
      <cdr:y>0</cdr:y>
    </cdr:from>
    <cdr:to>
      <cdr:x>0.80224</cdr:x>
      <cdr:y>0.12157</cdr:y>
    </cdr:to>
    <cdr:sp macro="" textlink="chart_Waterfall_crossaxis!$B$7">
      <cdr:nvSpPr>
        <cdr:cNvPr id="3" name="Rectangle 2"/>
        <cdr:cNvSpPr/>
      </cdr:nvSpPr>
      <cdr:spPr>
        <a:xfrm xmlns:a="http://schemas.openxmlformats.org/drawingml/2006/main">
          <a:off x="15749" y="0"/>
          <a:ext cx="4011670" cy="3473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FC413452-DDF2-4634-9FA0-72E2490DE0F4}" type="TxLink">
            <a:rPr lang="en-US" sz="1600" b="1" i="0" u="none" strike="noStrike">
              <a:solidFill>
                <a:schemeClr val="bg1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pPr/>
            <a:t>EBIT Bridge</a:t>
          </a:fld>
          <a:endParaRPr lang="en-US" sz="1600" b="1" u="none">
            <a:solidFill>
              <a:schemeClr val="bg1"/>
            </a:solidFill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</cdr:txBody>
    </cdr:sp>
  </cdr:relSizeAnchor>
  <cdr:relSizeAnchor xmlns:cdr="http://schemas.openxmlformats.org/drawingml/2006/chartDrawing">
    <cdr:from>
      <cdr:x>0.00654</cdr:x>
      <cdr:y>0.10222</cdr:y>
    </cdr:from>
    <cdr:to>
      <cdr:x>0.51563</cdr:x>
      <cdr:y>0.20699</cdr:y>
    </cdr:to>
    <cdr:sp macro="" textlink="chart_Waterfall_crossaxis!$B$8">
      <cdr:nvSpPr>
        <cdr:cNvPr id="4" name="Rectangle 3"/>
        <cdr:cNvSpPr/>
      </cdr:nvSpPr>
      <cdr:spPr>
        <a:xfrm xmlns:a="http://schemas.openxmlformats.org/drawingml/2006/main">
          <a:off x="32840" y="292096"/>
          <a:ext cx="2555719" cy="2993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51E716E7-50F7-43A0-B8FF-026F60D661DF}" type="TxLink">
            <a:rPr lang="en-US" sz="1100" b="0" i="0" u="none" strike="noStrike">
              <a:solidFill>
                <a:schemeClr val="bg1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pPr/>
            <a:t>FY2017, USD m</a:t>
          </a:fld>
          <a:endParaRPr lang="en-US" sz="1100" b="0" u="none">
            <a:solidFill>
              <a:schemeClr val="bg1"/>
            </a:solidFill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drawings/vmlDrawing1.vml" Type="http://schemas.openxmlformats.org/officeDocument/2006/relationships/vmlDrawing"/>
<Relationship Id="rId4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C12"/>
  <sheetViews>
    <sheetView workbookViewId="0"/>
  </sheetViews>
  <sheetFormatPr defaultRowHeight="15" x14ac:dyDescent="0.25"/>
  <cols>
    <col min="1" max="1" width="4.85546875" customWidth="1"/>
    <col min="2" max="2" width="11.7109375" bestFit="1" customWidth="1"/>
  </cols>
  <sheetData>
    <row r="2" spans="2:3" ht="15.75" x14ac:dyDescent="0.25">
      <c r="B2" s="1" t="s">
        <v>24</v>
      </c>
    </row>
    <row r="3" spans="2:3" x14ac:dyDescent="0.25">
      <c r="B3" s="2" t="s">
        <v>23</v>
      </c>
    </row>
    <row r="4" spans="2:3" x14ac:dyDescent="0.25">
      <c r="C4">
        <v>2015</v>
      </c>
    </row>
    <row r="5" spans="2:3" x14ac:dyDescent="0.25">
      <c r="B5" t="s">
        <v>3</v>
      </c>
      <c r="C5" s="3">
        <v>20438</v>
      </c>
    </row>
    <row r="6" spans="2:3" x14ac:dyDescent="0.25">
      <c r="B6" t="s">
        <v>4</v>
      </c>
      <c r="C6" s="3">
        <v>-17943</v>
      </c>
    </row>
    <row r="7" spans="2:3" x14ac:dyDescent="0.25">
      <c r="B7" t="s">
        <v>5</v>
      </c>
      <c r="C7" s="3">
        <v>-8172</v>
      </c>
    </row>
    <row r="8" spans="2:3" x14ac:dyDescent="0.25">
      <c r="B8" t="s">
        <v>6</v>
      </c>
      <c r="C8" s="3">
        <v>-960</v>
      </c>
    </row>
    <row r="9" spans="2:3" x14ac:dyDescent="0.25">
      <c r="B9" t="s">
        <v>7</v>
      </c>
      <c r="C9" s="3">
        <v>-138</v>
      </c>
    </row>
    <row r="10" spans="2:3" x14ac:dyDescent="0.25">
      <c r="B10" t="s">
        <v>15</v>
      </c>
      <c r="C10" s="3">
        <f>SUM(C5:C9)</f>
        <v>-6775</v>
      </c>
    </row>
    <row r="11" spans="2:3" x14ac:dyDescent="0.25">
      <c r="B11" t="s">
        <v>8</v>
      </c>
      <c r="C11" s="3">
        <v>13000</v>
      </c>
    </row>
    <row r="12" spans="2:3" x14ac:dyDescent="0.25">
      <c r="B12" t="s">
        <v>9</v>
      </c>
      <c r="C12" s="3">
        <f>SUM(C10:C11)</f>
        <v>6225</v>
      </c>
    </row>
  </sheetData>
  <pageMargins left="0.7" right="0.7" top="0.75" bottom="0.75" header="0.3" footer="0.3"/>
  <ignoredErrors>
    <ignoredError sqref="C1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B7:M121"/>
  <sheetViews>
    <sheetView showGridLines="0" tabSelected="1" zoomScaleNormal="100" zoomScaleSheetLayoutView="55" workbookViewId="0"/>
  </sheetViews>
  <sheetFormatPr defaultRowHeight="15" x14ac:dyDescent="0.25"/>
  <cols>
    <col min="1" max="1" width="4.28515625" customWidth="1"/>
    <col min="2" max="2" width="17.140625" customWidth="1"/>
    <col min="10" max="10" width="8.7109375" customWidth="1"/>
    <col min="12" max="12" width="11.42578125" bestFit="1" customWidth="1"/>
  </cols>
  <sheetData>
    <row r="7" spans="2:10" ht="15.75" x14ac:dyDescent="0.25">
      <c r="B7" s="1" t="s">
        <v>24</v>
      </c>
    </row>
    <row r="8" spans="2:10" x14ac:dyDescent="0.25">
      <c r="B8" s="2" t="s">
        <v>23</v>
      </c>
    </row>
    <row r="9" spans="2:10" x14ac:dyDescent="0.25">
      <c r="C9">
        <v>2015</v>
      </c>
      <c r="D9" s="4" t="s">
        <v>2</v>
      </c>
      <c r="E9" s="4" t="s">
        <v>16</v>
      </c>
      <c r="F9" s="4" t="s">
        <v>0</v>
      </c>
      <c r="G9" s="4" t="s">
        <v>1</v>
      </c>
      <c r="H9" s="4" t="s">
        <v>17</v>
      </c>
      <c r="I9" s="10" t="s">
        <v>18</v>
      </c>
    </row>
    <row r="10" spans="2:10" x14ac:dyDescent="0.25">
      <c r="B10" t="s">
        <v>3</v>
      </c>
      <c r="C10" s="3">
        <v>20438</v>
      </c>
      <c r="D10" s="4" t="str">
        <f>"y"</f>
        <v>y</v>
      </c>
      <c r="E10" s="4">
        <f>IF(D10="y", C10, 0)</f>
        <v>20438</v>
      </c>
      <c r="F10" s="4">
        <f>IF(D10="y",0,C9+F9)</f>
        <v>0</v>
      </c>
      <c r="G10" s="4" t="e">
        <f>IF(D10="y",NA(),F10+C10)</f>
        <v>#N/A</v>
      </c>
      <c r="H10" s="4">
        <f>IF(D10="y",C10,C10+H9)</f>
        <v>20438</v>
      </c>
      <c r="I10" s="10">
        <f>IF(J10="center",IFERROR((MAX(F10:G10)-MIN(F10:G10))/2+MIN(F10:G10),E10/2),IFERROR(MAX(F10:G10),E10))</f>
        <v>20438</v>
      </c>
      <c r="J10" s="9" t="s">
        <v>19</v>
      </c>
    </row>
    <row r="11" spans="2:10" x14ac:dyDescent="0.25">
      <c r="B11" t="s">
        <v>4</v>
      </c>
      <c r="C11" s="3">
        <v>-17943</v>
      </c>
      <c r="D11" s="5"/>
      <c r="E11" s="4">
        <f t="shared" ref="E11:E17" si="0">IF(D11="y", C11, 0)</f>
        <v>0</v>
      </c>
      <c r="F11" s="4">
        <f t="shared" ref="F11:F17" si="1">IF(D11="y",0,C10+F10)</f>
        <v>20438</v>
      </c>
      <c r="G11" s="4">
        <f t="shared" ref="G11:G17" si="2">IF(D11="y",NA(),F11+C11)</f>
        <v>2495</v>
      </c>
      <c r="H11" s="4">
        <f t="shared" ref="H11:H16" si="3">IF(D11="y",C11,C11+H10)</f>
        <v>2495</v>
      </c>
      <c r="I11" s="10">
        <f>IF(J10="center",IFERROR((MAX(F11:G11)-MIN(F11:G11))/2+MIN(F11:G11),E11/2),IFERROR(MAX(F11:G11),E11))</f>
        <v>20438</v>
      </c>
    </row>
    <row r="12" spans="2:10" x14ac:dyDescent="0.25">
      <c r="B12" t="s">
        <v>5</v>
      </c>
      <c r="C12" s="3">
        <v>-8172</v>
      </c>
      <c r="D12" s="5"/>
      <c r="E12" s="4">
        <f t="shared" si="0"/>
        <v>0</v>
      </c>
      <c r="F12" s="4">
        <f t="shared" si="1"/>
        <v>2495</v>
      </c>
      <c r="G12" s="4">
        <f t="shared" si="2"/>
        <v>-5677</v>
      </c>
      <c r="H12" s="4">
        <f t="shared" si="3"/>
        <v>-5677</v>
      </c>
      <c r="I12" s="10">
        <f>IF(J10="center",IFERROR((MAX(F12:G12)-MIN(F12:G12))/2+MIN(F12:G12),E12/2),IFERROR(MAX(F12:G12),E12))</f>
        <v>2495</v>
      </c>
    </row>
    <row r="13" spans="2:10" x14ac:dyDescent="0.25">
      <c r="B13" t="s">
        <v>6</v>
      </c>
      <c r="C13" s="3">
        <v>-960</v>
      </c>
      <c r="D13" s="5"/>
      <c r="E13" s="4">
        <f t="shared" si="0"/>
        <v>0</v>
      </c>
      <c r="F13" s="4">
        <f t="shared" si="1"/>
        <v>-5677</v>
      </c>
      <c r="G13" s="4">
        <f t="shared" si="2"/>
        <v>-6637</v>
      </c>
      <c r="H13" s="4">
        <f t="shared" si="3"/>
        <v>-6637</v>
      </c>
      <c r="I13" s="10">
        <f>IF(J10="center",IFERROR((MAX(F13:G13)-MIN(F13:G13))/2+MIN(F13:G13),E13/2),IFERROR(MAX(F13:G13),E13))</f>
        <v>-5677</v>
      </c>
    </row>
    <row r="14" spans="2:10" x14ac:dyDescent="0.25">
      <c r="B14" t="s">
        <v>7</v>
      </c>
      <c r="C14" s="3">
        <v>-138</v>
      </c>
      <c r="D14" s="5"/>
      <c r="E14" s="4">
        <f t="shared" si="0"/>
        <v>0</v>
      </c>
      <c r="F14" s="4">
        <f t="shared" si="1"/>
        <v>-6637</v>
      </c>
      <c r="G14" s="4">
        <f t="shared" si="2"/>
        <v>-6775</v>
      </c>
      <c r="H14" s="4">
        <f t="shared" si="3"/>
        <v>-6775</v>
      </c>
      <c r="I14" s="10">
        <f>IF(J10="center",IFERROR((MAX(F14:G14)-MIN(F14:G14))/2+MIN(F14:G14),E14/2),IFERROR(MAX(F14:G14),E14))</f>
        <v>-6637</v>
      </c>
    </row>
    <row r="15" spans="2:10" x14ac:dyDescent="0.25">
      <c r="B15" t="s">
        <v>15</v>
      </c>
      <c r="C15" s="3">
        <f>SUM(C10:C14)</f>
        <v>-6775</v>
      </c>
      <c r="D15" s="5" t="str">
        <f>"y"</f>
        <v>y</v>
      </c>
      <c r="E15" s="4">
        <f t="shared" si="0"/>
        <v>-6775</v>
      </c>
      <c r="F15" s="4">
        <f t="shared" si="1"/>
        <v>0</v>
      </c>
      <c r="G15" s="4" t="e">
        <f t="shared" si="2"/>
        <v>#N/A</v>
      </c>
      <c r="H15" s="4">
        <f t="shared" si="3"/>
        <v>-6775</v>
      </c>
      <c r="I15" s="10">
        <f>IF(J10="center",IFERROR((MAX(F15:G15)-MIN(F15:G15))/2+MIN(F15:G15),E15/2),IFERROR(MAX(F15:G15),E15))</f>
        <v>-6775</v>
      </c>
    </row>
    <row r="16" spans="2:10" x14ac:dyDescent="0.25">
      <c r="B16" t="s">
        <v>8</v>
      </c>
      <c r="C16" s="3">
        <v>13000</v>
      </c>
      <c r="D16" s="5"/>
      <c r="E16" s="4">
        <f t="shared" si="0"/>
        <v>0</v>
      </c>
      <c r="F16" s="4">
        <f t="shared" si="1"/>
        <v>-6775</v>
      </c>
      <c r="G16" s="4">
        <f t="shared" si="2"/>
        <v>6225</v>
      </c>
      <c r="H16" s="4">
        <f t="shared" si="3"/>
        <v>6225</v>
      </c>
      <c r="I16" s="10">
        <f>IF(J10="center",IFERROR((MAX(F16:G16)-MIN(F16:G16))/2+MIN(F16:G16),E16/2),IFERROR(MAX(F16:G16),E16))</f>
        <v>6225</v>
      </c>
    </row>
    <row r="17" spans="2:9" x14ac:dyDescent="0.25">
      <c r="B17" t="s">
        <v>9</v>
      </c>
      <c r="C17" s="3">
        <f>SUM(C15:C16)</f>
        <v>6225</v>
      </c>
      <c r="D17" s="4" t="str">
        <f>"y"</f>
        <v>y</v>
      </c>
      <c r="E17" s="4">
        <f t="shared" si="0"/>
        <v>6225</v>
      </c>
      <c r="F17" s="4">
        <f t="shared" si="1"/>
        <v>0</v>
      </c>
      <c r="G17" s="4" t="e">
        <f t="shared" si="2"/>
        <v>#N/A</v>
      </c>
      <c r="H17" s="4"/>
      <c r="I17" s="10">
        <f>IF(J10="center",IFERROR((MAX(F17:G17)-MIN(F17:G17))/2+MIN(F17:G17),E17/2),IFERROR(MAX(F17:G17),E17))</f>
        <v>6225</v>
      </c>
    </row>
    <row r="59" spans="11:13" x14ac:dyDescent="0.25">
      <c r="K59" s="11" t="s">
        <v>3</v>
      </c>
      <c r="L59" s="12">
        <f t="shared" ref="L59:L66" si="4">C10/$C$10</f>
        <v>1</v>
      </c>
      <c r="M59" s="13" t="s">
        <v>20</v>
      </c>
    </row>
    <row r="60" spans="11:13" x14ac:dyDescent="0.25">
      <c r="K60" s="11" t="s">
        <v>4</v>
      </c>
      <c r="L60" s="12">
        <f t="shared" si="4"/>
        <v>-0.87792347587826602</v>
      </c>
      <c r="M60" s="13" t="s">
        <v>21</v>
      </c>
    </row>
    <row r="61" spans="11:13" x14ac:dyDescent="0.25">
      <c r="K61" s="11" t="s">
        <v>5</v>
      </c>
      <c r="L61" s="12">
        <f t="shared" si="4"/>
        <v>-0.39984342890693808</v>
      </c>
    </row>
    <row r="62" spans="11:13" x14ac:dyDescent="0.25">
      <c r="K62" s="11" t="s">
        <v>6</v>
      </c>
      <c r="L62" s="12">
        <f t="shared" si="4"/>
        <v>-4.6971327918583029E-2</v>
      </c>
    </row>
    <row r="63" spans="11:13" x14ac:dyDescent="0.25">
      <c r="K63" s="11" t="s">
        <v>7</v>
      </c>
      <c r="L63" s="12">
        <f t="shared" si="4"/>
        <v>-6.7521283882963105E-3</v>
      </c>
    </row>
    <row r="64" spans="11:13" x14ac:dyDescent="0.25">
      <c r="K64" s="11" t="s">
        <v>15</v>
      </c>
      <c r="L64" s="12">
        <f t="shared" si="4"/>
        <v>-0.33149036109208335</v>
      </c>
    </row>
    <row r="65" spans="11:12" x14ac:dyDescent="0.25">
      <c r="K65" s="11" t="s">
        <v>8</v>
      </c>
      <c r="L65" s="12">
        <f t="shared" si="4"/>
        <v>0.63607006556414525</v>
      </c>
    </row>
    <row r="66" spans="11:12" x14ac:dyDescent="0.25">
      <c r="K66" s="11" t="s">
        <v>9</v>
      </c>
      <c r="L66" s="12">
        <f t="shared" si="4"/>
        <v>0.30457970447206184</v>
      </c>
    </row>
    <row r="76" spans="11:12" x14ac:dyDescent="0.25">
      <c r="L76" s="6" t="s">
        <v>11</v>
      </c>
    </row>
    <row r="77" spans="11:12" x14ac:dyDescent="0.25">
      <c r="L77" s="7" t="s">
        <v>12</v>
      </c>
    </row>
    <row r="78" spans="11:12" x14ac:dyDescent="0.25">
      <c r="L78" s="8" t="s">
        <v>13</v>
      </c>
    </row>
    <row r="111" spans="2:2" ht="15.75" x14ac:dyDescent="0.25">
      <c r="B111" s="1" t="s">
        <v>14</v>
      </c>
    </row>
    <row r="112" spans="2:2" x14ac:dyDescent="0.25">
      <c r="B112" s="2" t="s">
        <v>10</v>
      </c>
    </row>
    <row r="113" spans="2:10" x14ac:dyDescent="0.25">
      <c r="C113">
        <v>2015</v>
      </c>
      <c r="D113" s="4" t="s">
        <v>2</v>
      </c>
      <c r="E113" s="4" t="s">
        <v>16</v>
      </c>
      <c r="F113" s="4" t="s">
        <v>0</v>
      </c>
      <c r="G113" s="4" t="s">
        <v>1</v>
      </c>
      <c r="H113" s="4" t="s">
        <v>17</v>
      </c>
      <c r="I113" s="10" t="s">
        <v>18</v>
      </c>
    </row>
    <row r="114" spans="2:10" x14ac:dyDescent="0.25">
      <c r="B114" t="s">
        <v>3</v>
      </c>
      <c r="C114" s="3">
        <v>20438</v>
      </c>
      <c r="D114" s="4" t="str">
        <f>"y"</f>
        <v>y</v>
      </c>
      <c r="E114" s="4">
        <f>IF(D114="y", C114, 0)</f>
        <v>20438</v>
      </c>
      <c r="F114" s="4">
        <f>IF(D114="y",0,C113+F113)</f>
        <v>0</v>
      </c>
      <c r="G114" s="4" t="e">
        <f>IF(D114="y",NA(),F114+C114)</f>
        <v>#N/A</v>
      </c>
      <c r="H114" s="4">
        <f>IF(D114="y",C114,C114+H113)</f>
        <v>20438</v>
      </c>
      <c r="I114" s="10">
        <f>IF(J114="center",IFERROR((MAX(F114:G114)-MIN(F114:G114))/2+MIN(F114:G114),E114/2),IFERROR(MAX(F114:G114),E114))</f>
        <v>10219</v>
      </c>
      <c r="J114" s="9" t="s">
        <v>22</v>
      </c>
    </row>
    <row r="115" spans="2:10" x14ac:dyDescent="0.25">
      <c r="B115" t="s">
        <v>4</v>
      </c>
      <c r="C115" s="3">
        <v>-17943</v>
      </c>
      <c r="D115" s="5"/>
      <c r="E115" s="4">
        <f t="shared" ref="E115:E121" si="5">IF(D115="y", C115, 0)</f>
        <v>0</v>
      </c>
      <c r="F115" s="4">
        <f t="shared" ref="F115:F121" si="6">IF(D115="y",0,C114+F114)</f>
        <v>20438</v>
      </c>
      <c r="G115" s="4">
        <f t="shared" ref="G115:G121" si="7">IF(D115="y",NA(),F115+C115)</f>
        <v>2495</v>
      </c>
      <c r="H115" s="4">
        <f t="shared" ref="H115:H120" si="8">IF(D115="y",C115,C115+H114)</f>
        <v>2495</v>
      </c>
      <c r="I115" s="10">
        <f>IF(J114="center",IFERROR((MAX(F115:G115)-MIN(F115:G115))/2+MIN(F115:G115),E115/2),IFERROR(MAX(F115:G115),E115))</f>
        <v>11466.5</v>
      </c>
    </row>
    <row r="116" spans="2:10" x14ac:dyDescent="0.25">
      <c r="B116" t="s">
        <v>5</v>
      </c>
      <c r="C116" s="3">
        <v>-8172</v>
      </c>
      <c r="D116" s="5"/>
      <c r="E116" s="4">
        <f t="shared" si="5"/>
        <v>0</v>
      </c>
      <c r="F116" s="4">
        <f t="shared" si="6"/>
        <v>2495</v>
      </c>
      <c r="G116" s="4">
        <f t="shared" si="7"/>
        <v>-5677</v>
      </c>
      <c r="H116" s="4">
        <f t="shared" si="8"/>
        <v>-5677</v>
      </c>
      <c r="I116" s="10">
        <f>IF(J114="center",IFERROR((MAX(F116:G116)-MIN(F116:G116))/2+MIN(F116:G116),E116/2),IFERROR(MAX(F116:G116),E116))</f>
        <v>-1591</v>
      </c>
    </row>
    <row r="117" spans="2:10" x14ac:dyDescent="0.25">
      <c r="B117" t="s">
        <v>6</v>
      </c>
      <c r="C117" s="3">
        <v>-960</v>
      </c>
      <c r="D117" s="5"/>
      <c r="E117" s="4">
        <f t="shared" si="5"/>
        <v>0</v>
      </c>
      <c r="F117" s="4">
        <f t="shared" si="6"/>
        <v>-5677</v>
      </c>
      <c r="G117" s="4">
        <f t="shared" si="7"/>
        <v>-6637</v>
      </c>
      <c r="H117" s="4">
        <f t="shared" si="8"/>
        <v>-6637</v>
      </c>
      <c r="I117" s="10">
        <f>IF(J114="center",IFERROR((MAX(F117:G117)-MIN(F117:G117))/2+MIN(F117:G117),E117/2),IFERROR(MAX(F117:G117),E117))</f>
        <v>-6157</v>
      </c>
    </row>
    <row r="118" spans="2:10" x14ac:dyDescent="0.25">
      <c r="B118" t="s">
        <v>7</v>
      </c>
      <c r="C118" s="3">
        <v>-138</v>
      </c>
      <c r="D118" s="5"/>
      <c r="E118" s="4">
        <f t="shared" si="5"/>
        <v>0</v>
      </c>
      <c r="F118" s="4">
        <f t="shared" si="6"/>
        <v>-6637</v>
      </c>
      <c r="G118" s="4">
        <f t="shared" si="7"/>
        <v>-6775</v>
      </c>
      <c r="H118" s="4">
        <f t="shared" si="8"/>
        <v>-6775</v>
      </c>
      <c r="I118" s="10">
        <f>IF(J114="center",IFERROR((MAX(F118:G118)-MIN(F118:G118))/2+MIN(F118:G118),E118/2),IFERROR(MAX(F118:G118),E118))</f>
        <v>-6706</v>
      </c>
    </row>
    <row r="119" spans="2:10" x14ac:dyDescent="0.25">
      <c r="B119" t="s">
        <v>15</v>
      </c>
      <c r="C119" s="3">
        <f>SUM(C114:C118)</f>
        <v>-6775</v>
      </c>
      <c r="D119" s="5" t="str">
        <f>"y"</f>
        <v>y</v>
      </c>
      <c r="E119" s="4">
        <f t="shared" si="5"/>
        <v>-6775</v>
      </c>
      <c r="F119" s="4">
        <f t="shared" si="6"/>
        <v>0</v>
      </c>
      <c r="G119" s="4" t="e">
        <f t="shared" si="7"/>
        <v>#N/A</v>
      </c>
      <c r="H119" s="4">
        <f t="shared" si="8"/>
        <v>-6775</v>
      </c>
      <c r="I119" s="10">
        <f>IF(J114="center",IFERROR((MAX(F119:G119)-MIN(F119:G119))/2+MIN(F119:G119),E119/2),IFERROR(MAX(F119:G119),E119))</f>
        <v>-3387.5</v>
      </c>
    </row>
    <row r="120" spans="2:10" x14ac:dyDescent="0.25">
      <c r="B120" t="s">
        <v>8</v>
      </c>
      <c r="C120" s="3">
        <v>13000</v>
      </c>
      <c r="D120" s="5"/>
      <c r="E120" s="4">
        <f t="shared" si="5"/>
        <v>0</v>
      </c>
      <c r="F120" s="4">
        <f t="shared" si="6"/>
        <v>-6775</v>
      </c>
      <c r="G120" s="4">
        <f t="shared" si="7"/>
        <v>6225</v>
      </c>
      <c r="H120" s="4">
        <f t="shared" si="8"/>
        <v>6225</v>
      </c>
      <c r="I120" s="10">
        <f>IF(J114="center",IFERROR((MAX(F120:G120)-MIN(F120:G120))/2+MIN(F120:G120),E120/2),IFERROR(MAX(F120:G120),E120))</f>
        <v>-275</v>
      </c>
    </row>
    <row r="121" spans="2:10" x14ac:dyDescent="0.25">
      <c r="B121" t="s">
        <v>9</v>
      </c>
      <c r="C121" s="3">
        <f>SUM(C119:C120)</f>
        <v>6225</v>
      </c>
      <c r="D121" s="4" t="str">
        <f>"y"</f>
        <v>y</v>
      </c>
      <c r="E121" s="4">
        <f t="shared" si="5"/>
        <v>6225</v>
      </c>
      <c r="F121" s="4">
        <f t="shared" si="6"/>
        <v>0</v>
      </c>
      <c r="G121" s="4" t="e">
        <f t="shared" si="7"/>
        <v>#N/A</v>
      </c>
      <c r="H121" s="4"/>
      <c r="I121" s="10">
        <f>IF(J114="center",IFERROR((MAX(F121:G121)-MIN(F121:G121))/2+MIN(F121:G121),E121/2),IFERROR(MAX(F121:G121),E121))</f>
        <v>3112.5</v>
      </c>
    </row>
  </sheetData>
  <dataValidations count="1">
    <dataValidation type="list" allowBlank="1" showInputMessage="1" showErrorMessage="1" sqref="J10 J114">
      <formula1>"center, above"</formula1>
    </dataValidation>
  </dataValidations>
  <pageMargins left="0.7" right="0.7" top="0.75" bottom="0.75" header="0.3" footer="0.3"/>
  <pageSetup paperSize="9" scale="62" orientation="portrait" horizontalDpi="1200" verticalDpi="1200" r:id="rId1"/>
  <rowBreaks count="1" manualBreakCount="1">
    <brk id="81" max="13" man="1"/>
  </rowBreaks>
  <colBreaks count="1" manualBreakCount="1">
    <brk id="14" max="1048575" man="1"/>
  </colBreaks>
  <ignoredErrors>
    <ignoredError sqref="C15" formulaRange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baseType="lpstr" size="3">
      <vt:lpstr>data_Waterfall_crossaxis</vt:lpstr>
      <vt:lpstr>chart_Waterfall_crossaxis</vt:lpstr>
      <vt:lpstr>chart_Waterfall_crossaxis!Print_Area</vt:lpstr>
    </vt:vector>
  </TitlesOfParts>
  <Company/>
  <LinksUpToDate>false</LinksUpToDate>
  <SharedDoc>false</SharedDoc>
  <HyperlinksChanged>false</HyperlinksChanged>
  <AppVersion>15.0300</AppVersion>
  <Template/>
  <Manager/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