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FFING\Trainng\User Groups\"/>
    </mc:Choice>
  </mc:AlternateContent>
  <bookViews>
    <workbookView xWindow="240" yWindow="270" windowWidth="12120" windowHeight="8190"/>
  </bookViews>
  <sheets>
    <sheet name="staffing plan 12 hrs" sheetId="1" r:id="rId1"/>
    <sheet name="staffing plan 8 hrs" sheetId="2" r:id="rId2"/>
    <sheet name="staffing plan 10 hrs" sheetId="3" r:id="rId3"/>
    <sheet name="Sheet1" sheetId="4" r:id="rId4"/>
  </sheets>
  <calcPr calcId="162913"/>
</workbook>
</file>

<file path=xl/calcChain.xml><?xml version="1.0" encoding="utf-8"?>
<calcChain xmlns="http://schemas.openxmlformats.org/spreadsheetml/2006/main">
  <c r="B40" i="1" l="1"/>
  <c r="B36" i="1"/>
  <c r="B46" i="1" s="1"/>
  <c r="B49" i="1" s="1"/>
  <c r="B35" i="1"/>
  <c r="B45" i="1" s="1"/>
  <c r="B19" i="3"/>
  <c r="B20" i="3" s="1"/>
  <c r="B21" i="3" s="1"/>
  <c r="D13" i="3"/>
  <c r="B19" i="2"/>
  <c r="B20" i="2" s="1"/>
  <c r="D13" i="2"/>
  <c r="B19" i="1"/>
  <c r="B47" i="1" l="1"/>
  <c r="B48" i="1" s="1"/>
  <c r="B50" i="1" s="1"/>
  <c r="B51" i="1" s="1"/>
  <c r="B52" i="1" s="1"/>
  <c r="B22" i="3"/>
  <c r="B21" i="2"/>
  <c r="B22" i="2" s="1"/>
  <c r="D13" i="1"/>
  <c r="B20" i="1"/>
  <c r="B21" i="1" l="1"/>
  <c r="B22" i="1" s="1"/>
  <c r="B24" i="1" s="1"/>
</calcChain>
</file>

<file path=xl/sharedStrings.xml><?xml version="1.0" encoding="utf-8"?>
<sst xmlns="http://schemas.openxmlformats.org/spreadsheetml/2006/main" count="99" uniqueCount="50">
  <si>
    <t>Total Hours per week</t>
  </si>
  <si>
    <t># of Shifts</t>
  </si>
  <si>
    <t>Length of shift</t>
  </si>
  <si>
    <t>Please Enter Information in Gray Cells</t>
  </si>
  <si>
    <t>Shift Description</t>
  </si>
  <si>
    <t>MF</t>
  </si>
  <si>
    <t>Monday</t>
  </si>
  <si>
    <t>Tuesday</t>
  </si>
  <si>
    <t>Wednesday</t>
  </si>
  <si>
    <t>Thursday</t>
  </si>
  <si>
    <t>Friday</t>
  </si>
  <si>
    <t>Saturday</t>
  </si>
  <si>
    <t>Sunday</t>
  </si>
  <si>
    <t>Days</t>
  </si>
  <si>
    <t>Nights</t>
  </si>
  <si>
    <t>FTE Required (Direct)</t>
  </si>
  <si>
    <t>PTO</t>
  </si>
  <si>
    <t>Total FTEs</t>
  </si>
  <si>
    <t>Staffing Plan</t>
  </si>
  <si>
    <t>Total shifts</t>
  </si>
  <si>
    <t>Assume 11%</t>
  </si>
  <si>
    <t>Total Hours/ week   divided by 40 hours</t>
  </si>
  <si>
    <t>Staffing Plan 8 hrs</t>
  </si>
  <si>
    <t>Staffing Plan 10 hrs</t>
  </si>
  <si>
    <t>Total shifts  X 10 shift length</t>
  </si>
  <si>
    <t>Total shifts X 8 shift length</t>
  </si>
  <si>
    <t>Total shifts  X 12 shift length</t>
  </si>
  <si>
    <t>Weekend Option Formula</t>
  </si>
  <si>
    <t># of shifts for 1 weekday: Monday through Friday 7a -7p</t>
  </si>
  <si>
    <t># of shifts for 1 weekday night: Monday through Friday 7p -7a</t>
  </si>
  <si>
    <t># of shifts for one weekend day: Saturday or Sunday 7a-7p</t>
  </si>
  <si>
    <t># of shifts for one weekend night: Saturday or Sunday 7p-7a</t>
  </si>
  <si>
    <t>Total Shifts Per Weekday</t>
  </si>
  <si>
    <t>Total Shifts per Weekend Day</t>
  </si>
  <si>
    <t>Weekend hours required per week</t>
  </si>
  <si>
    <t>(24 hours of weekend work per 4 weeks per FTE)</t>
  </si>
  <si>
    <t>Weekend hours unaccounted for with ee's</t>
  </si>
  <si>
    <t>(assuming 2 twelve hour shifts per weekend)</t>
  </si>
  <si>
    <t>Assuming Staff work 12 hour shifts and work every 4th weekend</t>
  </si>
  <si>
    <t>Assuming WEO staff would work 12 hour shifts</t>
  </si>
  <si>
    <t># shifts for 1 24 hour period  M-F</t>
  </si>
  <si>
    <t># of shifts 1 24 hour period  S or S</t>
  </si>
  <si>
    <t>FTE Required</t>
  </si>
  <si>
    <t>Weekend Hours Needed</t>
  </si>
  <si>
    <t>Weekend Hours Worked by All Staff</t>
  </si>
  <si>
    <t>Weekend Hours Availbale for WEO Staff</t>
  </si>
  <si>
    <t># of WEO positions for this department</t>
  </si>
  <si>
    <t>Budgeted FTEs FYI 2014</t>
  </si>
  <si>
    <t># of RNs</t>
  </si>
  <si>
    <t>Over/under budgeted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</si>
</sst>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"/>
    <numFmt numFmtId="165" formatCode="0.0_)"/>
  </numFmts>
  <fonts count="7" x14ac:knownFonts="1">
    <font>
      <sz val="10"/>
      <name val="Arial"/>
    </font>
    <font>
      <sz val="10"/>
      <name val="Calibri"/>
      <family val="2"/>
      <scheme val="minor"/>
    </font>
    <font>
      <b/>
      <sz val="12"/>
      <name val="Cambria"/>
      <family val="1"/>
      <scheme val="major"/>
    </font>
    <font>
      <b/>
      <sz val="12"/>
      <name val="Arial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164" fontId="5" fillId="0" borderId="1" xfId="0" applyNumberFormat="1" applyFont="1" applyBorder="1" applyAlignment="1" applyProtection="1">
      <alignment horizontal="center"/>
    </xf>
    <xf numFmtId="165" fontId="5" fillId="0" borderId="1" xfId="0" applyNumberFormat="1" applyFont="1" applyBorder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2" fillId="0" borderId="6" xfId="0" applyFont="1" applyBorder="1"/>
    <xf numFmtId="0" fontId="5" fillId="2" borderId="8" xfId="0" applyFont="1" applyFill="1" applyBorder="1"/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8" xfId="0" applyFont="1" applyFill="1" applyBorder="1"/>
    <xf numFmtId="0" fontId="5" fillId="0" borderId="6" xfId="0" applyFont="1" applyFill="1" applyBorder="1"/>
    <xf numFmtId="164" fontId="6" fillId="0" borderId="0" xfId="0" applyNumberFormat="1" applyFont="1" applyBorder="1" applyProtection="1"/>
    <xf numFmtId="0" fontId="5" fillId="0" borderId="8" xfId="0" applyFont="1" applyBorder="1"/>
    <xf numFmtId="164" fontId="5" fillId="0" borderId="0" xfId="0" applyNumberFormat="1" applyFont="1" applyBorder="1" applyProtection="1"/>
    <xf numFmtId="0" fontId="4" fillId="4" borderId="10" xfId="0" applyFont="1" applyFill="1" applyBorder="1"/>
    <xf numFmtId="164" fontId="4" fillId="4" borderId="11" xfId="0" applyNumberFormat="1" applyFont="1" applyFill="1" applyBorder="1" applyAlignment="1" applyProtection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Fill="1" applyBorder="1"/>
    <xf numFmtId="164" fontId="6" fillId="0" borderId="0" xfId="0" applyNumberFormat="1" applyFont="1" applyProtection="1"/>
    <xf numFmtId="0" fontId="5" fillId="0" borderId="1" xfId="0" applyFont="1" applyBorder="1" applyAlignment="1">
      <alignment horizontal="center"/>
    </xf>
    <xf numFmtId="0" fontId="5" fillId="0" borderId="0" xfId="0" applyFont="1" applyFill="1" applyBorder="1"/>
    <xf numFmtId="0" fontId="2" fillId="5" borderId="0" xfId="0" applyFont="1" applyFill="1"/>
    <xf numFmtId="0" fontId="4" fillId="5" borderId="0" xfId="0" applyFont="1" applyFill="1" applyAlignment="1">
      <alignment horizontal="center"/>
    </xf>
    <xf numFmtId="164" fontId="5" fillId="0" borderId="0" xfId="0" applyNumberFormat="1" applyFont="1" applyProtection="1"/>
    <xf numFmtId="0" fontId="4" fillId="4" borderId="1" xfId="0" applyFont="1" applyFill="1" applyBorder="1"/>
    <xf numFmtId="164" fontId="4" fillId="4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0" fontId="4" fillId="0" borderId="10" xfId="0" applyFont="1" applyFill="1" applyBorder="1"/>
    <xf numFmtId="164" fontId="4" fillId="0" borderId="1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2" workbookViewId="0">
      <selection activeCell="C33" sqref="C33"/>
    </sheetView>
  </sheetViews>
  <sheetFormatPr defaultRowHeight="12.75" x14ac:dyDescent="0.2"/>
  <cols>
    <col min="1" max="1" width="59.5703125" customWidth="1"/>
    <col min="2" max="2" width="10.28515625" style="2" customWidth="1"/>
    <col min="3" max="3" width="10.42578125" customWidth="1"/>
  </cols>
  <sheetData>
    <row r="1" spans="1:9" ht="15.75" x14ac:dyDescent="0.25">
      <c r="A1" s="14" t="s">
        <v>18</v>
      </c>
      <c r="B1" s="15"/>
      <c r="C1" s="16"/>
      <c r="D1" s="16"/>
      <c r="E1" s="16"/>
      <c r="F1" s="17"/>
      <c r="I1" t="s">
        <v>5</v>
      </c>
    </row>
    <row r="2" spans="1:9" s="4" customFormat="1" ht="14.25" x14ac:dyDescent="0.2">
      <c r="A2" s="18"/>
      <c r="B2" s="19"/>
      <c r="C2" s="8"/>
      <c r="D2" s="8"/>
      <c r="E2" s="8"/>
      <c r="F2" s="20"/>
    </row>
    <row r="3" spans="1:9" s="4" customFormat="1" ht="15.75" x14ac:dyDescent="0.25">
      <c r="A3" s="21" t="s">
        <v>3</v>
      </c>
      <c r="B3" s="19" t="s">
        <v>13</v>
      </c>
      <c r="C3" s="8" t="s">
        <v>14</v>
      </c>
      <c r="D3" s="8"/>
      <c r="E3" s="8"/>
      <c r="F3" s="20"/>
    </row>
    <row r="4" spans="1:9" s="4" customFormat="1" ht="14.25" x14ac:dyDescent="0.2">
      <c r="A4" s="25" t="s">
        <v>4</v>
      </c>
      <c r="B4" s="50" t="s">
        <v>48</v>
      </c>
      <c r="C4" s="50" t="s">
        <v>48</v>
      </c>
      <c r="D4" s="8"/>
      <c r="E4" s="8"/>
      <c r="F4" s="20"/>
    </row>
    <row r="5" spans="1:9" s="4" customFormat="1" ht="14.25" x14ac:dyDescent="0.2">
      <c r="A5" s="25"/>
      <c r="B5" s="6"/>
      <c r="C5" s="5"/>
      <c r="D5" s="8"/>
      <c r="E5" s="8"/>
      <c r="F5" s="20"/>
    </row>
    <row r="6" spans="1:9" s="4" customFormat="1" ht="14.25" x14ac:dyDescent="0.2">
      <c r="A6" s="25" t="s">
        <v>6</v>
      </c>
      <c r="B6" s="6">
        <v>10</v>
      </c>
      <c r="C6" s="5">
        <v>9</v>
      </c>
      <c r="D6" s="8"/>
      <c r="E6" s="8"/>
      <c r="F6" s="20"/>
    </row>
    <row r="7" spans="1:9" s="4" customFormat="1" ht="14.25" x14ac:dyDescent="0.2">
      <c r="A7" s="25" t="s">
        <v>7</v>
      </c>
      <c r="B7" s="6">
        <v>10</v>
      </c>
      <c r="C7" s="5">
        <v>9</v>
      </c>
      <c r="D7" s="8"/>
      <c r="E7" s="8"/>
      <c r="F7" s="20"/>
    </row>
    <row r="8" spans="1:9" s="4" customFormat="1" ht="14.25" x14ac:dyDescent="0.2">
      <c r="A8" s="25" t="s">
        <v>8</v>
      </c>
      <c r="B8" s="6">
        <v>10</v>
      </c>
      <c r="C8" s="5">
        <v>9</v>
      </c>
      <c r="D8" s="8"/>
      <c r="E8" s="8"/>
      <c r="F8" s="20"/>
    </row>
    <row r="9" spans="1:9" s="4" customFormat="1" ht="14.25" x14ac:dyDescent="0.2">
      <c r="A9" s="25" t="s">
        <v>9</v>
      </c>
      <c r="B9" s="6">
        <v>10</v>
      </c>
      <c r="C9" s="5">
        <v>9</v>
      </c>
      <c r="D9" s="8"/>
      <c r="E9" s="8"/>
      <c r="F9" s="20"/>
    </row>
    <row r="10" spans="1:9" s="4" customFormat="1" ht="14.25" x14ac:dyDescent="0.2">
      <c r="A10" s="25" t="s">
        <v>10</v>
      </c>
      <c r="B10" s="6">
        <v>10</v>
      </c>
      <c r="C10" s="5">
        <v>9</v>
      </c>
      <c r="D10" s="8"/>
      <c r="E10" s="8"/>
      <c r="F10" s="20"/>
    </row>
    <row r="11" spans="1:9" s="4" customFormat="1" ht="14.25" x14ac:dyDescent="0.2">
      <c r="A11" s="25" t="s">
        <v>11</v>
      </c>
      <c r="B11" s="6">
        <v>9</v>
      </c>
      <c r="C11" s="5">
        <v>8</v>
      </c>
      <c r="D11" s="8"/>
      <c r="E11" s="8"/>
      <c r="F11" s="20"/>
    </row>
    <row r="12" spans="1:9" s="4" customFormat="1" ht="14.25" x14ac:dyDescent="0.2">
      <c r="A12" s="25" t="s">
        <v>12</v>
      </c>
      <c r="B12" s="6">
        <v>9</v>
      </c>
      <c r="C12" s="5">
        <v>8</v>
      </c>
      <c r="D12" s="8"/>
      <c r="E12" s="8"/>
      <c r="F12" s="20"/>
    </row>
    <row r="13" spans="1:9" s="8" customFormat="1" ht="15" customHeight="1" x14ac:dyDescent="0.2">
      <c r="A13" s="23"/>
      <c r="B13" s="7"/>
      <c r="D13" s="13">
        <f>B13+C13</f>
        <v>0</v>
      </c>
      <c r="E13" s="8" t="s">
        <v>19</v>
      </c>
      <c r="F13" s="20"/>
    </row>
    <row r="14" spans="1:9" s="8" customFormat="1" ht="15" customHeight="1" x14ac:dyDescent="0.2">
      <c r="A14" s="24"/>
      <c r="B14" s="12"/>
      <c r="F14" s="20"/>
    </row>
    <row r="15" spans="1:9" s="8" customFormat="1" ht="15" customHeight="1" x14ac:dyDescent="0.2">
      <c r="A15" s="24"/>
      <c r="B15" s="12"/>
      <c r="F15" s="20"/>
    </row>
    <row r="16" spans="1:9" s="4" customFormat="1" ht="14.25" x14ac:dyDescent="0.2">
      <c r="A16" s="25" t="s">
        <v>2</v>
      </c>
      <c r="B16" s="50">
        <v>12</v>
      </c>
      <c r="C16" s="8"/>
      <c r="D16" s="8"/>
      <c r="E16" s="8"/>
      <c r="F16" s="20"/>
    </row>
    <row r="17" spans="1:6" s="4" customFormat="1" ht="14.25" x14ac:dyDescent="0.2">
      <c r="A17" s="26"/>
      <c r="B17" s="19"/>
      <c r="C17" s="27"/>
      <c r="D17" s="8"/>
      <c r="E17" s="8"/>
      <c r="F17" s="20"/>
    </row>
    <row r="18" spans="1:6" s="4" customFormat="1" ht="14.25" x14ac:dyDescent="0.2">
      <c r="A18" s="28"/>
      <c r="B18" s="9"/>
      <c r="C18" s="29"/>
      <c r="D18" s="8"/>
      <c r="E18" s="8"/>
      <c r="F18" s="20"/>
    </row>
    <row r="19" spans="1:6" s="4" customFormat="1" ht="14.25" x14ac:dyDescent="0.2">
      <c r="A19" s="28" t="s">
        <v>0</v>
      </c>
      <c r="B19" s="9">
        <f>(SUM(B6:B12)+SUM(C6:C12))*B16</f>
        <v>1548</v>
      </c>
      <c r="C19" s="8" t="s">
        <v>26</v>
      </c>
      <c r="D19" s="8"/>
      <c r="E19" s="8"/>
      <c r="F19" s="20"/>
    </row>
    <row r="20" spans="1:6" s="4" customFormat="1" ht="14.25" x14ac:dyDescent="0.2">
      <c r="A20" s="28" t="s">
        <v>15</v>
      </c>
      <c r="B20" s="10">
        <f>B19/40</f>
        <v>38.700000000000003</v>
      </c>
      <c r="C20" s="8" t="s">
        <v>21</v>
      </c>
      <c r="D20" s="8"/>
      <c r="E20" s="8"/>
      <c r="F20" s="20"/>
    </row>
    <row r="21" spans="1:6" s="4" customFormat="1" ht="14.25" x14ac:dyDescent="0.2">
      <c r="A21" s="28" t="s">
        <v>16</v>
      </c>
      <c r="B21" s="10">
        <f>B20*0.11</f>
        <v>4.2570000000000006</v>
      </c>
      <c r="C21" s="8" t="s">
        <v>20</v>
      </c>
      <c r="D21" s="8"/>
      <c r="E21" s="8"/>
      <c r="F21" s="20"/>
    </row>
    <row r="22" spans="1:6" s="4" customFormat="1" ht="14.25" x14ac:dyDescent="0.2">
      <c r="A22" s="28" t="s">
        <v>17</v>
      </c>
      <c r="B22" s="10">
        <f>B20+B21</f>
        <v>42.957000000000001</v>
      </c>
      <c r="C22" s="8"/>
      <c r="D22" s="8"/>
      <c r="E22" s="8"/>
      <c r="F22" s="20"/>
    </row>
    <row r="23" spans="1:6" s="4" customFormat="1" ht="14.25" x14ac:dyDescent="0.2">
      <c r="A23" s="28" t="s">
        <v>47</v>
      </c>
      <c r="B23" s="51"/>
      <c r="C23" s="8"/>
      <c r="D23" s="8"/>
      <c r="E23" s="8"/>
      <c r="F23" s="20"/>
    </row>
    <row r="24" spans="1:6" s="4" customFormat="1" ht="15" thickBot="1" x14ac:dyDescent="0.25">
      <c r="A24" s="52" t="s">
        <v>49</v>
      </c>
      <c r="B24" s="53">
        <f>B23-B22</f>
        <v>-42.957000000000001</v>
      </c>
      <c r="C24" s="32"/>
      <c r="D24" s="32"/>
      <c r="E24" s="32"/>
      <c r="F24" s="33"/>
    </row>
    <row r="25" spans="1:6" x14ac:dyDescent="0.2">
      <c r="A25" s="1"/>
      <c r="B25" s="3"/>
    </row>
    <row r="27" spans="1:6" ht="15.75" x14ac:dyDescent="0.25">
      <c r="A27" s="34" t="s">
        <v>27</v>
      </c>
    </row>
    <row r="28" spans="1:6" ht="14.25" x14ac:dyDescent="0.2">
      <c r="A28" s="35"/>
      <c r="B28" s="36"/>
      <c r="C28" s="4"/>
    </row>
    <row r="29" spans="1:6" ht="15.75" x14ac:dyDescent="0.25">
      <c r="A29" s="37" t="s">
        <v>3</v>
      </c>
      <c r="B29" s="36"/>
      <c r="C29" s="4"/>
    </row>
    <row r="30" spans="1:6" ht="14.25" x14ac:dyDescent="0.2">
      <c r="A30" s="41" t="s">
        <v>4</v>
      </c>
      <c r="B30" s="50" t="s">
        <v>1</v>
      </c>
      <c r="C30" s="4"/>
    </row>
    <row r="31" spans="1:6" ht="14.25" x14ac:dyDescent="0.2">
      <c r="A31" s="38" t="s">
        <v>28</v>
      </c>
      <c r="B31" s="6">
        <v>10</v>
      </c>
      <c r="C31" s="4"/>
    </row>
    <row r="32" spans="1:6" ht="14.25" x14ac:dyDescent="0.2">
      <c r="A32" s="38" t="s">
        <v>29</v>
      </c>
      <c r="B32" s="6">
        <v>9</v>
      </c>
      <c r="C32" s="4"/>
    </row>
    <row r="33" spans="1:3" ht="14.25" x14ac:dyDescent="0.2">
      <c r="A33" s="38" t="s">
        <v>30</v>
      </c>
      <c r="B33" s="6">
        <v>9</v>
      </c>
      <c r="C33" s="4"/>
    </row>
    <row r="34" spans="1:3" ht="14.25" x14ac:dyDescent="0.2">
      <c r="A34" s="38" t="s">
        <v>31</v>
      </c>
      <c r="B34" s="6">
        <v>8</v>
      </c>
      <c r="C34" s="4"/>
    </row>
    <row r="35" spans="1:3" ht="14.25" x14ac:dyDescent="0.2">
      <c r="A35" s="39" t="s">
        <v>32</v>
      </c>
      <c r="B35" s="7">
        <f>SUM(B31:B32)</f>
        <v>19</v>
      </c>
      <c r="C35" s="8"/>
    </row>
    <row r="36" spans="1:3" ht="14.25" x14ac:dyDescent="0.2">
      <c r="A36" s="40" t="s">
        <v>33</v>
      </c>
      <c r="B36" s="12">
        <f>SUM(B33:B34)</f>
        <v>17</v>
      </c>
      <c r="C36" s="8"/>
    </row>
    <row r="37" spans="1:3" ht="14.25" x14ac:dyDescent="0.2">
      <c r="A37" s="40"/>
      <c r="B37" s="12"/>
      <c r="C37" s="8"/>
    </row>
    <row r="38" spans="1:3" ht="14.25" x14ac:dyDescent="0.2">
      <c r="A38" s="41" t="s">
        <v>2</v>
      </c>
      <c r="B38" s="50">
        <v>12</v>
      </c>
      <c r="C38" s="4"/>
    </row>
    <row r="39" spans="1:3" ht="14.25" x14ac:dyDescent="0.2">
      <c r="A39" s="41" t="s">
        <v>34</v>
      </c>
      <c r="B39" s="50">
        <v>6</v>
      </c>
      <c r="C39" s="42" t="s">
        <v>35</v>
      </c>
    </row>
    <row r="40" spans="1:3" ht="14.25" x14ac:dyDescent="0.2">
      <c r="A40" s="41" t="s">
        <v>36</v>
      </c>
      <c r="B40" s="43">
        <f>24-B39</f>
        <v>18</v>
      </c>
      <c r="C40" s="42" t="s">
        <v>37</v>
      </c>
    </row>
    <row r="41" spans="1:3" ht="14.25" x14ac:dyDescent="0.2">
      <c r="A41" s="44"/>
      <c r="B41" s="36"/>
      <c r="C41" s="42"/>
    </row>
    <row r="42" spans="1:3" ht="14.25" x14ac:dyDescent="0.2">
      <c r="A42" s="4"/>
      <c r="B42" s="36"/>
      <c r="C42" s="4"/>
    </row>
    <row r="43" spans="1:3" ht="15.75" x14ac:dyDescent="0.25">
      <c r="A43" s="45" t="s">
        <v>38</v>
      </c>
      <c r="B43" s="46"/>
      <c r="C43" s="4"/>
    </row>
    <row r="44" spans="1:3" ht="15.75" x14ac:dyDescent="0.25">
      <c r="A44" s="45" t="s">
        <v>39</v>
      </c>
      <c r="B44" s="46"/>
      <c r="C44" s="4"/>
    </row>
    <row r="45" spans="1:3" ht="14.25" x14ac:dyDescent="0.2">
      <c r="A45" s="38" t="s">
        <v>40</v>
      </c>
      <c r="B45" s="9">
        <f>B35</f>
        <v>19</v>
      </c>
      <c r="C45" s="47"/>
    </row>
    <row r="46" spans="1:3" ht="14.25" x14ac:dyDescent="0.2">
      <c r="A46" s="38" t="s">
        <v>41</v>
      </c>
      <c r="B46" s="9">
        <f>B36</f>
        <v>17</v>
      </c>
      <c r="C46" s="47"/>
    </row>
    <row r="47" spans="1:3" ht="14.25" x14ac:dyDescent="0.2">
      <c r="A47" s="38" t="s">
        <v>0</v>
      </c>
      <c r="B47" s="9">
        <f>(B45*B38*5)+(B46*B38*2)</f>
        <v>1548</v>
      </c>
      <c r="C47" s="4"/>
    </row>
    <row r="48" spans="1:3" ht="14.25" x14ac:dyDescent="0.2">
      <c r="A48" s="38" t="s">
        <v>42</v>
      </c>
      <c r="B48" s="10">
        <f>B47/40</f>
        <v>38.700000000000003</v>
      </c>
      <c r="C48" s="4"/>
    </row>
    <row r="49" spans="1:3" ht="14.25" x14ac:dyDescent="0.2">
      <c r="A49" s="38" t="s">
        <v>43</v>
      </c>
      <c r="B49" s="9">
        <f>(B46*B38*2)</f>
        <v>408</v>
      </c>
      <c r="C49" s="4"/>
    </row>
    <row r="50" spans="1:3" ht="14.25" x14ac:dyDescent="0.2">
      <c r="A50" s="38" t="s">
        <v>44</v>
      </c>
      <c r="B50" s="9">
        <f>B48*B39</f>
        <v>232.20000000000002</v>
      </c>
      <c r="C50" s="4"/>
    </row>
    <row r="51" spans="1:3" ht="14.25" x14ac:dyDescent="0.2">
      <c r="A51" s="38" t="s">
        <v>45</v>
      </c>
      <c r="B51" s="9">
        <f>B49-B50</f>
        <v>175.79999999999998</v>
      </c>
      <c r="C51" s="4"/>
    </row>
    <row r="52" spans="1:3" ht="14.25" x14ac:dyDescent="0.2">
      <c r="A52" s="48" t="s">
        <v>46</v>
      </c>
      <c r="B52" s="49">
        <f>B51/B40</f>
        <v>9.7666666666666657</v>
      </c>
      <c r="C52" s="4"/>
    </row>
  </sheetData>
  <sheetProtection selectLockedCells="1"/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20" sqref="B20"/>
    </sheetView>
  </sheetViews>
  <sheetFormatPr defaultRowHeight="12.75" x14ac:dyDescent="0.2"/>
  <cols>
    <col min="1" max="1" width="59.5703125" customWidth="1"/>
    <col min="2" max="2" width="10.28515625" style="2" customWidth="1"/>
    <col min="3" max="3" width="10.42578125" customWidth="1"/>
  </cols>
  <sheetData>
    <row r="1" spans="1:9" ht="15.75" x14ac:dyDescent="0.25">
      <c r="A1" s="14" t="s">
        <v>22</v>
      </c>
      <c r="B1" s="15"/>
      <c r="C1" s="16"/>
      <c r="D1" s="16"/>
      <c r="E1" s="16"/>
      <c r="F1" s="17"/>
      <c r="I1" t="s">
        <v>5</v>
      </c>
    </row>
    <row r="2" spans="1:9" s="4" customFormat="1" ht="14.25" x14ac:dyDescent="0.2">
      <c r="A2" s="18"/>
      <c r="B2" s="19"/>
      <c r="C2" s="8"/>
      <c r="D2" s="8"/>
      <c r="E2" s="8"/>
      <c r="F2" s="20"/>
    </row>
    <row r="3" spans="1:9" s="4" customFormat="1" ht="15.75" x14ac:dyDescent="0.25">
      <c r="A3" s="21" t="s">
        <v>3</v>
      </c>
      <c r="B3" s="19" t="s">
        <v>13</v>
      </c>
      <c r="C3" s="8" t="s">
        <v>14</v>
      </c>
      <c r="D3" s="8"/>
      <c r="E3" s="8"/>
      <c r="F3" s="20"/>
    </row>
    <row r="4" spans="1:9" s="4" customFormat="1" ht="14.25" x14ac:dyDescent="0.2">
      <c r="A4" s="22" t="s">
        <v>4</v>
      </c>
      <c r="B4" s="6" t="s">
        <v>1</v>
      </c>
      <c r="C4" s="6" t="s">
        <v>1</v>
      </c>
      <c r="D4" s="8"/>
      <c r="E4" s="8"/>
      <c r="F4" s="20"/>
    </row>
    <row r="5" spans="1:9" s="4" customFormat="1" ht="14.25" x14ac:dyDescent="0.2">
      <c r="A5" s="22"/>
      <c r="B5" s="6"/>
      <c r="C5" s="5"/>
      <c r="D5" s="8"/>
      <c r="E5" s="8"/>
      <c r="F5" s="20"/>
    </row>
    <row r="6" spans="1:9" s="4" customFormat="1" ht="14.25" x14ac:dyDescent="0.2">
      <c r="A6" s="22" t="s">
        <v>6</v>
      </c>
      <c r="B6" s="6">
        <v>12</v>
      </c>
      <c r="C6" s="5"/>
      <c r="D6" s="8"/>
      <c r="E6" s="8"/>
      <c r="F6" s="20"/>
    </row>
    <row r="7" spans="1:9" s="4" customFormat="1" ht="14.25" x14ac:dyDescent="0.2">
      <c r="A7" s="22" t="s">
        <v>7</v>
      </c>
      <c r="B7" s="6">
        <v>12</v>
      </c>
      <c r="C7" s="5"/>
      <c r="D7" s="8"/>
      <c r="E7" s="8"/>
      <c r="F7" s="20"/>
    </row>
    <row r="8" spans="1:9" s="4" customFormat="1" ht="14.25" x14ac:dyDescent="0.2">
      <c r="A8" s="22" t="s">
        <v>8</v>
      </c>
      <c r="B8" s="6">
        <v>12</v>
      </c>
      <c r="C8" s="5"/>
      <c r="D8" s="8"/>
      <c r="E8" s="8"/>
      <c r="F8" s="20"/>
    </row>
    <row r="9" spans="1:9" s="4" customFormat="1" ht="14.25" x14ac:dyDescent="0.2">
      <c r="A9" s="22" t="s">
        <v>9</v>
      </c>
      <c r="B9" s="6">
        <v>12</v>
      </c>
      <c r="C9" s="5"/>
      <c r="D9" s="8"/>
      <c r="E9" s="8"/>
      <c r="F9" s="20"/>
    </row>
    <row r="10" spans="1:9" s="4" customFormat="1" ht="14.25" x14ac:dyDescent="0.2">
      <c r="A10" s="22" t="s">
        <v>10</v>
      </c>
      <c r="B10" s="6">
        <v>12</v>
      </c>
      <c r="C10" s="5"/>
      <c r="D10" s="8"/>
      <c r="E10" s="8"/>
      <c r="F10" s="20"/>
    </row>
    <row r="11" spans="1:9" s="4" customFormat="1" ht="14.25" x14ac:dyDescent="0.2">
      <c r="A11" s="22" t="s">
        <v>11</v>
      </c>
      <c r="B11" s="6"/>
      <c r="C11" s="5"/>
      <c r="D11" s="8"/>
      <c r="E11" s="8"/>
      <c r="F11" s="20"/>
    </row>
    <row r="12" spans="1:9" s="4" customFormat="1" ht="14.25" x14ac:dyDescent="0.2">
      <c r="A12" s="22" t="s">
        <v>12</v>
      </c>
      <c r="B12" s="6"/>
      <c r="C12" s="5"/>
      <c r="D12" s="8"/>
      <c r="E12" s="8"/>
      <c r="F12" s="20"/>
    </row>
    <row r="13" spans="1:9" s="8" customFormat="1" ht="15" customHeight="1" x14ac:dyDescent="0.2">
      <c r="A13" s="23"/>
      <c r="B13" s="7"/>
      <c r="D13" s="13">
        <f>B13+C13</f>
        <v>0</v>
      </c>
      <c r="E13" s="8" t="s">
        <v>19</v>
      </c>
      <c r="F13" s="20"/>
    </row>
    <row r="14" spans="1:9" s="8" customFormat="1" ht="15" customHeight="1" x14ac:dyDescent="0.2">
      <c r="A14" s="24"/>
      <c r="B14" s="12"/>
      <c r="F14" s="20"/>
    </row>
    <row r="15" spans="1:9" s="8" customFormat="1" ht="15" customHeight="1" x14ac:dyDescent="0.2">
      <c r="A15" s="24"/>
      <c r="B15" s="12"/>
      <c r="F15" s="20"/>
    </row>
    <row r="16" spans="1:9" s="4" customFormat="1" ht="14.25" x14ac:dyDescent="0.2">
      <c r="A16" s="25" t="s">
        <v>2</v>
      </c>
      <c r="B16" s="11">
        <v>8</v>
      </c>
      <c r="C16" s="8"/>
      <c r="D16" s="8"/>
      <c r="E16" s="8"/>
      <c r="F16" s="20"/>
    </row>
    <row r="17" spans="1:6" s="4" customFormat="1" ht="14.25" x14ac:dyDescent="0.2">
      <c r="A17" s="26"/>
      <c r="B17" s="19"/>
      <c r="C17" s="27"/>
      <c r="D17" s="8"/>
      <c r="E17" s="8"/>
      <c r="F17" s="20"/>
    </row>
    <row r="18" spans="1:6" s="4" customFormat="1" ht="14.25" x14ac:dyDescent="0.2">
      <c r="A18" s="28"/>
      <c r="B18" s="9"/>
      <c r="C18" s="29"/>
      <c r="D18" s="8"/>
      <c r="E18" s="8"/>
      <c r="F18" s="20"/>
    </row>
    <row r="19" spans="1:6" s="4" customFormat="1" ht="14.25" x14ac:dyDescent="0.2">
      <c r="A19" s="28" t="s">
        <v>0</v>
      </c>
      <c r="B19" s="9">
        <f>(SUM(B6:B12)+SUM(C6:C12))*B16</f>
        <v>480</v>
      </c>
      <c r="C19" s="8" t="s">
        <v>25</v>
      </c>
      <c r="D19" s="8"/>
      <c r="E19" s="8"/>
      <c r="F19" s="20"/>
    </row>
    <row r="20" spans="1:6" s="4" customFormat="1" ht="14.25" x14ac:dyDescent="0.2">
      <c r="A20" s="28" t="s">
        <v>15</v>
      </c>
      <c r="B20" s="10">
        <f>B19/40</f>
        <v>12</v>
      </c>
      <c r="C20" s="8" t="s">
        <v>21</v>
      </c>
      <c r="D20" s="8"/>
      <c r="E20" s="8"/>
      <c r="F20" s="20"/>
    </row>
    <row r="21" spans="1:6" s="4" customFormat="1" ht="14.25" x14ac:dyDescent="0.2">
      <c r="A21" s="28" t="s">
        <v>16</v>
      </c>
      <c r="B21" s="10">
        <f>B20*0.11</f>
        <v>1.32</v>
      </c>
      <c r="C21" s="8" t="s">
        <v>20</v>
      </c>
      <c r="D21" s="8"/>
      <c r="E21" s="8"/>
      <c r="F21" s="20"/>
    </row>
    <row r="22" spans="1:6" s="4" customFormat="1" ht="14.25" x14ac:dyDescent="0.2">
      <c r="A22" s="28" t="s">
        <v>17</v>
      </c>
      <c r="B22" s="10">
        <f>B20+B21</f>
        <v>13.32</v>
      </c>
      <c r="C22" s="8"/>
      <c r="D22" s="8"/>
      <c r="E22" s="8"/>
      <c r="F22" s="20"/>
    </row>
    <row r="23" spans="1:6" s="4" customFormat="1" ht="14.25" x14ac:dyDescent="0.2">
      <c r="A23" s="28"/>
      <c r="B23" s="9"/>
      <c r="C23" s="8"/>
      <c r="D23" s="8"/>
      <c r="E23" s="8"/>
      <c r="F23" s="20"/>
    </row>
    <row r="24" spans="1:6" s="4" customFormat="1" ht="15" thickBot="1" x14ac:dyDescent="0.25">
      <c r="A24" s="30"/>
      <c r="B24" s="31"/>
      <c r="C24" s="32"/>
      <c r="D24" s="32"/>
      <c r="E24" s="32"/>
      <c r="F24" s="33"/>
    </row>
    <row r="25" spans="1:6" x14ac:dyDescent="0.2">
      <c r="A25" s="1"/>
      <c r="B2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C15" sqref="C15"/>
    </sheetView>
  </sheetViews>
  <sheetFormatPr defaultRowHeight="12.75" x14ac:dyDescent="0.2"/>
  <cols>
    <col min="1" max="1" width="59.5703125" customWidth="1"/>
    <col min="2" max="2" width="10.28515625" style="2" customWidth="1"/>
    <col min="3" max="3" width="10.42578125" customWidth="1"/>
  </cols>
  <sheetData>
    <row r="1" spans="1:9" ht="15.75" x14ac:dyDescent="0.25">
      <c r="A1" s="14" t="s">
        <v>23</v>
      </c>
      <c r="B1" s="15"/>
      <c r="C1" s="16"/>
      <c r="D1" s="16"/>
      <c r="E1" s="16"/>
      <c r="F1" s="17"/>
      <c r="I1" t="s">
        <v>5</v>
      </c>
    </row>
    <row r="2" spans="1:9" s="4" customFormat="1" ht="14.25" x14ac:dyDescent="0.2">
      <c r="A2" s="18"/>
      <c r="B2" s="19"/>
      <c r="C2" s="8"/>
      <c r="D2" s="8"/>
      <c r="E2" s="8"/>
      <c r="F2" s="20"/>
    </row>
    <row r="3" spans="1:9" s="4" customFormat="1" ht="15.75" x14ac:dyDescent="0.25">
      <c r="A3" s="21" t="s">
        <v>3</v>
      </c>
      <c r="B3" s="19" t="s">
        <v>13</v>
      </c>
      <c r="C3" s="8" t="s">
        <v>14</v>
      </c>
      <c r="D3" s="8"/>
      <c r="E3" s="8"/>
      <c r="F3" s="20"/>
    </row>
    <row r="4" spans="1:9" s="4" customFormat="1" ht="14.25" x14ac:dyDescent="0.2">
      <c r="A4" s="22" t="s">
        <v>4</v>
      </c>
      <c r="B4" s="6" t="s">
        <v>1</v>
      </c>
      <c r="C4" s="6" t="s">
        <v>1</v>
      </c>
      <c r="D4" s="8"/>
      <c r="E4" s="8"/>
      <c r="F4" s="20"/>
    </row>
    <row r="5" spans="1:9" s="4" customFormat="1" ht="14.25" x14ac:dyDescent="0.2">
      <c r="A5" s="22"/>
      <c r="B5" s="6"/>
      <c r="C5" s="5"/>
      <c r="D5" s="8"/>
      <c r="E5" s="8"/>
      <c r="F5" s="20"/>
    </row>
    <row r="6" spans="1:9" s="4" customFormat="1" ht="14.25" x14ac:dyDescent="0.2">
      <c r="A6" s="22" t="s">
        <v>6</v>
      </c>
      <c r="B6" s="6">
        <v>26</v>
      </c>
      <c r="C6" s="5"/>
      <c r="D6" s="8"/>
      <c r="E6" s="8"/>
      <c r="F6" s="20"/>
    </row>
    <row r="7" spans="1:9" s="4" customFormat="1" ht="14.25" x14ac:dyDescent="0.2">
      <c r="A7" s="22" t="s">
        <v>7</v>
      </c>
      <c r="B7" s="6">
        <v>26</v>
      </c>
      <c r="C7" s="5"/>
      <c r="D7" s="8"/>
      <c r="E7" s="8"/>
      <c r="F7" s="20"/>
    </row>
    <row r="8" spans="1:9" s="4" customFormat="1" ht="14.25" x14ac:dyDescent="0.2">
      <c r="A8" s="22" t="s">
        <v>8</v>
      </c>
      <c r="B8" s="6">
        <v>26</v>
      </c>
      <c r="C8" s="5"/>
      <c r="D8" s="8"/>
      <c r="E8" s="8"/>
      <c r="F8" s="20"/>
    </row>
    <row r="9" spans="1:9" s="4" customFormat="1" ht="14.25" x14ac:dyDescent="0.2">
      <c r="A9" s="22" t="s">
        <v>9</v>
      </c>
      <c r="B9" s="6">
        <v>26</v>
      </c>
      <c r="C9" s="5"/>
      <c r="D9" s="8"/>
      <c r="E9" s="8"/>
      <c r="F9" s="20"/>
    </row>
    <row r="10" spans="1:9" s="4" customFormat="1" ht="14.25" x14ac:dyDescent="0.2">
      <c r="A10" s="22" t="s">
        <v>10</v>
      </c>
      <c r="B10" s="6">
        <v>26</v>
      </c>
      <c r="C10" s="5"/>
      <c r="D10" s="8"/>
      <c r="E10" s="8"/>
      <c r="F10" s="20"/>
    </row>
    <row r="11" spans="1:9" s="4" customFormat="1" ht="14.25" x14ac:dyDescent="0.2">
      <c r="A11" s="22" t="s">
        <v>11</v>
      </c>
      <c r="B11" s="6"/>
      <c r="C11" s="5"/>
      <c r="D11" s="8"/>
      <c r="E11" s="8"/>
      <c r="F11" s="20"/>
    </row>
    <row r="12" spans="1:9" s="4" customFormat="1" ht="14.25" x14ac:dyDescent="0.2">
      <c r="A12" s="22" t="s">
        <v>12</v>
      </c>
      <c r="B12" s="6"/>
      <c r="C12" s="5"/>
      <c r="D12" s="8"/>
      <c r="E12" s="8"/>
      <c r="F12" s="20"/>
    </row>
    <row r="13" spans="1:9" s="8" customFormat="1" ht="15" customHeight="1" x14ac:dyDescent="0.2">
      <c r="A13" s="23"/>
      <c r="B13" s="7"/>
      <c r="D13" s="13">
        <f>B13+C13</f>
        <v>0</v>
      </c>
      <c r="E13" s="8" t="s">
        <v>19</v>
      </c>
      <c r="F13" s="20"/>
    </row>
    <row r="14" spans="1:9" s="8" customFormat="1" ht="15" customHeight="1" x14ac:dyDescent="0.2">
      <c r="A14" s="24"/>
      <c r="B14" s="12"/>
      <c r="F14" s="20"/>
    </row>
    <row r="15" spans="1:9" s="8" customFormat="1" ht="15" customHeight="1" x14ac:dyDescent="0.2">
      <c r="A15" s="24"/>
      <c r="B15" s="12"/>
      <c r="F15" s="20"/>
    </row>
    <row r="16" spans="1:9" s="4" customFormat="1" ht="14.25" x14ac:dyDescent="0.2">
      <c r="A16" s="25" t="s">
        <v>2</v>
      </c>
      <c r="B16" s="11">
        <v>10</v>
      </c>
      <c r="C16" s="8"/>
      <c r="D16" s="8"/>
      <c r="E16" s="8"/>
      <c r="F16" s="20"/>
    </row>
    <row r="17" spans="1:6" s="4" customFormat="1" ht="14.25" x14ac:dyDescent="0.2">
      <c r="A17" s="26"/>
      <c r="B17" s="19"/>
      <c r="C17" s="27"/>
      <c r="D17" s="8"/>
      <c r="E17" s="8"/>
      <c r="F17" s="20"/>
    </row>
    <row r="18" spans="1:6" s="4" customFormat="1" ht="14.25" x14ac:dyDescent="0.2">
      <c r="A18" s="28"/>
      <c r="B18" s="9"/>
      <c r="C18" s="29"/>
      <c r="D18" s="8"/>
      <c r="E18" s="8"/>
      <c r="F18" s="20"/>
    </row>
    <row r="19" spans="1:6" s="4" customFormat="1" ht="14.25" x14ac:dyDescent="0.2">
      <c r="A19" s="28" t="s">
        <v>0</v>
      </c>
      <c r="B19" s="9">
        <f>(SUM(B6:B12)+SUM(C6:C12))*B16</f>
        <v>1300</v>
      </c>
      <c r="C19" s="8" t="s">
        <v>24</v>
      </c>
      <c r="D19" s="8"/>
      <c r="E19" s="8"/>
      <c r="F19" s="20"/>
    </row>
    <row r="20" spans="1:6" s="4" customFormat="1" ht="14.25" x14ac:dyDescent="0.2">
      <c r="A20" s="28" t="s">
        <v>15</v>
      </c>
      <c r="B20" s="10">
        <f>B19/40</f>
        <v>32.5</v>
      </c>
      <c r="C20" s="8" t="s">
        <v>21</v>
      </c>
      <c r="D20" s="8"/>
      <c r="E20" s="8"/>
      <c r="F20" s="20"/>
    </row>
    <row r="21" spans="1:6" s="4" customFormat="1" ht="14.25" x14ac:dyDescent="0.2">
      <c r="A21" s="28" t="s">
        <v>16</v>
      </c>
      <c r="B21" s="10">
        <f>B20*0.11</f>
        <v>3.5750000000000002</v>
      </c>
      <c r="C21" s="8" t="s">
        <v>20</v>
      </c>
      <c r="D21" s="8"/>
      <c r="E21" s="8"/>
      <c r="F21" s="20"/>
    </row>
    <row r="22" spans="1:6" s="4" customFormat="1" ht="14.25" x14ac:dyDescent="0.2">
      <c r="A22" s="28" t="s">
        <v>17</v>
      </c>
      <c r="B22" s="10">
        <f>B20+B21</f>
        <v>36.075000000000003</v>
      </c>
      <c r="C22" s="8"/>
      <c r="D22" s="8"/>
      <c r="E22" s="8"/>
      <c r="F22" s="20"/>
    </row>
    <row r="23" spans="1:6" s="4" customFormat="1" ht="14.25" x14ac:dyDescent="0.2">
      <c r="A23" s="28"/>
      <c r="B23" s="9"/>
      <c r="C23" s="8"/>
      <c r="D23" s="8"/>
      <c r="E23" s="8"/>
      <c r="F23" s="20"/>
    </row>
    <row r="24" spans="1:6" s="4" customFormat="1" ht="15" thickBot="1" x14ac:dyDescent="0.25">
      <c r="A24" s="30"/>
      <c r="B24" s="31"/>
      <c r="C24" s="32"/>
      <c r="D24" s="32"/>
      <c r="E24" s="32"/>
      <c r="F24" s="33"/>
    </row>
    <row r="25" spans="1:6" x14ac:dyDescent="0.2">
      <c r="A25" s="1"/>
      <c r="B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staffing plan 12 hrs</vt:lpstr>
      <vt:lpstr>staffing plan 8 hrs</vt:lpstr>
      <vt:lpstr>staffing plan 10 hrs</vt:lpstr>
      <vt:lpstr>Sheet1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