
<file path=[Content_Types].xml><?xml version="1.0" encoding="utf-8"?>
<Types xmlns="http://schemas.openxmlformats.org/package/2006/content-types"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4675" windowHeight="12300" activeTab="1"/>
  </bookViews>
  <sheets>
    <sheet name="Vacation Tracker" sheetId="1" r:id="rId1"/>
    <sheet name="Vacation Dashboard" sheetId="2" r:id="rId2"/>
    <sheet name="Calculations" sheetId="3" r:id="rId3"/>
  </sheets>
  <definedNames>
    <definedName name="lstEmps">Employees[Employees]</definedName>
    <definedName name="valMaxDays">Calculations!$DE$10</definedName>
    <definedName name="valSelEmp">Calculations!$C$14</definedName>
  </definedNames>
  <calcPr calcId="145621"/>
</workbook>
</file>

<file path=xl/calcChain.xml><?xml version="1.0" encoding="utf-8"?>
<calcChain xmlns="http://schemas.openxmlformats.org/spreadsheetml/2006/main">
  <c r="CS17" i="3" l="1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16" i="3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C63" i="2"/>
  <c r="B14" i="3" l="1"/>
  <c r="CW13" i="2"/>
  <c r="CX13" i="2"/>
  <c r="CY13" i="2"/>
  <c r="CZ13" i="2"/>
  <c r="DA13" i="2"/>
  <c r="DB13" i="2"/>
  <c r="CV13" i="2"/>
  <c r="C14" i="3"/>
  <c r="C10" i="3"/>
  <c r="C11" i="3" s="1"/>
  <c r="G17" i="1"/>
  <c r="G27" i="1"/>
  <c r="G64" i="1"/>
  <c r="G69" i="1"/>
  <c r="G118" i="1"/>
  <c r="G22" i="1"/>
  <c r="G33" i="1"/>
  <c r="G37" i="1"/>
  <c r="G50" i="1"/>
  <c r="G51" i="1"/>
  <c r="G89" i="1"/>
  <c r="G94" i="1"/>
  <c r="G107" i="1"/>
  <c r="G116" i="1"/>
  <c r="G7" i="1"/>
  <c r="G16" i="1"/>
  <c r="G81" i="1"/>
  <c r="G96" i="1"/>
  <c r="G9" i="1"/>
  <c r="G60" i="1"/>
  <c r="G63" i="1"/>
  <c r="G86" i="1"/>
  <c r="G113" i="1"/>
  <c r="G55" i="1"/>
  <c r="G66" i="1"/>
  <c r="G82" i="1"/>
  <c r="G84" i="1"/>
  <c r="G121" i="1"/>
  <c r="G49" i="1"/>
  <c r="G76" i="1"/>
  <c r="G92" i="1"/>
  <c r="G95" i="1"/>
  <c r="G105" i="1"/>
  <c r="G114" i="1"/>
  <c r="G119" i="1"/>
  <c r="G120" i="1"/>
  <c r="G20" i="1"/>
  <c r="G43" i="1"/>
  <c r="G112" i="1"/>
  <c r="G40" i="1"/>
  <c r="G44" i="1"/>
  <c r="G73" i="1"/>
  <c r="G88" i="1"/>
  <c r="G103" i="1"/>
  <c r="G18" i="1"/>
  <c r="G24" i="1"/>
  <c r="G56" i="1"/>
  <c r="G111" i="1"/>
  <c r="G122" i="1"/>
  <c r="G32" i="1"/>
  <c r="G70" i="1"/>
  <c r="G75" i="1"/>
  <c r="G93" i="1"/>
  <c r="G6" i="1"/>
  <c r="G10" i="1"/>
  <c r="G36" i="1"/>
  <c r="G54" i="1"/>
  <c r="G61" i="1"/>
  <c r="G108" i="1"/>
  <c r="G15" i="1"/>
  <c r="G48" i="1"/>
  <c r="G52" i="1"/>
  <c r="G71" i="1"/>
  <c r="G78" i="1"/>
  <c r="G83" i="1"/>
  <c r="G87" i="1"/>
  <c r="G123" i="1"/>
  <c r="G5" i="1"/>
  <c r="G99" i="1"/>
  <c r="G42" i="1"/>
  <c r="G97" i="1"/>
  <c r="G106" i="1"/>
  <c r="G109" i="1"/>
  <c r="G21" i="1"/>
  <c r="G23" i="1"/>
  <c r="G41" i="1"/>
  <c r="G98" i="1"/>
  <c r="G35" i="1"/>
  <c r="G65" i="1"/>
  <c r="G29" i="1"/>
  <c r="G38" i="1"/>
  <c r="G117" i="1"/>
  <c r="G8" i="1"/>
  <c r="G12" i="1"/>
  <c r="G28" i="1"/>
  <c r="G47" i="1"/>
  <c r="G57" i="1"/>
  <c r="G85" i="1"/>
  <c r="G90" i="1"/>
  <c r="G100" i="1"/>
  <c r="G11" i="1"/>
  <c r="G13" i="1"/>
  <c r="G34" i="1"/>
  <c r="G91" i="1"/>
  <c r="G101" i="1"/>
  <c r="G102" i="1"/>
  <c r="G115" i="1"/>
  <c r="G26" i="1"/>
  <c r="G46" i="1"/>
  <c r="G67" i="1"/>
  <c r="G72" i="1"/>
  <c r="G104" i="1"/>
  <c r="G110" i="1"/>
  <c r="G14" i="1"/>
  <c r="G25" i="1"/>
  <c r="G30" i="1"/>
  <c r="G39" i="1"/>
  <c r="G68" i="1"/>
  <c r="G74" i="1"/>
  <c r="G77" i="1"/>
  <c r="G80" i="1"/>
  <c r="G31" i="1"/>
  <c r="G53" i="1"/>
  <c r="G58" i="1"/>
  <c r="G62" i="1"/>
  <c r="G124" i="1"/>
  <c r="G19" i="1"/>
  <c r="G45" i="1"/>
  <c r="G59" i="1"/>
  <c r="G79" i="1"/>
  <c r="B17" i="3"/>
  <c r="C14" i="2" s="1"/>
  <c r="B18" i="3"/>
  <c r="C15" i="2" s="1"/>
  <c r="B19" i="3"/>
  <c r="C16" i="2" s="1"/>
  <c r="B20" i="3"/>
  <c r="C17" i="2" s="1"/>
  <c r="B21" i="3"/>
  <c r="C18" i="2" s="1"/>
  <c r="B22" i="3"/>
  <c r="C19" i="2" s="1"/>
  <c r="B23" i="3"/>
  <c r="C20" i="2" s="1"/>
  <c r="B24" i="3"/>
  <c r="C21" i="2" s="1"/>
  <c r="B25" i="3"/>
  <c r="C22" i="2" s="1"/>
  <c r="B26" i="3"/>
  <c r="C23" i="2" s="1"/>
  <c r="B27" i="3"/>
  <c r="C24" i="2" s="1"/>
  <c r="B28" i="3"/>
  <c r="C25" i="2" s="1"/>
  <c r="B29" i="3"/>
  <c r="C26" i="2" s="1"/>
  <c r="B30" i="3"/>
  <c r="B31" i="3"/>
  <c r="C28" i="2" s="1"/>
  <c r="B32" i="3"/>
  <c r="C29" i="2" s="1"/>
  <c r="B33" i="3"/>
  <c r="C30" i="2" s="1"/>
  <c r="B34" i="3"/>
  <c r="C31" i="2" s="1"/>
  <c r="B35" i="3"/>
  <c r="C32" i="2" s="1"/>
  <c r="B36" i="3"/>
  <c r="C33" i="2" s="1"/>
  <c r="B37" i="3"/>
  <c r="C34" i="2" s="1"/>
  <c r="B38" i="3"/>
  <c r="C35" i="2" s="1"/>
  <c r="B39" i="3"/>
  <c r="C36" i="2" s="1"/>
  <c r="B40" i="3"/>
  <c r="C37" i="2" s="1"/>
  <c r="B41" i="3"/>
  <c r="C38" i="2" s="1"/>
  <c r="B42" i="3"/>
  <c r="CR42" i="3" s="1"/>
  <c r="D39" i="2" s="1"/>
  <c r="B43" i="3"/>
  <c r="B44" i="3"/>
  <c r="B45" i="3"/>
  <c r="CR45" i="3" s="1"/>
  <c r="D42" i="2" s="1"/>
  <c r="B46" i="3"/>
  <c r="CR46" i="3" s="1"/>
  <c r="D43" i="2" s="1"/>
  <c r="B47" i="3"/>
  <c r="CR47" i="3" s="1"/>
  <c r="D44" i="2" s="1"/>
  <c r="B48" i="3"/>
  <c r="B49" i="3"/>
  <c r="CR49" i="3" s="1"/>
  <c r="D46" i="2" s="1"/>
  <c r="B50" i="3"/>
  <c r="CR50" i="3" s="1"/>
  <c r="D47" i="2" s="1"/>
  <c r="B51" i="3"/>
  <c r="CR51" i="3" s="1"/>
  <c r="D48" i="2" s="1"/>
  <c r="B52" i="3"/>
  <c r="B53" i="3"/>
  <c r="CR53" i="3" s="1"/>
  <c r="D50" i="2" s="1"/>
  <c r="B54" i="3"/>
  <c r="CR54" i="3" s="1"/>
  <c r="D51" i="2" s="1"/>
  <c r="B55" i="3"/>
  <c r="CR55" i="3" s="1"/>
  <c r="D52" i="2" s="1"/>
  <c r="B56" i="3"/>
  <c r="B57" i="3"/>
  <c r="B58" i="3"/>
  <c r="B59" i="3"/>
  <c r="CR59" i="3" s="1"/>
  <c r="D56" i="2" s="1"/>
  <c r="B60" i="3"/>
  <c r="CR60" i="3" s="1"/>
  <c r="D57" i="2" s="1"/>
  <c r="B61" i="3"/>
  <c r="CR61" i="3" s="1"/>
  <c r="D58" i="2" s="1"/>
  <c r="B62" i="3"/>
  <c r="B63" i="3"/>
  <c r="CR63" i="3" s="1"/>
  <c r="D60" i="2" s="1"/>
  <c r="B64" i="3"/>
  <c r="CR64" i="3" s="1"/>
  <c r="D61" i="2" s="1"/>
  <c r="B65" i="3"/>
  <c r="CR65" i="3" s="1"/>
  <c r="D62" i="2" s="1"/>
  <c r="B16" i="3"/>
  <c r="C13" i="2" s="1"/>
  <c r="C2" i="3"/>
  <c r="C3" i="3" s="1"/>
  <c r="C4" i="3" s="1"/>
  <c r="C6" i="3" s="1"/>
  <c r="B6" i="3" s="1"/>
  <c r="C52" i="2" l="1"/>
  <c r="C48" i="2"/>
  <c r="CR57" i="3"/>
  <c r="D54" i="2" s="1"/>
  <c r="C54" i="2"/>
  <c r="C60" i="2"/>
  <c r="CR30" i="3"/>
  <c r="D27" i="2" s="1"/>
  <c r="CR62" i="3"/>
  <c r="D59" i="2" s="1"/>
  <c r="C59" i="2"/>
  <c r="CR58" i="3"/>
  <c r="D55" i="2" s="1"/>
  <c r="C55" i="2"/>
  <c r="C43" i="2"/>
  <c r="C27" i="2"/>
  <c r="C47" i="2"/>
  <c r="C58" i="2"/>
  <c r="CR56" i="3"/>
  <c r="D53" i="2" s="1"/>
  <c r="C53" i="2"/>
  <c r="CR52" i="3"/>
  <c r="D49" i="2" s="1"/>
  <c r="C49" i="2"/>
  <c r="CR48" i="3"/>
  <c r="D45" i="2" s="1"/>
  <c r="C45" i="2"/>
  <c r="CR44" i="3"/>
  <c r="D41" i="2" s="1"/>
  <c r="C41" i="2"/>
  <c r="C51" i="2"/>
  <c r="C46" i="2"/>
  <c r="C62" i="2"/>
  <c r="C57" i="2"/>
  <c r="C39" i="2"/>
  <c r="C42" i="2"/>
  <c r="CR43" i="3"/>
  <c r="D40" i="2" s="1"/>
  <c r="C40" i="2"/>
  <c r="C50" i="2"/>
  <c r="C44" i="2"/>
  <c r="C61" i="2"/>
  <c r="C56" i="2"/>
  <c r="CR16" i="3"/>
  <c r="CR39" i="3"/>
  <c r="D36" i="2" s="1"/>
  <c r="CR31" i="3"/>
  <c r="D28" i="2" s="1"/>
  <c r="CR23" i="3"/>
  <c r="D20" i="2" s="1"/>
  <c r="CR38" i="3"/>
  <c r="D35" i="2" s="1"/>
  <c r="CR34" i="3"/>
  <c r="D31" i="2" s="1"/>
  <c r="CR26" i="3"/>
  <c r="D23" i="2" s="1"/>
  <c r="CR22" i="3"/>
  <c r="D19" i="2" s="1"/>
  <c r="CR18" i="3"/>
  <c r="D15" i="2" s="1"/>
  <c r="CR40" i="3"/>
  <c r="D37" i="2" s="1"/>
  <c r="CR36" i="3"/>
  <c r="D33" i="2" s="1"/>
  <c r="CR32" i="3"/>
  <c r="D29" i="2" s="1"/>
  <c r="CR28" i="3"/>
  <c r="D25" i="2" s="1"/>
  <c r="CR24" i="3"/>
  <c r="D21" i="2" s="1"/>
  <c r="CR20" i="3"/>
  <c r="D17" i="2" s="1"/>
  <c r="CR35" i="3"/>
  <c r="D32" i="2" s="1"/>
  <c r="CR27" i="3"/>
  <c r="D24" i="2" s="1"/>
  <c r="CR19" i="3"/>
  <c r="D16" i="2" s="1"/>
  <c r="CR41" i="3"/>
  <c r="D38" i="2" s="1"/>
  <c r="CR37" i="3"/>
  <c r="D34" i="2" s="1"/>
  <c r="CR33" i="3"/>
  <c r="D30" i="2" s="1"/>
  <c r="CR29" i="3"/>
  <c r="D26" i="2" s="1"/>
  <c r="CR25" i="3"/>
  <c r="D22" i="2" s="1"/>
  <c r="CR21" i="3"/>
  <c r="D18" i="2" s="1"/>
  <c r="CR17" i="3"/>
  <c r="D14" i="2" s="1"/>
  <c r="CV3" i="3"/>
  <c r="F5" i="2" s="1"/>
  <c r="C7" i="3"/>
  <c r="B7" i="3" s="1"/>
  <c r="CU6" i="3"/>
  <c r="CT6" i="3" s="1"/>
  <c r="CV6" i="3"/>
  <c r="CW6" i="3" s="1"/>
  <c r="CR12" i="3" l="1"/>
  <c r="CR13" i="3" s="1"/>
  <c r="CR10" i="3"/>
  <c r="CR11" i="3" s="1"/>
  <c r="CW14" i="3"/>
  <c r="CW17" i="3" s="1"/>
  <c r="DE17" i="3" s="1"/>
  <c r="DM17" i="3" s="1"/>
  <c r="CV31" i="2"/>
  <c r="D13" i="2"/>
  <c r="C8" i="3"/>
  <c r="B8" i="3" s="1"/>
  <c r="CV7" i="3"/>
  <c r="CW7" i="3" s="1"/>
  <c r="CU7" i="3"/>
  <c r="CT7" i="3" s="1"/>
  <c r="DC21" i="3" l="1"/>
  <c r="DK21" i="3" s="1"/>
  <c r="DS21" i="3" s="1"/>
  <c r="CY18" i="3"/>
  <c r="DG18" i="3" s="1"/>
  <c r="DO18" i="3" s="1"/>
  <c r="CZ20" i="3"/>
  <c r="DH20" i="3" s="1"/>
  <c r="DP20" i="3" s="1"/>
  <c r="CZ16" i="3"/>
  <c r="DH16" i="3" s="1"/>
  <c r="DP16" i="3" s="1"/>
  <c r="CX19" i="3"/>
  <c r="DF19" i="3" s="1"/>
  <c r="DN19" i="3" s="1"/>
  <c r="CY17" i="3"/>
  <c r="DG17" i="3" s="1"/>
  <c r="DO17" i="3" s="1"/>
  <c r="DC16" i="3"/>
  <c r="DK16" i="3" s="1"/>
  <c r="DS16" i="3" s="1"/>
  <c r="CY21" i="3"/>
  <c r="DG21" i="3" s="1"/>
  <c r="DO21" i="3" s="1"/>
  <c r="CZ21" i="3"/>
  <c r="DH21" i="3" s="1"/>
  <c r="DP21" i="3" s="1"/>
  <c r="CX18" i="3"/>
  <c r="DF18" i="3" s="1"/>
  <c r="DN18" i="3" s="1"/>
  <c r="DC18" i="3"/>
  <c r="DK18" i="3" s="1"/>
  <c r="DS18" i="3" s="1"/>
  <c r="DA16" i="3"/>
  <c r="DI16" i="3" s="1"/>
  <c r="DQ16" i="3" s="1"/>
  <c r="DC17" i="3"/>
  <c r="DK17" i="3" s="1"/>
  <c r="DS17" i="3" s="1"/>
  <c r="DB20" i="3"/>
  <c r="DJ20" i="3" s="1"/>
  <c r="DR20" i="3" s="1"/>
  <c r="CZ19" i="3"/>
  <c r="DH19" i="3" s="1"/>
  <c r="DP19" i="3" s="1"/>
  <c r="CX16" i="3"/>
  <c r="DF16" i="3" s="1"/>
  <c r="DN16" i="3" s="1"/>
  <c r="DB19" i="3"/>
  <c r="DJ19" i="3" s="1"/>
  <c r="DR19" i="3" s="1"/>
  <c r="CZ17" i="3"/>
  <c r="DH17" i="3" s="1"/>
  <c r="DP17" i="3" s="1"/>
  <c r="CW21" i="3"/>
  <c r="DE21" i="3" s="1"/>
  <c r="DM21" i="3" s="1"/>
  <c r="DB18" i="3"/>
  <c r="DJ18" i="3" s="1"/>
  <c r="DR18" i="3" s="1"/>
  <c r="CW16" i="3"/>
  <c r="DE16" i="3" s="1"/>
  <c r="DM16" i="3" s="1"/>
  <c r="DA19" i="3"/>
  <c r="DI19" i="3" s="1"/>
  <c r="DQ19" i="3" s="1"/>
  <c r="CX20" i="3"/>
  <c r="DF20" i="3" s="1"/>
  <c r="DN20" i="3" s="1"/>
  <c r="CW20" i="3"/>
  <c r="DE20" i="3" s="1"/>
  <c r="DM20" i="3" s="1"/>
  <c r="DB21" i="3"/>
  <c r="DJ21" i="3" s="1"/>
  <c r="DR21" i="3" s="1"/>
  <c r="CX17" i="3"/>
  <c r="DF17" i="3" s="1"/>
  <c r="DN17" i="3" s="1"/>
  <c r="DC20" i="3"/>
  <c r="DK20" i="3" s="1"/>
  <c r="DS20" i="3" s="1"/>
  <c r="DA18" i="3"/>
  <c r="DI18" i="3" s="1"/>
  <c r="DQ18" i="3" s="1"/>
  <c r="CY16" i="3"/>
  <c r="DG16" i="3" s="1"/>
  <c r="DO16" i="3" s="1"/>
  <c r="DC19" i="3"/>
  <c r="DK19" i="3" s="1"/>
  <c r="DS19" i="3" s="1"/>
  <c r="DA17" i="3"/>
  <c r="DI17" i="3" s="1"/>
  <c r="DQ17" i="3" s="1"/>
  <c r="CX3" i="3"/>
  <c r="BW5" i="2" s="1"/>
  <c r="CX21" i="3"/>
  <c r="DF21" i="3" s="1"/>
  <c r="DN21" i="3" s="1"/>
  <c r="CZ18" i="3"/>
  <c r="DH18" i="3" s="1"/>
  <c r="DP18" i="3" s="1"/>
  <c r="CW19" i="3"/>
  <c r="DE19" i="3" s="1"/>
  <c r="DM19" i="3" s="1"/>
  <c r="DB17" i="3"/>
  <c r="DJ17" i="3" s="1"/>
  <c r="DR17" i="3" s="1"/>
  <c r="DA20" i="3"/>
  <c r="DI20" i="3" s="1"/>
  <c r="DQ20" i="3" s="1"/>
  <c r="DB16" i="3"/>
  <c r="DJ16" i="3" s="1"/>
  <c r="DR16" i="3" s="1"/>
  <c r="CY20" i="3"/>
  <c r="DG20" i="3" s="1"/>
  <c r="DO20" i="3" s="1"/>
  <c r="CW18" i="3"/>
  <c r="DE18" i="3" s="1"/>
  <c r="DM18" i="3" s="1"/>
  <c r="DA21" i="3"/>
  <c r="DI21" i="3" s="1"/>
  <c r="DQ21" i="3" s="1"/>
  <c r="CY19" i="3"/>
  <c r="DG19" i="3" s="1"/>
  <c r="DO19" i="3" s="1"/>
  <c r="CW24" i="3"/>
  <c r="CW30" i="3" s="1"/>
  <c r="DE30" i="3" s="1"/>
  <c r="DM30" i="3" s="1"/>
  <c r="CV22" i="2"/>
  <c r="DB33" i="2"/>
  <c r="DB37" i="2"/>
  <c r="CZ34" i="2"/>
  <c r="CZ37" i="2"/>
  <c r="CV33" i="2"/>
  <c r="CU4" i="3"/>
  <c r="D6" i="2" s="1"/>
  <c r="CV4" i="3"/>
  <c r="F6" i="2" s="1"/>
  <c r="CU3" i="3"/>
  <c r="DB29" i="3"/>
  <c r="DJ29" i="3" s="1"/>
  <c r="DR29" i="3" s="1"/>
  <c r="D13" i="3"/>
  <c r="G11" i="2" s="1"/>
  <c r="G12" i="2" s="1"/>
  <c r="CV8" i="3"/>
  <c r="CW8" i="3" s="1"/>
  <c r="CU8" i="3"/>
  <c r="CT8" i="3" s="1"/>
  <c r="CX37" i="2" l="1"/>
  <c r="DA33" i="2"/>
  <c r="DB34" i="2"/>
  <c r="CX34" i="2"/>
  <c r="CY36" i="2"/>
  <c r="DB32" i="2"/>
  <c r="CW35" i="2"/>
  <c r="CW37" i="2"/>
  <c r="CV36" i="2"/>
  <c r="DA34" i="2"/>
  <c r="DA30" i="3"/>
  <c r="DI30" i="3" s="1"/>
  <c r="DQ30" i="3" s="1"/>
  <c r="CZ32" i="2"/>
  <c r="CY32" i="2"/>
  <c r="CW32" i="2"/>
  <c r="CY27" i="3"/>
  <c r="DG27" i="3" s="1"/>
  <c r="DO27" i="3" s="1"/>
  <c r="DC26" i="3"/>
  <c r="DK26" i="3" s="1"/>
  <c r="DS26" i="3" s="1"/>
  <c r="DA29" i="3"/>
  <c r="DI29" i="3" s="1"/>
  <c r="DQ29" i="3" s="1"/>
  <c r="CV34" i="2"/>
  <c r="CZ31" i="3"/>
  <c r="DH31" i="3" s="1"/>
  <c r="DP31" i="3" s="1"/>
  <c r="DC31" i="3"/>
  <c r="DK31" i="3" s="1"/>
  <c r="DS31" i="3" s="1"/>
  <c r="CX33" i="2"/>
  <c r="DA31" i="3"/>
  <c r="DI31" i="3" s="1"/>
  <c r="DQ31" i="3" s="1"/>
  <c r="DC29" i="3"/>
  <c r="DK29" i="3" s="1"/>
  <c r="DS29" i="3" s="1"/>
  <c r="CY28" i="3"/>
  <c r="DG28" i="3" s="1"/>
  <c r="DO28" i="3" s="1"/>
  <c r="CZ36" i="2"/>
  <c r="DA35" i="2"/>
  <c r="CY37" i="2"/>
  <c r="CW26" i="3"/>
  <c r="DE26" i="3" s="1"/>
  <c r="DM26" i="3" s="1"/>
  <c r="CY26" i="3"/>
  <c r="DG26" i="3" s="1"/>
  <c r="DO26" i="3" s="1"/>
  <c r="CW28" i="3"/>
  <c r="DE28" i="3" s="1"/>
  <c r="DM28" i="3" s="1"/>
  <c r="CW27" i="3"/>
  <c r="DE27" i="3" s="1"/>
  <c r="DM27" i="3" s="1"/>
  <c r="CZ26" i="3"/>
  <c r="DH26" i="3" s="1"/>
  <c r="DP26" i="3" s="1"/>
  <c r="CW31" i="3"/>
  <c r="DE31" i="3" s="1"/>
  <c r="DM31" i="3" s="1"/>
  <c r="DC27" i="3"/>
  <c r="DK27" i="3" s="1"/>
  <c r="DS27" i="3" s="1"/>
  <c r="CX30" i="3"/>
  <c r="DF30" i="3" s="1"/>
  <c r="DN30" i="3" s="1"/>
  <c r="DA26" i="3"/>
  <c r="DI26" i="3" s="1"/>
  <c r="DQ26" i="3" s="1"/>
  <c r="DC28" i="3"/>
  <c r="DK28" i="3" s="1"/>
  <c r="DS28" i="3" s="1"/>
  <c r="CX31" i="3"/>
  <c r="DF31" i="3" s="1"/>
  <c r="DN31" i="3" s="1"/>
  <c r="CX36" i="2"/>
  <c r="CV35" i="2"/>
  <c r="CV37" i="2"/>
  <c r="CZ33" i="2"/>
  <c r="CW36" i="2"/>
  <c r="CY35" i="2"/>
  <c r="CX28" i="3"/>
  <c r="DF28" i="3" s="1"/>
  <c r="DN28" i="3" s="1"/>
  <c r="DA28" i="3"/>
  <c r="DI28" i="3" s="1"/>
  <c r="DQ28" i="3" s="1"/>
  <c r="CX29" i="3"/>
  <c r="DF29" i="3" s="1"/>
  <c r="DN29" i="3" s="1"/>
  <c r="CZ30" i="3"/>
  <c r="DH30" i="3" s="1"/>
  <c r="DP30" i="3" s="1"/>
  <c r="DA27" i="3"/>
  <c r="DI27" i="3" s="1"/>
  <c r="DQ27" i="3" s="1"/>
  <c r="CX26" i="3"/>
  <c r="DF26" i="3" s="1"/>
  <c r="DN26" i="3" s="1"/>
  <c r="CZ28" i="3"/>
  <c r="DH28" i="3" s="1"/>
  <c r="DP28" i="3" s="1"/>
  <c r="DB30" i="3"/>
  <c r="DJ30" i="3" s="1"/>
  <c r="DR30" i="3" s="1"/>
  <c r="CX27" i="3"/>
  <c r="DF27" i="3" s="1"/>
  <c r="DN27" i="3" s="1"/>
  <c r="CZ29" i="3"/>
  <c r="DH29" i="3" s="1"/>
  <c r="DP29" i="3" s="1"/>
  <c r="DB31" i="3"/>
  <c r="DJ31" i="3" s="1"/>
  <c r="DR31" i="3" s="1"/>
  <c r="DA32" i="2"/>
  <c r="CY34" i="2"/>
  <c r="CW34" i="2"/>
  <c r="CY29" i="3"/>
  <c r="DG29" i="3" s="1"/>
  <c r="DO29" i="3" s="1"/>
  <c r="DC30" i="3"/>
  <c r="DK30" i="3" s="1"/>
  <c r="DS30" i="3" s="1"/>
  <c r="CY30" i="3"/>
  <c r="DG30" i="3" s="1"/>
  <c r="DO30" i="3" s="1"/>
  <c r="CZ27" i="3"/>
  <c r="DH27" i="3" s="1"/>
  <c r="DP27" i="3" s="1"/>
  <c r="DB28" i="3"/>
  <c r="DJ28" i="3" s="1"/>
  <c r="DR28" i="3" s="1"/>
  <c r="DB26" i="3"/>
  <c r="DJ26" i="3" s="1"/>
  <c r="DR26" i="3" s="1"/>
  <c r="CW29" i="3"/>
  <c r="DE29" i="3" s="1"/>
  <c r="DM29" i="3" s="1"/>
  <c r="CY31" i="3"/>
  <c r="DG31" i="3" s="1"/>
  <c r="DO31" i="3" s="1"/>
  <c r="DB27" i="3"/>
  <c r="DJ27" i="3" s="1"/>
  <c r="DR27" i="3" s="1"/>
  <c r="DB36" i="2"/>
  <c r="CY33" i="2"/>
  <c r="DA36" i="2"/>
  <c r="DB35" i="2"/>
  <c r="CW33" i="2"/>
  <c r="CZ35" i="2"/>
  <c r="CW3" i="3"/>
  <c r="AN5" i="2" s="1"/>
  <c r="D5" i="2"/>
  <c r="CX35" i="2"/>
  <c r="CV32" i="2"/>
  <c r="CX32" i="2"/>
  <c r="DA37" i="2"/>
  <c r="DB27" i="2"/>
  <c r="CZ28" i="2"/>
  <c r="DB26" i="2"/>
  <c r="DB28" i="2"/>
  <c r="CW33" i="3"/>
  <c r="DA40" i="3" s="1"/>
  <c r="DI40" i="3" s="1"/>
  <c r="DQ40" i="3" s="1"/>
  <c r="CV12" i="2"/>
  <c r="CY25" i="2"/>
  <c r="CV27" i="2"/>
  <c r="CY28" i="2"/>
  <c r="DA26" i="2"/>
  <c r="CX24" i="2"/>
  <c r="CZ27" i="2"/>
  <c r="CX23" i="2"/>
  <c r="CZ23" i="2"/>
  <c r="DB25" i="2"/>
  <c r="CW4" i="3"/>
  <c r="AN6" i="2" s="1"/>
  <c r="E13" i="3"/>
  <c r="H11" i="2" s="1"/>
  <c r="H12" i="2" s="1"/>
  <c r="D14" i="3"/>
  <c r="D15" i="3" s="1"/>
  <c r="CY23" i="2" l="1"/>
  <c r="CX25" i="2"/>
  <c r="DB23" i="2"/>
  <c r="CY27" i="2"/>
  <c r="CV23" i="2"/>
  <c r="DA27" i="2"/>
  <c r="DA23" i="2"/>
  <c r="CV28" i="2"/>
  <c r="DA25" i="2"/>
  <c r="CW25" i="2"/>
  <c r="CZ26" i="2"/>
  <c r="CZ37" i="3"/>
  <c r="DH37" i="3" s="1"/>
  <c r="DP37" i="3" s="1"/>
  <c r="DA37" i="3"/>
  <c r="DI37" i="3" s="1"/>
  <c r="DQ37" i="3" s="1"/>
  <c r="CX27" i="2"/>
  <c r="DA36" i="3"/>
  <c r="DI36" i="3" s="1"/>
  <c r="DQ36" i="3" s="1"/>
  <c r="CV24" i="2"/>
  <c r="DA28" i="2"/>
  <c r="CW26" i="2"/>
  <c r="DC38" i="3"/>
  <c r="DK38" i="3" s="1"/>
  <c r="DS38" i="3" s="1"/>
  <c r="CW27" i="2"/>
  <c r="CY24" i="2"/>
  <c r="DC40" i="3"/>
  <c r="DK40" i="3" s="1"/>
  <c r="DS40" i="3" s="1"/>
  <c r="DB40" i="3"/>
  <c r="DJ40" i="3" s="1"/>
  <c r="DR40" i="3" s="1"/>
  <c r="CW28" i="2"/>
  <c r="DB24" i="2"/>
  <c r="CV25" i="2"/>
  <c r="CW24" i="2"/>
  <c r="CZ24" i="2"/>
  <c r="CX28" i="2"/>
  <c r="CY39" i="3"/>
  <c r="DG39" i="3" s="1"/>
  <c r="DO39" i="3" s="1"/>
  <c r="CX36" i="3"/>
  <c r="DF36" i="3" s="1"/>
  <c r="DN36" i="3" s="1"/>
  <c r="CV26" i="2"/>
  <c r="CY26" i="2"/>
  <c r="CW23" i="2"/>
  <c r="CZ25" i="2"/>
  <c r="DA24" i="2"/>
  <c r="CX26" i="2"/>
  <c r="CX39" i="3"/>
  <c r="DF39" i="3" s="1"/>
  <c r="DN39" i="3" s="1"/>
  <c r="CZ38" i="3"/>
  <c r="DH38" i="3" s="1"/>
  <c r="DP38" i="3" s="1"/>
  <c r="CZ19" i="2"/>
  <c r="DB35" i="3"/>
  <c r="DJ35" i="3" s="1"/>
  <c r="DR35" i="3" s="1"/>
  <c r="CY40" i="3"/>
  <c r="DG40" i="3" s="1"/>
  <c r="DO40" i="3" s="1"/>
  <c r="DB39" i="3"/>
  <c r="DJ39" i="3" s="1"/>
  <c r="DR39" i="3" s="1"/>
  <c r="DB36" i="3"/>
  <c r="DJ36" i="3" s="1"/>
  <c r="DR36" i="3" s="1"/>
  <c r="CW39" i="3"/>
  <c r="DE39" i="3" s="1"/>
  <c r="DM39" i="3" s="1"/>
  <c r="CW35" i="3"/>
  <c r="DE35" i="3" s="1"/>
  <c r="DM35" i="3" s="1"/>
  <c r="CX37" i="3"/>
  <c r="DF37" i="3" s="1"/>
  <c r="DN37" i="3" s="1"/>
  <c r="CZ39" i="3"/>
  <c r="DH39" i="3" s="1"/>
  <c r="DP39" i="3" s="1"/>
  <c r="DC35" i="3"/>
  <c r="DK35" i="3" s="1"/>
  <c r="DS35" i="3" s="1"/>
  <c r="CY36" i="3"/>
  <c r="DG36" i="3" s="1"/>
  <c r="DO36" i="3" s="1"/>
  <c r="DC36" i="3"/>
  <c r="DK36" i="3" s="1"/>
  <c r="DS36" i="3" s="1"/>
  <c r="CW37" i="3"/>
  <c r="DE37" i="3" s="1"/>
  <c r="DM37" i="3" s="1"/>
  <c r="CY35" i="3"/>
  <c r="DG35" i="3" s="1"/>
  <c r="DO35" i="3" s="1"/>
  <c r="DC39" i="3"/>
  <c r="DK39" i="3" s="1"/>
  <c r="DS39" i="3" s="1"/>
  <c r="CY37" i="3"/>
  <c r="DG37" i="3" s="1"/>
  <c r="DO37" i="3" s="1"/>
  <c r="DA39" i="3"/>
  <c r="DI39" i="3" s="1"/>
  <c r="DQ39" i="3" s="1"/>
  <c r="CZ35" i="3"/>
  <c r="DH35" i="3" s="1"/>
  <c r="DP35" i="3" s="1"/>
  <c r="DB37" i="3"/>
  <c r="DJ37" i="3" s="1"/>
  <c r="DR37" i="3" s="1"/>
  <c r="CW40" i="3"/>
  <c r="DE40" i="3" s="1"/>
  <c r="DM40" i="3" s="1"/>
  <c r="CZ16" i="2"/>
  <c r="CZ40" i="3"/>
  <c r="DH40" i="3" s="1"/>
  <c r="DP40" i="3" s="1"/>
  <c r="DB38" i="3"/>
  <c r="DJ38" i="3" s="1"/>
  <c r="DR38" i="3" s="1"/>
  <c r="CX38" i="3"/>
  <c r="DF38" i="3" s="1"/>
  <c r="DN38" i="3" s="1"/>
  <c r="DA38" i="3"/>
  <c r="DI38" i="3" s="1"/>
  <c r="DQ38" i="3" s="1"/>
  <c r="CW38" i="3"/>
  <c r="DE38" i="3" s="1"/>
  <c r="DM38" i="3" s="1"/>
  <c r="CX35" i="3"/>
  <c r="DF35" i="3" s="1"/>
  <c r="DN35" i="3" s="1"/>
  <c r="CZ36" i="3"/>
  <c r="DH36" i="3" s="1"/>
  <c r="DP36" i="3" s="1"/>
  <c r="DA35" i="3"/>
  <c r="DI35" i="3" s="1"/>
  <c r="DQ35" i="3" s="1"/>
  <c r="DC37" i="3"/>
  <c r="DK37" i="3" s="1"/>
  <c r="DS37" i="3" s="1"/>
  <c r="CX40" i="3"/>
  <c r="DF40" i="3" s="1"/>
  <c r="DN40" i="3" s="1"/>
  <c r="CW36" i="3"/>
  <c r="DE36" i="3" s="1"/>
  <c r="DM36" i="3" s="1"/>
  <c r="CY38" i="3"/>
  <c r="DG38" i="3" s="1"/>
  <c r="DO38" i="3" s="1"/>
  <c r="E14" i="3"/>
  <c r="E15" i="3" s="1"/>
  <c r="F13" i="3"/>
  <c r="I11" i="2" s="1"/>
  <c r="I12" i="2" s="1"/>
  <c r="D21" i="3"/>
  <c r="D29" i="3"/>
  <c r="D37" i="3"/>
  <c r="D45" i="3"/>
  <c r="D53" i="3"/>
  <c r="D61" i="3"/>
  <c r="D22" i="3"/>
  <c r="D30" i="3"/>
  <c r="D38" i="3"/>
  <c r="D46" i="3"/>
  <c r="D54" i="3"/>
  <c r="D62" i="3"/>
  <c r="D17" i="3"/>
  <c r="D25" i="3"/>
  <c r="D33" i="3"/>
  <c r="D41" i="3"/>
  <c r="D49" i="3"/>
  <c r="D57" i="3"/>
  <c r="D65" i="3"/>
  <c r="D18" i="3"/>
  <c r="D26" i="3"/>
  <c r="D34" i="3"/>
  <c r="D42" i="3"/>
  <c r="D50" i="3"/>
  <c r="D58" i="3"/>
  <c r="D16" i="3"/>
  <c r="D52" i="3"/>
  <c r="D36" i="3"/>
  <c r="D20" i="3"/>
  <c r="D48" i="3"/>
  <c r="D32" i="3"/>
  <c r="D28" i="3"/>
  <c r="D51" i="3"/>
  <c r="D35" i="3"/>
  <c r="D19" i="3"/>
  <c r="D60" i="3"/>
  <c r="D24" i="3"/>
  <c r="D63" i="3"/>
  <c r="D47" i="3"/>
  <c r="D31" i="3"/>
  <c r="D64" i="3"/>
  <c r="D56" i="3"/>
  <c r="D39" i="3"/>
  <c r="D27" i="3"/>
  <c r="D43" i="3"/>
  <c r="D44" i="3"/>
  <c r="D59" i="3"/>
  <c r="D40" i="3"/>
  <c r="D23" i="3"/>
  <c r="D55" i="3"/>
  <c r="CZ15" i="2" l="1"/>
  <c r="CY16" i="2"/>
  <c r="DB17" i="2"/>
  <c r="DB19" i="2"/>
  <c r="CW18" i="2"/>
  <c r="CY17" i="2"/>
  <c r="CW15" i="2"/>
  <c r="DA19" i="2"/>
  <c r="CX18" i="2"/>
  <c r="G20" i="2"/>
  <c r="G61" i="2"/>
  <c r="G48" i="2"/>
  <c r="G55" i="2"/>
  <c r="G46" i="2"/>
  <c r="G35" i="2"/>
  <c r="G50" i="2"/>
  <c r="CV15" i="2"/>
  <c r="CW17" i="2"/>
  <c r="DB18" i="2"/>
  <c r="CV14" i="2"/>
  <c r="DE10" i="3"/>
  <c r="DB11" i="2" s="1"/>
  <c r="G37" i="2"/>
  <c r="G28" i="2"/>
  <c r="G25" i="2"/>
  <c r="G47" i="2"/>
  <c r="G38" i="2"/>
  <c r="G27" i="2"/>
  <c r="CW19" i="2"/>
  <c r="DA17" i="2"/>
  <c r="CX14" i="2"/>
  <c r="DB14" i="2"/>
  <c r="CV18" i="2"/>
  <c r="DA14" i="2"/>
  <c r="G56" i="2"/>
  <c r="G36" i="2"/>
  <c r="G44" i="2"/>
  <c r="G16" i="2"/>
  <c r="G29" i="2"/>
  <c r="G49" i="2"/>
  <c r="G39" i="2"/>
  <c r="G62" i="2"/>
  <c r="G30" i="2"/>
  <c r="G51" i="2"/>
  <c r="G19" i="2"/>
  <c r="G34" i="2"/>
  <c r="DB16" i="2"/>
  <c r="CV17" i="2"/>
  <c r="CY19" i="2"/>
  <c r="CZ18" i="2"/>
  <c r="CV16" i="2"/>
  <c r="CY18" i="2"/>
  <c r="DA15" i="2"/>
  <c r="G40" i="2"/>
  <c r="G21" i="2"/>
  <c r="G17" i="2"/>
  <c r="G23" i="2"/>
  <c r="G14" i="2"/>
  <c r="G18" i="2"/>
  <c r="CY15" i="2"/>
  <c r="DA16" i="2"/>
  <c r="CX15" i="2"/>
  <c r="CX19" i="2"/>
  <c r="G24" i="2"/>
  <c r="G57" i="2"/>
  <c r="G33" i="2"/>
  <c r="G15" i="2"/>
  <c r="G59" i="2"/>
  <c r="G42" i="2"/>
  <c r="CW14" i="2"/>
  <c r="CY14" i="2"/>
  <c r="G52" i="2"/>
  <c r="G41" i="2"/>
  <c r="G53" i="2"/>
  <c r="G60" i="2"/>
  <c r="G32" i="2"/>
  <c r="G45" i="2"/>
  <c r="G13" i="2"/>
  <c r="G31" i="2"/>
  <c r="G54" i="2"/>
  <c r="G22" i="2"/>
  <c r="G43" i="2"/>
  <c r="G58" i="2"/>
  <c r="G26" i="2"/>
  <c r="CX17" i="2"/>
  <c r="CZ14" i="2"/>
  <c r="CZ17" i="2"/>
  <c r="CV19" i="2"/>
  <c r="CX16" i="2"/>
  <c r="DB15" i="2"/>
  <c r="CW16" i="2"/>
  <c r="DA18" i="2"/>
  <c r="G13" i="3"/>
  <c r="J11" i="2" s="1"/>
  <c r="J12" i="2" s="1"/>
  <c r="F14" i="3"/>
  <c r="F15" i="3" s="1"/>
  <c r="E29" i="3"/>
  <c r="H26" i="2" s="1"/>
  <c r="E17" i="3"/>
  <c r="H14" i="2" s="1"/>
  <c r="E32" i="3"/>
  <c r="H29" i="2" s="1"/>
  <c r="E43" i="3"/>
  <c r="H40" i="2" s="1"/>
  <c r="E62" i="3"/>
  <c r="H59" i="2" s="1"/>
  <c r="E58" i="3"/>
  <c r="H55" i="2" s="1"/>
  <c r="E54" i="3"/>
  <c r="H51" i="2" s="1"/>
  <c r="E50" i="3"/>
  <c r="H47" i="2" s="1"/>
  <c r="E56" i="3"/>
  <c r="H53" i="2" s="1"/>
  <c r="E40" i="3"/>
  <c r="H37" i="2" s="1"/>
  <c r="E59" i="3"/>
  <c r="H56" i="2" s="1"/>
  <c r="E46" i="3"/>
  <c r="H43" i="2" s="1"/>
  <c r="E38" i="3"/>
  <c r="H35" i="2" s="1"/>
  <c r="E26" i="3"/>
  <c r="H23" i="2" s="1"/>
  <c r="E16" i="3"/>
  <c r="H13" i="2" s="1"/>
  <c r="E19" i="3"/>
  <c r="H16" i="2" s="1"/>
  <c r="E20" i="3"/>
  <c r="H17" i="2" s="1"/>
  <c r="E48" i="3"/>
  <c r="H45" i="2" s="1"/>
  <c r="E63" i="3"/>
  <c r="H60" i="2" s="1"/>
  <c r="E51" i="3"/>
  <c r="H48" i="2" s="1"/>
  <c r="E42" i="3"/>
  <c r="H39" i="2" s="1"/>
  <c r="E18" i="3"/>
  <c r="H15" i="2" s="1"/>
  <c r="E34" i="3"/>
  <c r="H31" i="2" s="1"/>
  <c r="E28" i="3"/>
  <c r="H25" i="2" s="1"/>
  <c r="E53" i="3"/>
  <c r="H50" i="2" s="1"/>
  <c r="E49" i="3"/>
  <c r="H46" i="2" s="1"/>
  <c r="E21" i="3"/>
  <c r="H18" i="2" s="1"/>
  <c r="E60" i="3"/>
  <c r="H57" i="2" s="1"/>
  <c r="E52" i="3"/>
  <c r="H49" i="2" s="1"/>
  <c r="E44" i="3"/>
  <c r="H41" i="2" s="1"/>
  <c r="E22" i="3"/>
  <c r="H19" i="2" s="1"/>
  <c r="E36" i="3"/>
  <c r="H33" i="2" s="1"/>
  <c r="E24" i="3"/>
  <c r="H21" i="2" s="1"/>
  <c r="E47" i="3"/>
  <c r="H44" i="2" s="1"/>
  <c r="E31" i="3"/>
  <c r="H28" i="2" s="1"/>
  <c r="E61" i="3"/>
  <c r="H58" i="2" s="1"/>
  <c r="E57" i="3"/>
  <c r="H54" i="2" s="1"/>
  <c r="E45" i="3"/>
  <c r="H42" i="2" s="1"/>
  <c r="E33" i="3"/>
  <c r="H30" i="2" s="1"/>
  <c r="E30" i="3"/>
  <c r="H27" i="2" s="1"/>
  <c r="E35" i="3"/>
  <c r="H32" i="2" s="1"/>
  <c r="E25" i="3"/>
  <c r="H22" i="2" s="1"/>
  <c r="E23" i="3"/>
  <c r="H20" i="2" s="1"/>
  <c r="E55" i="3"/>
  <c r="H52" i="2" s="1"/>
  <c r="E65" i="3"/>
  <c r="H62" i="2" s="1"/>
  <c r="E41" i="3"/>
  <c r="H38" i="2" s="1"/>
  <c r="E37" i="3"/>
  <c r="H34" i="2" s="1"/>
  <c r="E64" i="3"/>
  <c r="H61" i="2" s="1"/>
  <c r="E27" i="3"/>
  <c r="H24" i="2" s="1"/>
  <c r="E39" i="3"/>
  <c r="H36" i="2" s="1"/>
  <c r="F21" i="3" l="1"/>
  <c r="I18" i="2" s="1"/>
  <c r="F60" i="3"/>
  <c r="F23" i="3"/>
  <c r="I20" i="2" s="1"/>
  <c r="F46" i="3"/>
  <c r="I43" i="2" s="1"/>
  <c r="F22" i="3"/>
  <c r="I19" i="2" s="1"/>
  <c r="F17" i="3"/>
  <c r="I14" i="2" s="1"/>
  <c r="F18" i="3"/>
  <c r="F25" i="3"/>
  <c r="F40" i="3"/>
  <c r="F59" i="3"/>
  <c r="I56" i="2" s="1"/>
  <c r="F58" i="3"/>
  <c r="I55" i="2" s="1"/>
  <c r="F63" i="3"/>
  <c r="I60" i="2" s="1"/>
  <c r="F38" i="3"/>
  <c r="F44" i="3"/>
  <c r="F36" i="3"/>
  <c r="I33" i="2" s="1"/>
  <c r="F62" i="3"/>
  <c r="I59" i="2" s="1"/>
  <c r="F50" i="3"/>
  <c r="I47" i="2" s="1"/>
  <c r="F42" i="3"/>
  <c r="F30" i="3"/>
  <c r="I27" i="2" s="1"/>
  <c r="F31" i="3"/>
  <c r="I28" i="2" s="1"/>
  <c r="F56" i="3"/>
  <c r="I53" i="2" s="1"/>
  <c r="F47" i="3"/>
  <c r="F24" i="3"/>
  <c r="F53" i="3"/>
  <c r="I50" i="2" s="1"/>
  <c r="F45" i="3"/>
  <c r="F16" i="3"/>
  <c r="I13" i="2" s="1"/>
  <c r="F32" i="3"/>
  <c r="I29" i="2" s="1"/>
  <c r="F51" i="3"/>
  <c r="I48" i="2" s="1"/>
  <c r="F39" i="3"/>
  <c r="I36" i="2" s="1"/>
  <c r="F65" i="3"/>
  <c r="I62" i="2" s="1"/>
  <c r="F49" i="3"/>
  <c r="I46" i="2" s="1"/>
  <c r="F41" i="3"/>
  <c r="F43" i="3"/>
  <c r="I40" i="2" s="1"/>
  <c r="F48" i="3"/>
  <c r="F64" i="3"/>
  <c r="I61" i="2" s="1"/>
  <c r="F27" i="3"/>
  <c r="I24" i="2" s="1"/>
  <c r="F33" i="3"/>
  <c r="I30" i="2" s="1"/>
  <c r="F34" i="3"/>
  <c r="I31" i="2" s="1"/>
  <c r="F52" i="3"/>
  <c r="I49" i="2" s="1"/>
  <c r="F35" i="3"/>
  <c r="I32" i="2" s="1"/>
  <c r="F54" i="3"/>
  <c r="I51" i="2" s="1"/>
  <c r="F26" i="3"/>
  <c r="F28" i="3"/>
  <c r="F19" i="3"/>
  <c r="I16" i="2" s="1"/>
  <c r="F61" i="3"/>
  <c r="F55" i="3"/>
  <c r="I52" i="2" s="1"/>
  <c r="F20" i="3"/>
  <c r="I17" i="2" s="1"/>
  <c r="F29" i="3"/>
  <c r="I26" i="2" s="1"/>
  <c r="F57" i="3"/>
  <c r="I54" i="2" s="1"/>
  <c r="F37" i="3"/>
  <c r="I34" i="2" s="1"/>
  <c r="H13" i="3"/>
  <c r="K11" i="2" s="1"/>
  <c r="K12" i="2" s="1"/>
  <c r="G14" i="3"/>
  <c r="G15" i="3" s="1"/>
  <c r="I42" i="2" l="1"/>
  <c r="I37" i="2"/>
  <c r="I38" i="2"/>
  <c r="I22" i="2"/>
  <c r="I25" i="2"/>
  <c r="I21" i="2"/>
  <c r="I15" i="2"/>
  <c r="I58" i="2"/>
  <c r="I35" i="2"/>
  <c r="I23" i="2"/>
  <c r="I45" i="2"/>
  <c r="I44" i="2"/>
  <c r="I39" i="2"/>
  <c r="I41" i="2"/>
  <c r="I57" i="2"/>
  <c r="I13" i="3"/>
  <c r="L11" i="2" s="1"/>
  <c r="L12" i="2" s="1"/>
  <c r="H14" i="3"/>
  <c r="H15" i="3" s="1"/>
  <c r="G21" i="3"/>
  <c r="J18" i="2" s="1"/>
  <c r="G45" i="3"/>
  <c r="J42" i="2" s="1"/>
  <c r="G26" i="3"/>
  <c r="J23" i="2" s="1"/>
  <c r="G16" i="3"/>
  <c r="J13" i="2" s="1"/>
  <c r="G38" i="3"/>
  <c r="J35" i="2" s="1"/>
  <c r="G59" i="3"/>
  <c r="G51" i="3"/>
  <c r="J48" i="2" s="1"/>
  <c r="G27" i="3"/>
  <c r="G60" i="3"/>
  <c r="J57" i="2" s="1"/>
  <c r="G23" i="3"/>
  <c r="G58" i="3"/>
  <c r="J55" i="2" s="1"/>
  <c r="G54" i="3"/>
  <c r="J51" i="2" s="1"/>
  <c r="G46" i="3"/>
  <c r="G42" i="3"/>
  <c r="J39" i="2" s="1"/>
  <c r="G30" i="3"/>
  <c r="J27" i="2" s="1"/>
  <c r="G48" i="3"/>
  <c r="J45" i="2" s="1"/>
  <c r="G63" i="3"/>
  <c r="J60" i="2" s="1"/>
  <c r="G62" i="3"/>
  <c r="J59" i="2" s="1"/>
  <c r="G34" i="3"/>
  <c r="J31" i="2" s="1"/>
  <c r="G22" i="3"/>
  <c r="J19" i="2" s="1"/>
  <c r="G64" i="3"/>
  <c r="J61" i="2" s="1"/>
  <c r="G39" i="3"/>
  <c r="J36" i="2" s="1"/>
  <c r="G61" i="3"/>
  <c r="J58" i="2" s="1"/>
  <c r="G41" i="3"/>
  <c r="J38" i="2" s="1"/>
  <c r="G24" i="3"/>
  <c r="J21" i="2" s="1"/>
  <c r="G20" i="3"/>
  <c r="J17" i="2" s="1"/>
  <c r="G55" i="3"/>
  <c r="J52" i="2" s="1"/>
  <c r="G65" i="3"/>
  <c r="J62" i="2" s="1"/>
  <c r="G53" i="3"/>
  <c r="G33" i="3"/>
  <c r="J30" i="2" s="1"/>
  <c r="G19" i="3"/>
  <c r="G31" i="3"/>
  <c r="G52" i="3"/>
  <c r="G43" i="3"/>
  <c r="J40" i="2" s="1"/>
  <c r="G35" i="3"/>
  <c r="J32" i="2" s="1"/>
  <c r="G28" i="3"/>
  <c r="J25" i="2" s="1"/>
  <c r="G57" i="3"/>
  <c r="J54" i="2" s="1"/>
  <c r="G37" i="3"/>
  <c r="G36" i="3"/>
  <c r="G29" i="3"/>
  <c r="J26" i="2" s="1"/>
  <c r="G18" i="3"/>
  <c r="J15" i="2" s="1"/>
  <c r="G40" i="3"/>
  <c r="J37" i="2" s="1"/>
  <c r="G50" i="3"/>
  <c r="J47" i="2" s="1"/>
  <c r="G49" i="3"/>
  <c r="J46" i="2" s="1"/>
  <c r="G32" i="3"/>
  <c r="G44" i="3"/>
  <c r="J41" i="2" s="1"/>
  <c r="G25" i="3"/>
  <c r="J22" i="2" s="1"/>
  <c r="G56" i="3"/>
  <c r="J53" i="2" s="1"/>
  <c r="G47" i="3"/>
  <c r="J44" i="2" s="1"/>
  <c r="G17" i="3"/>
  <c r="J14" i="2" s="1"/>
  <c r="J34" i="2" l="1"/>
  <c r="J20" i="2"/>
  <c r="J56" i="2"/>
  <c r="J28" i="2"/>
  <c r="J24" i="2"/>
  <c r="J33" i="2"/>
  <c r="J16" i="2"/>
  <c r="J29" i="2"/>
  <c r="J49" i="2"/>
  <c r="J50" i="2"/>
  <c r="J43" i="2"/>
  <c r="H26" i="3"/>
  <c r="K23" i="2" s="1"/>
  <c r="H16" i="3"/>
  <c r="K13" i="2" s="1"/>
  <c r="H33" i="3"/>
  <c r="H19" i="3"/>
  <c r="K16" i="2" s="1"/>
  <c r="H18" i="3"/>
  <c r="K15" i="2" s="1"/>
  <c r="H23" i="3"/>
  <c r="K20" i="2" s="1"/>
  <c r="H24" i="3"/>
  <c r="K21" i="2" s="1"/>
  <c r="H38" i="3"/>
  <c r="H46" i="3"/>
  <c r="K43" i="2" s="1"/>
  <c r="H64" i="3"/>
  <c r="H56" i="3"/>
  <c r="K53" i="2" s="1"/>
  <c r="H60" i="3"/>
  <c r="K57" i="2" s="1"/>
  <c r="H54" i="3"/>
  <c r="K51" i="2" s="1"/>
  <c r="H28" i="3"/>
  <c r="K25" i="2" s="1"/>
  <c r="H20" i="3"/>
  <c r="H32" i="3"/>
  <c r="K29" i="2" s="1"/>
  <c r="H51" i="3"/>
  <c r="H43" i="3"/>
  <c r="H27" i="3"/>
  <c r="K24" i="2" s="1"/>
  <c r="H48" i="3"/>
  <c r="K45" i="2" s="1"/>
  <c r="H55" i="3"/>
  <c r="K52" i="2" s="1"/>
  <c r="H61" i="3"/>
  <c r="K58" i="2" s="1"/>
  <c r="H41" i="3"/>
  <c r="K38" i="2" s="1"/>
  <c r="H37" i="3"/>
  <c r="K34" i="2" s="1"/>
  <c r="H29" i="3"/>
  <c r="K26" i="2" s="1"/>
  <c r="H17" i="3"/>
  <c r="K14" i="2" s="1"/>
  <c r="H59" i="3"/>
  <c r="K56" i="2" s="1"/>
  <c r="H62" i="3"/>
  <c r="K59" i="2" s="1"/>
  <c r="H58" i="3"/>
  <c r="K55" i="2" s="1"/>
  <c r="H50" i="3"/>
  <c r="K47" i="2" s="1"/>
  <c r="H47" i="3"/>
  <c r="K44" i="2" s="1"/>
  <c r="H65" i="3"/>
  <c r="K62" i="2" s="1"/>
  <c r="H45" i="3"/>
  <c r="K42" i="2" s="1"/>
  <c r="H25" i="3"/>
  <c r="K22" i="2" s="1"/>
  <c r="H22" i="3"/>
  <c r="K19" i="2" s="1"/>
  <c r="H52" i="3"/>
  <c r="K49" i="2" s="1"/>
  <c r="H42" i="3"/>
  <c r="K39" i="2" s="1"/>
  <c r="H44" i="3"/>
  <c r="H36" i="3"/>
  <c r="K33" i="2" s="1"/>
  <c r="H34" i="3"/>
  <c r="K31" i="2" s="1"/>
  <c r="H21" i="3"/>
  <c r="K18" i="2" s="1"/>
  <c r="H30" i="3"/>
  <c r="K27" i="2" s="1"/>
  <c r="H63" i="3"/>
  <c r="K60" i="2" s="1"/>
  <c r="H39" i="3"/>
  <c r="H31" i="3"/>
  <c r="K28" i="2" s="1"/>
  <c r="H53" i="3"/>
  <c r="K50" i="2" s="1"/>
  <c r="H35" i="3"/>
  <c r="H49" i="3"/>
  <c r="K46" i="2" s="1"/>
  <c r="H40" i="3"/>
  <c r="H57" i="3"/>
  <c r="J13" i="3"/>
  <c r="M11" i="2" s="1"/>
  <c r="M12" i="2" s="1"/>
  <c r="I14" i="3"/>
  <c r="I15" i="3" s="1"/>
  <c r="K54" i="2" l="1"/>
  <c r="K40" i="2"/>
  <c r="K61" i="2"/>
  <c r="K48" i="2"/>
  <c r="K36" i="2"/>
  <c r="K35" i="2"/>
  <c r="K41" i="2"/>
  <c r="K37" i="2"/>
  <c r="K32" i="2"/>
  <c r="K17" i="2"/>
  <c r="K30" i="2"/>
  <c r="J14" i="3"/>
  <c r="J15" i="3" s="1"/>
  <c r="K13" i="3"/>
  <c r="N11" i="2" s="1"/>
  <c r="N12" i="2" s="1"/>
  <c r="I33" i="3"/>
  <c r="L30" i="2" s="1"/>
  <c r="I39" i="3"/>
  <c r="L36" i="2" s="1"/>
  <c r="I30" i="3"/>
  <c r="L27" i="2" s="1"/>
  <c r="I17" i="3"/>
  <c r="L14" i="2" s="1"/>
  <c r="I59" i="3"/>
  <c r="L56" i="2" s="1"/>
  <c r="I23" i="3"/>
  <c r="L20" i="2" s="1"/>
  <c r="I46" i="3"/>
  <c r="L43" i="2" s="1"/>
  <c r="I38" i="3"/>
  <c r="L35" i="2" s="1"/>
  <c r="I26" i="3"/>
  <c r="L23" i="2" s="1"/>
  <c r="I48" i="3"/>
  <c r="I51" i="3"/>
  <c r="L48" i="2" s="1"/>
  <c r="I43" i="3"/>
  <c r="L40" i="2" s="1"/>
  <c r="I35" i="3"/>
  <c r="L32" i="2" s="1"/>
  <c r="I19" i="3"/>
  <c r="I50" i="3"/>
  <c r="L47" i="2" s="1"/>
  <c r="I42" i="3"/>
  <c r="L39" i="2" s="1"/>
  <c r="I18" i="3"/>
  <c r="L15" i="2" s="1"/>
  <c r="I24" i="3"/>
  <c r="I52" i="3"/>
  <c r="I64" i="3"/>
  <c r="L61" i="2" s="1"/>
  <c r="I56" i="3"/>
  <c r="L53" i="2" s="1"/>
  <c r="I44" i="3"/>
  <c r="L41" i="2" s="1"/>
  <c r="I36" i="3"/>
  <c r="L33" i="2" s="1"/>
  <c r="I20" i="3"/>
  <c r="L17" i="2" s="1"/>
  <c r="I63" i="3"/>
  <c r="L60" i="2" s="1"/>
  <c r="I34" i="3"/>
  <c r="I22" i="3"/>
  <c r="L19" i="2" s="1"/>
  <c r="I47" i="3"/>
  <c r="I31" i="3"/>
  <c r="L28" i="2" s="1"/>
  <c r="I61" i="3"/>
  <c r="L58" i="2" s="1"/>
  <c r="I57" i="3"/>
  <c r="L54" i="2" s="1"/>
  <c r="I53" i="3"/>
  <c r="L50" i="2" s="1"/>
  <c r="I45" i="3"/>
  <c r="L42" i="2" s="1"/>
  <c r="I40" i="3"/>
  <c r="L37" i="2" s="1"/>
  <c r="I58" i="3"/>
  <c r="I54" i="3"/>
  <c r="L51" i="2" s="1"/>
  <c r="I28" i="3"/>
  <c r="L25" i="2" s="1"/>
  <c r="I55" i="3"/>
  <c r="L52" i="2" s="1"/>
  <c r="I65" i="3"/>
  <c r="L62" i="2" s="1"/>
  <c r="I41" i="3"/>
  <c r="L38" i="2" s="1"/>
  <c r="I37" i="3"/>
  <c r="L34" i="2" s="1"/>
  <c r="I29" i="3"/>
  <c r="L26" i="2" s="1"/>
  <c r="I62" i="3"/>
  <c r="L59" i="2" s="1"/>
  <c r="I49" i="3"/>
  <c r="L46" i="2" s="1"/>
  <c r="I32" i="3"/>
  <c r="L29" i="2" s="1"/>
  <c r="I16" i="3"/>
  <c r="L13" i="2" s="1"/>
  <c r="I25" i="3"/>
  <c r="L22" i="2" s="1"/>
  <c r="I60" i="3"/>
  <c r="L57" i="2" s="1"/>
  <c r="I27" i="3"/>
  <c r="I21" i="3"/>
  <c r="L18" i="2" s="1"/>
  <c r="L24" i="2" l="1"/>
  <c r="L55" i="2"/>
  <c r="L49" i="2"/>
  <c r="L44" i="2"/>
  <c r="L31" i="2"/>
  <c r="L21" i="2"/>
  <c r="L16" i="2"/>
  <c r="L45" i="2"/>
  <c r="L13" i="3"/>
  <c r="O11" i="2" s="1"/>
  <c r="O12" i="2" s="1"/>
  <c r="K14" i="3"/>
  <c r="K15" i="3" s="1"/>
  <c r="J17" i="3"/>
  <c r="M14" i="2" s="1"/>
  <c r="J53" i="3"/>
  <c r="M50" i="2" s="1"/>
  <c r="J45" i="3"/>
  <c r="M42" i="2" s="1"/>
  <c r="J30" i="3"/>
  <c r="M27" i="2" s="1"/>
  <c r="J18" i="3"/>
  <c r="M15" i="2" s="1"/>
  <c r="J25" i="3"/>
  <c r="M22" i="2" s="1"/>
  <c r="J59" i="3"/>
  <c r="M56" i="2" s="1"/>
  <c r="J58" i="3"/>
  <c r="M55" i="2" s="1"/>
  <c r="J46" i="3"/>
  <c r="J34" i="3"/>
  <c r="M31" i="2" s="1"/>
  <c r="J21" i="3"/>
  <c r="M18" i="2" s="1"/>
  <c r="J52" i="3"/>
  <c r="M49" i="2" s="1"/>
  <c r="J40" i="3"/>
  <c r="J51" i="3"/>
  <c r="J43" i="3"/>
  <c r="J35" i="3"/>
  <c r="M32" i="2" s="1"/>
  <c r="J27" i="3"/>
  <c r="M24" i="2" s="1"/>
  <c r="J38" i="3"/>
  <c r="M35" i="2" s="1"/>
  <c r="J26" i="3"/>
  <c r="M23" i="2" s="1"/>
  <c r="J44" i="3"/>
  <c r="M41" i="2" s="1"/>
  <c r="J60" i="3"/>
  <c r="M57" i="2" s="1"/>
  <c r="J62" i="3"/>
  <c r="M59" i="2" s="1"/>
  <c r="J54" i="3"/>
  <c r="M51" i="2" s="1"/>
  <c r="J50" i="3"/>
  <c r="M47" i="2" s="1"/>
  <c r="J42" i="3"/>
  <c r="M39" i="2" s="1"/>
  <c r="J36" i="3"/>
  <c r="J47" i="3"/>
  <c r="M44" i="2" s="1"/>
  <c r="J64" i="3"/>
  <c r="M61" i="2" s="1"/>
  <c r="J56" i="3"/>
  <c r="M53" i="2" s="1"/>
  <c r="J23" i="3"/>
  <c r="M20" i="2" s="1"/>
  <c r="J22" i="3"/>
  <c r="M19" i="2" s="1"/>
  <c r="J28" i="3"/>
  <c r="M25" i="2" s="1"/>
  <c r="J19" i="3"/>
  <c r="M16" i="2" s="1"/>
  <c r="J61" i="3"/>
  <c r="J37" i="3"/>
  <c r="M34" i="2" s="1"/>
  <c r="J33" i="3"/>
  <c r="M30" i="2" s="1"/>
  <c r="J57" i="3"/>
  <c r="M54" i="2" s="1"/>
  <c r="J20" i="3"/>
  <c r="J55" i="3"/>
  <c r="M52" i="2" s="1"/>
  <c r="J48" i="3"/>
  <c r="M45" i="2" s="1"/>
  <c r="J32" i="3"/>
  <c r="M29" i="2" s="1"/>
  <c r="J63" i="3"/>
  <c r="M60" i="2" s="1"/>
  <c r="J39" i="3"/>
  <c r="M36" i="2" s="1"/>
  <c r="J65" i="3"/>
  <c r="M62" i="2" s="1"/>
  <c r="J49" i="3"/>
  <c r="M46" i="2" s="1"/>
  <c r="J16" i="3"/>
  <c r="M13" i="2" s="1"/>
  <c r="J29" i="3"/>
  <c r="M26" i="2" s="1"/>
  <c r="J24" i="3"/>
  <c r="M21" i="2" s="1"/>
  <c r="J41" i="3"/>
  <c r="M38" i="2" s="1"/>
  <c r="J31" i="3"/>
  <c r="M28" i="2" s="1"/>
  <c r="M43" i="2" l="1"/>
  <c r="M40" i="2"/>
  <c r="M37" i="2"/>
  <c r="M17" i="2"/>
  <c r="M58" i="2"/>
  <c r="M33" i="2"/>
  <c r="M48" i="2"/>
  <c r="K25" i="3"/>
  <c r="N22" i="2" s="1"/>
  <c r="K22" i="3"/>
  <c r="N19" i="2" s="1"/>
  <c r="K16" i="3"/>
  <c r="N13" i="2" s="1"/>
  <c r="K23" i="3"/>
  <c r="N20" i="2" s="1"/>
  <c r="K46" i="3"/>
  <c r="N43" i="2" s="1"/>
  <c r="K30" i="3"/>
  <c r="N27" i="2" s="1"/>
  <c r="K32" i="3"/>
  <c r="N29" i="2" s="1"/>
  <c r="K48" i="3"/>
  <c r="K40" i="3"/>
  <c r="N37" i="2" s="1"/>
  <c r="K62" i="3"/>
  <c r="N59" i="2" s="1"/>
  <c r="K50" i="3"/>
  <c r="N47" i="2" s="1"/>
  <c r="K34" i="3"/>
  <c r="N31" i="2" s="1"/>
  <c r="K17" i="3"/>
  <c r="N14" i="2" s="1"/>
  <c r="K18" i="3"/>
  <c r="N15" i="2" s="1"/>
  <c r="K44" i="3"/>
  <c r="K36" i="3"/>
  <c r="N33" i="2" s="1"/>
  <c r="K24" i="3"/>
  <c r="K58" i="3"/>
  <c r="N55" i="2" s="1"/>
  <c r="K20" i="3"/>
  <c r="N17" i="2" s="1"/>
  <c r="K31" i="3"/>
  <c r="N28" i="2" s="1"/>
  <c r="K61" i="3"/>
  <c r="N58" i="2" s="1"/>
  <c r="K53" i="3"/>
  <c r="N50" i="2" s="1"/>
  <c r="K49" i="3"/>
  <c r="N46" i="2" s="1"/>
  <c r="K33" i="3"/>
  <c r="N30" i="2" s="1"/>
  <c r="K60" i="3"/>
  <c r="N57" i="2" s="1"/>
  <c r="K27" i="3"/>
  <c r="N24" i="2" s="1"/>
  <c r="K54" i="3"/>
  <c r="N51" i="2" s="1"/>
  <c r="K55" i="3"/>
  <c r="N52" i="2" s="1"/>
  <c r="K57" i="3"/>
  <c r="N54" i="2" s="1"/>
  <c r="K29" i="3"/>
  <c r="N26" i="2" s="1"/>
  <c r="K59" i="3"/>
  <c r="N56" i="2" s="1"/>
  <c r="K63" i="3"/>
  <c r="N60" i="2" s="1"/>
  <c r="K39" i="3"/>
  <c r="N36" i="2" s="1"/>
  <c r="K41" i="3"/>
  <c r="N38" i="2" s="1"/>
  <c r="K37" i="3"/>
  <c r="N34" i="2" s="1"/>
  <c r="K56" i="3"/>
  <c r="N53" i="2" s="1"/>
  <c r="K47" i="3"/>
  <c r="K38" i="3"/>
  <c r="K64" i="3"/>
  <c r="N61" i="2" s="1"/>
  <c r="K52" i="3"/>
  <c r="K51" i="3"/>
  <c r="N48" i="2" s="1"/>
  <c r="K43" i="3"/>
  <c r="N40" i="2" s="1"/>
  <c r="K35" i="3"/>
  <c r="N32" i="2" s="1"/>
  <c r="K21" i="3"/>
  <c r="N18" i="2" s="1"/>
  <c r="K19" i="3"/>
  <c r="N16" i="2" s="1"/>
  <c r="K28" i="3"/>
  <c r="N25" i="2" s="1"/>
  <c r="K26" i="3"/>
  <c r="N23" i="2" s="1"/>
  <c r="K42" i="3"/>
  <c r="N39" i="2" s="1"/>
  <c r="K65" i="3"/>
  <c r="N62" i="2" s="1"/>
  <c r="K45" i="3"/>
  <c r="N42" i="2" s="1"/>
  <c r="M13" i="3"/>
  <c r="P11" i="2" s="1"/>
  <c r="P12" i="2" s="1"/>
  <c r="L14" i="3"/>
  <c r="L15" i="3" s="1"/>
  <c r="N41" i="2" l="1"/>
  <c r="N35" i="2"/>
  <c r="N49" i="2"/>
  <c r="N45" i="2"/>
  <c r="N44" i="2"/>
  <c r="N21" i="2"/>
  <c r="M14" i="3"/>
  <c r="M15" i="3" s="1"/>
  <c r="N13" i="3"/>
  <c r="Q11" i="2" s="1"/>
  <c r="Q12" i="2" s="1"/>
  <c r="L22" i="3"/>
  <c r="O19" i="2" s="1"/>
  <c r="L16" i="3"/>
  <c r="O13" i="2" s="1"/>
  <c r="L27" i="3"/>
  <c r="O24" i="2" s="1"/>
  <c r="L60" i="3"/>
  <c r="O57" i="2" s="1"/>
  <c r="L43" i="3"/>
  <c r="O40" i="2" s="1"/>
  <c r="L35" i="3"/>
  <c r="O32" i="2" s="1"/>
  <c r="L62" i="3"/>
  <c r="O59" i="2" s="1"/>
  <c r="L54" i="3"/>
  <c r="O51" i="2" s="1"/>
  <c r="L50" i="3"/>
  <c r="O47" i="2" s="1"/>
  <c r="L42" i="3"/>
  <c r="O39" i="2" s="1"/>
  <c r="L34" i="3"/>
  <c r="O31" i="2" s="1"/>
  <c r="L29" i="3"/>
  <c r="O26" i="2" s="1"/>
  <c r="L48" i="3"/>
  <c r="O45" i="2" s="1"/>
  <c r="L63" i="3"/>
  <c r="O60" i="2" s="1"/>
  <c r="L52" i="3"/>
  <c r="O49" i="2" s="1"/>
  <c r="L55" i="3"/>
  <c r="O52" i="2" s="1"/>
  <c r="L47" i="3"/>
  <c r="O44" i="2" s="1"/>
  <c r="L49" i="3"/>
  <c r="O46" i="2" s="1"/>
  <c r="L45" i="3"/>
  <c r="O42" i="2" s="1"/>
  <c r="L33" i="3"/>
  <c r="O30" i="2" s="1"/>
  <c r="L25" i="3"/>
  <c r="O22" i="2" s="1"/>
  <c r="L24" i="3"/>
  <c r="O21" i="2" s="1"/>
  <c r="L39" i="3"/>
  <c r="O36" i="2" s="1"/>
  <c r="L38" i="3"/>
  <c r="O35" i="2" s="1"/>
  <c r="L64" i="3"/>
  <c r="O61" i="2" s="1"/>
  <c r="L31" i="3"/>
  <c r="O28" i="2" s="1"/>
  <c r="L53" i="3"/>
  <c r="O50" i="2" s="1"/>
  <c r="L21" i="3"/>
  <c r="O18" i="2" s="1"/>
  <c r="L18" i="3"/>
  <c r="O15" i="2" s="1"/>
  <c r="L58" i="3"/>
  <c r="O55" i="2" s="1"/>
  <c r="L56" i="3"/>
  <c r="O53" i="2" s="1"/>
  <c r="L20" i="3"/>
  <c r="O17" i="2" s="1"/>
  <c r="L65" i="3"/>
  <c r="O62" i="2" s="1"/>
  <c r="L17" i="3"/>
  <c r="O14" i="2" s="1"/>
  <c r="L59" i="3"/>
  <c r="O56" i="2" s="1"/>
  <c r="L30" i="3"/>
  <c r="O27" i="2" s="1"/>
  <c r="L23" i="3"/>
  <c r="O20" i="2" s="1"/>
  <c r="L44" i="3"/>
  <c r="O41" i="2" s="1"/>
  <c r="L36" i="3"/>
  <c r="O33" i="2" s="1"/>
  <c r="L28" i="3"/>
  <c r="O25" i="2" s="1"/>
  <c r="L61" i="3"/>
  <c r="O58" i="2" s="1"/>
  <c r="L32" i="3"/>
  <c r="O29" i="2" s="1"/>
  <c r="L40" i="3"/>
  <c r="L57" i="3"/>
  <c r="O54" i="2" s="1"/>
  <c r="L51" i="3"/>
  <c r="O48" i="2" s="1"/>
  <c r="L19" i="3"/>
  <c r="O16" i="2" s="1"/>
  <c r="L26" i="3"/>
  <c r="O23" i="2" s="1"/>
  <c r="L37" i="3"/>
  <c r="O34" i="2" s="1"/>
  <c r="L41" i="3"/>
  <c r="O38" i="2" s="1"/>
  <c r="L46" i="3"/>
  <c r="O43" i="2" s="1"/>
  <c r="O37" i="2" l="1"/>
  <c r="N14" i="3"/>
  <c r="N15" i="3" s="1"/>
  <c r="O13" i="3"/>
  <c r="R11" i="2" s="1"/>
  <c r="R12" i="2" s="1"/>
  <c r="M34" i="3"/>
  <c r="P31" i="2" s="1"/>
  <c r="M19" i="3"/>
  <c r="P16" i="2" s="1"/>
  <c r="M40" i="3"/>
  <c r="P37" i="2" s="1"/>
  <c r="M51" i="3"/>
  <c r="P48" i="2" s="1"/>
  <c r="M46" i="3"/>
  <c r="P43" i="2" s="1"/>
  <c r="M42" i="3"/>
  <c r="P39" i="2" s="1"/>
  <c r="M18" i="3"/>
  <c r="P15" i="2" s="1"/>
  <c r="M64" i="3"/>
  <c r="P61" i="2" s="1"/>
  <c r="M60" i="3"/>
  <c r="P57" i="2" s="1"/>
  <c r="M22" i="3"/>
  <c r="P19" i="2" s="1"/>
  <c r="M56" i="3"/>
  <c r="P53" i="2" s="1"/>
  <c r="M52" i="3"/>
  <c r="P49" i="2" s="1"/>
  <c r="M58" i="3"/>
  <c r="P55" i="2" s="1"/>
  <c r="M54" i="3"/>
  <c r="P51" i="2" s="1"/>
  <c r="M43" i="3"/>
  <c r="P40" i="2" s="1"/>
  <c r="M28" i="3"/>
  <c r="P25" i="2" s="1"/>
  <c r="M47" i="3"/>
  <c r="P44" i="2" s="1"/>
  <c r="M27" i="3"/>
  <c r="P24" i="2" s="1"/>
  <c r="M65" i="3"/>
  <c r="P62" i="2" s="1"/>
  <c r="M41" i="3"/>
  <c r="P38" i="2" s="1"/>
  <c r="M37" i="3"/>
  <c r="P34" i="2" s="1"/>
  <c r="M33" i="3"/>
  <c r="P30" i="2" s="1"/>
  <c r="M17" i="3"/>
  <c r="P14" i="2" s="1"/>
  <c r="M59" i="3"/>
  <c r="P56" i="2" s="1"/>
  <c r="M62" i="3"/>
  <c r="P59" i="2" s="1"/>
  <c r="M26" i="3"/>
  <c r="P23" i="2" s="1"/>
  <c r="M44" i="3"/>
  <c r="P41" i="2" s="1"/>
  <c r="M63" i="3"/>
  <c r="P60" i="2" s="1"/>
  <c r="M25" i="3"/>
  <c r="P22" i="2" s="1"/>
  <c r="M23" i="3"/>
  <c r="P20" i="2" s="1"/>
  <c r="M38" i="3"/>
  <c r="P35" i="2" s="1"/>
  <c r="M16" i="3"/>
  <c r="P13" i="2" s="1"/>
  <c r="M48" i="3"/>
  <c r="P45" i="2" s="1"/>
  <c r="M61" i="3"/>
  <c r="P58" i="2" s="1"/>
  <c r="M20" i="3"/>
  <c r="P17" i="2" s="1"/>
  <c r="M53" i="3"/>
  <c r="P50" i="2" s="1"/>
  <c r="M35" i="3"/>
  <c r="P32" i="2" s="1"/>
  <c r="M50" i="3"/>
  <c r="P47" i="2" s="1"/>
  <c r="M55" i="3"/>
  <c r="P52" i="2" s="1"/>
  <c r="M30" i="3"/>
  <c r="P27" i="2" s="1"/>
  <c r="M24" i="3"/>
  <c r="P21" i="2" s="1"/>
  <c r="M49" i="3"/>
  <c r="P46" i="2" s="1"/>
  <c r="M32" i="3"/>
  <c r="P29" i="2" s="1"/>
  <c r="M39" i="3"/>
  <c r="P36" i="2" s="1"/>
  <c r="M21" i="3"/>
  <c r="P18" i="2" s="1"/>
  <c r="M36" i="3"/>
  <c r="P33" i="2" s="1"/>
  <c r="M45" i="3"/>
  <c r="P42" i="2" s="1"/>
  <c r="M29" i="3"/>
  <c r="P26" i="2" s="1"/>
  <c r="M31" i="3"/>
  <c r="P28" i="2" s="1"/>
  <c r="M57" i="3"/>
  <c r="P54" i="2" s="1"/>
  <c r="P13" i="3" l="1"/>
  <c r="S11" i="2" s="1"/>
  <c r="S12" i="2" s="1"/>
  <c r="O14" i="3"/>
  <c r="O15" i="3" s="1"/>
  <c r="N31" i="3"/>
  <c r="Q28" i="2" s="1"/>
  <c r="N17" i="3"/>
  <c r="Q14" i="2" s="1"/>
  <c r="N34" i="3"/>
  <c r="Q31" i="2" s="1"/>
  <c r="N21" i="3"/>
  <c r="Q18" i="2" s="1"/>
  <c r="N18" i="3"/>
  <c r="Q15" i="2" s="1"/>
  <c r="N52" i="3"/>
  <c r="Q49" i="2" s="1"/>
  <c r="N43" i="3"/>
  <c r="Q40" i="2" s="1"/>
  <c r="N35" i="3"/>
  <c r="Q32" i="2" s="1"/>
  <c r="N27" i="3"/>
  <c r="Q24" i="2" s="1"/>
  <c r="N38" i="3"/>
  <c r="Q35" i="2" s="1"/>
  <c r="N26" i="3"/>
  <c r="Q23" i="2" s="1"/>
  <c r="N32" i="3"/>
  <c r="Q29" i="2" s="1"/>
  <c r="N62" i="3"/>
  <c r="Q59" i="2" s="1"/>
  <c r="N54" i="3"/>
  <c r="Q51" i="2" s="1"/>
  <c r="N50" i="3"/>
  <c r="Q47" i="2" s="1"/>
  <c r="N42" i="3"/>
  <c r="Q39" i="2" s="1"/>
  <c r="N25" i="3"/>
  <c r="Q22" i="2" s="1"/>
  <c r="N44" i="3"/>
  <c r="Q41" i="2" s="1"/>
  <c r="N36" i="3"/>
  <c r="Q33" i="2" s="1"/>
  <c r="N28" i="3"/>
  <c r="Q25" i="2" s="1"/>
  <c r="N40" i="3"/>
  <c r="Q37" i="2" s="1"/>
  <c r="N55" i="3"/>
  <c r="Q52" i="2" s="1"/>
  <c r="N60" i="3"/>
  <c r="Q57" i="2" s="1"/>
  <c r="N23" i="3"/>
  <c r="Q20" i="2" s="1"/>
  <c r="N30" i="3"/>
  <c r="Q27" i="2" s="1"/>
  <c r="N22" i="3"/>
  <c r="Q19" i="2" s="1"/>
  <c r="N56" i="3"/>
  <c r="Q53" i="2" s="1"/>
  <c r="N63" i="3"/>
  <c r="Q60" i="2" s="1"/>
  <c r="N47" i="3"/>
  <c r="Q44" i="2" s="1"/>
  <c r="N19" i="3"/>
  <c r="Q16" i="2" s="1"/>
  <c r="N61" i="3"/>
  <c r="Q58" i="2" s="1"/>
  <c r="N53" i="3"/>
  <c r="Q50" i="2" s="1"/>
  <c r="N45" i="3"/>
  <c r="Q42" i="2" s="1"/>
  <c r="N33" i="3"/>
  <c r="Q30" i="2" s="1"/>
  <c r="N59" i="3"/>
  <c r="Q56" i="2" s="1"/>
  <c r="N58" i="3"/>
  <c r="Q55" i="2" s="1"/>
  <c r="N46" i="3"/>
  <c r="Q43" i="2" s="1"/>
  <c r="N48" i="3"/>
  <c r="Q45" i="2" s="1"/>
  <c r="N39" i="3"/>
  <c r="Q36" i="2" s="1"/>
  <c r="N65" i="3"/>
  <c r="Q62" i="2" s="1"/>
  <c r="N49" i="3"/>
  <c r="Q46" i="2" s="1"/>
  <c r="N41" i="3"/>
  <c r="Q38" i="2" s="1"/>
  <c r="N29" i="3"/>
  <c r="Q26" i="2" s="1"/>
  <c r="N16" i="3"/>
  <c r="Q13" i="2" s="1"/>
  <c r="N57" i="3"/>
  <c r="Q54" i="2" s="1"/>
  <c r="N37" i="3"/>
  <c r="Q34" i="2" s="1"/>
  <c r="N64" i="3"/>
  <c r="Q61" i="2" s="1"/>
  <c r="N24" i="3"/>
  <c r="Q21" i="2" s="1"/>
  <c r="N20" i="3"/>
  <c r="Q17" i="2" s="1"/>
  <c r="N51" i="3"/>
  <c r="Q48" i="2" s="1"/>
  <c r="O16" i="3" l="1"/>
  <c r="R13" i="2" s="1"/>
  <c r="O21" i="3"/>
  <c r="R18" i="2" s="1"/>
  <c r="O18" i="3"/>
  <c r="R15" i="2" s="1"/>
  <c r="O17" i="3"/>
  <c r="R14" i="2" s="1"/>
  <c r="O26" i="3"/>
  <c r="R23" i="2" s="1"/>
  <c r="O40" i="3"/>
  <c r="R37" i="2" s="1"/>
  <c r="O62" i="3"/>
  <c r="R59" i="2" s="1"/>
  <c r="O54" i="3"/>
  <c r="R51" i="2" s="1"/>
  <c r="O50" i="3"/>
  <c r="R47" i="2" s="1"/>
  <c r="O42" i="3"/>
  <c r="R39" i="2" s="1"/>
  <c r="O34" i="3"/>
  <c r="R31" i="2" s="1"/>
  <c r="O37" i="3"/>
  <c r="R34" i="2" s="1"/>
  <c r="O64" i="3"/>
  <c r="R61" i="2" s="1"/>
  <c r="O44" i="3"/>
  <c r="R41" i="2" s="1"/>
  <c r="O36" i="3"/>
  <c r="R33" i="2" s="1"/>
  <c r="O60" i="3"/>
  <c r="R57" i="2" s="1"/>
  <c r="O52" i="3"/>
  <c r="R49" i="2" s="1"/>
  <c r="O32" i="3"/>
  <c r="R29" i="2" s="1"/>
  <c r="O24" i="3"/>
  <c r="R21" i="2" s="1"/>
  <c r="O51" i="3"/>
  <c r="R48" i="2" s="1"/>
  <c r="O43" i="3"/>
  <c r="R40" i="2" s="1"/>
  <c r="O35" i="3"/>
  <c r="R32" i="2" s="1"/>
  <c r="O38" i="3"/>
  <c r="R35" i="2" s="1"/>
  <c r="O56" i="3"/>
  <c r="R53" i="2" s="1"/>
  <c r="O28" i="3"/>
  <c r="R25" i="2" s="1"/>
  <c r="O27" i="3"/>
  <c r="R24" i="2" s="1"/>
  <c r="O48" i="3"/>
  <c r="R45" i="2" s="1"/>
  <c r="O65" i="3"/>
  <c r="R62" i="2" s="1"/>
  <c r="O29" i="3"/>
  <c r="R26" i="2" s="1"/>
  <c r="O23" i="3"/>
  <c r="R20" i="2" s="1"/>
  <c r="O46" i="3"/>
  <c r="R43" i="2" s="1"/>
  <c r="O22" i="3"/>
  <c r="R19" i="2" s="1"/>
  <c r="O47" i="3"/>
  <c r="R44" i="2" s="1"/>
  <c r="O49" i="3"/>
  <c r="R46" i="2" s="1"/>
  <c r="O31" i="3"/>
  <c r="R28" i="2" s="1"/>
  <c r="O58" i="3"/>
  <c r="R55" i="2" s="1"/>
  <c r="O30" i="3"/>
  <c r="R27" i="2" s="1"/>
  <c r="O20" i="3"/>
  <c r="R17" i="2" s="1"/>
  <c r="O61" i="3"/>
  <c r="R58" i="2" s="1"/>
  <c r="O45" i="3"/>
  <c r="R42" i="2" s="1"/>
  <c r="O41" i="3"/>
  <c r="R38" i="2" s="1"/>
  <c r="O55" i="3"/>
  <c r="R52" i="2" s="1"/>
  <c r="O59" i="3"/>
  <c r="R56" i="2" s="1"/>
  <c r="O63" i="3"/>
  <c r="R60" i="2" s="1"/>
  <c r="O39" i="3"/>
  <c r="R36" i="2" s="1"/>
  <c r="O57" i="3"/>
  <c r="R54" i="2" s="1"/>
  <c r="O33" i="3"/>
  <c r="R30" i="2" s="1"/>
  <c r="O25" i="3"/>
  <c r="R22" i="2" s="1"/>
  <c r="O19" i="3"/>
  <c r="R16" i="2" s="1"/>
  <c r="O53" i="3"/>
  <c r="R50" i="2" s="1"/>
  <c r="P14" i="3"/>
  <c r="P15" i="3" s="1"/>
  <c r="Q13" i="3"/>
  <c r="T11" i="2" s="1"/>
  <c r="T12" i="2" s="1"/>
  <c r="P51" i="3" l="1"/>
  <c r="S48" i="2" s="1"/>
  <c r="P23" i="3"/>
  <c r="S20" i="2" s="1"/>
  <c r="P26" i="3"/>
  <c r="S23" i="2" s="1"/>
  <c r="P16" i="3"/>
  <c r="S13" i="2" s="1"/>
  <c r="P28" i="3"/>
  <c r="S25" i="2" s="1"/>
  <c r="P62" i="3"/>
  <c r="S59" i="2" s="1"/>
  <c r="P34" i="3"/>
  <c r="S31" i="2" s="1"/>
  <c r="P48" i="3"/>
  <c r="S45" i="2" s="1"/>
  <c r="P40" i="3"/>
  <c r="S37" i="2" s="1"/>
  <c r="P32" i="3"/>
  <c r="S29" i="2" s="1"/>
  <c r="P35" i="3"/>
  <c r="S32" i="2" s="1"/>
  <c r="P30" i="3"/>
  <c r="S27" i="2" s="1"/>
  <c r="P44" i="3"/>
  <c r="S41" i="2" s="1"/>
  <c r="P36" i="3"/>
  <c r="S33" i="2" s="1"/>
  <c r="P52" i="3"/>
  <c r="S49" i="2" s="1"/>
  <c r="P24" i="3"/>
  <c r="S21" i="2" s="1"/>
  <c r="P59" i="3"/>
  <c r="S56" i="2" s="1"/>
  <c r="P64" i="3"/>
  <c r="S61" i="2" s="1"/>
  <c r="P55" i="3"/>
  <c r="S52" i="2" s="1"/>
  <c r="P31" i="3"/>
  <c r="S28" i="2" s="1"/>
  <c r="P65" i="3"/>
  <c r="S62" i="2" s="1"/>
  <c r="P53" i="3"/>
  <c r="S50" i="2" s="1"/>
  <c r="P21" i="3"/>
  <c r="S18" i="2" s="1"/>
  <c r="P60" i="3"/>
  <c r="S57" i="2" s="1"/>
  <c r="P46" i="3"/>
  <c r="S43" i="2" s="1"/>
  <c r="P42" i="3"/>
  <c r="S39" i="2" s="1"/>
  <c r="P38" i="3"/>
  <c r="S35" i="2" s="1"/>
  <c r="P27" i="3"/>
  <c r="S24" i="2" s="1"/>
  <c r="P63" i="3"/>
  <c r="S60" i="2" s="1"/>
  <c r="P39" i="3"/>
  <c r="S36" i="2" s="1"/>
  <c r="P57" i="3"/>
  <c r="S54" i="2" s="1"/>
  <c r="P49" i="3"/>
  <c r="S46" i="2" s="1"/>
  <c r="P58" i="3"/>
  <c r="S55" i="2" s="1"/>
  <c r="P54" i="3"/>
  <c r="S51" i="2" s="1"/>
  <c r="P47" i="3"/>
  <c r="S44" i="2" s="1"/>
  <c r="P45" i="3"/>
  <c r="S42" i="2" s="1"/>
  <c r="P29" i="3"/>
  <c r="S26" i="2" s="1"/>
  <c r="P22" i="3"/>
  <c r="S19" i="2" s="1"/>
  <c r="P18" i="3"/>
  <c r="S15" i="2" s="1"/>
  <c r="P19" i="3"/>
  <c r="S16" i="2" s="1"/>
  <c r="P50" i="3"/>
  <c r="S47" i="2" s="1"/>
  <c r="P56" i="3"/>
  <c r="S53" i="2" s="1"/>
  <c r="P20" i="3"/>
  <c r="S17" i="2" s="1"/>
  <c r="P17" i="3"/>
  <c r="S14" i="2" s="1"/>
  <c r="P43" i="3"/>
  <c r="S40" i="2" s="1"/>
  <c r="P33" i="3"/>
  <c r="S30" i="2" s="1"/>
  <c r="P41" i="3"/>
  <c r="S38" i="2" s="1"/>
  <c r="P37" i="3"/>
  <c r="S34" i="2" s="1"/>
  <c r="P61" i="3"/>
  <c r="S58" i="2" s="1"/>
  <c r="P25" i="3"/>
  <c r="S22" i="2" s="1"/>
  <c r="R13" i="3"/>
  <c r="U11" i="2" s="1"/>
  <c r="U12" i="2" s="1"/>
  <c r="Q14" i="3"/>
  <c r="Q15" i="3" s="1"/>
  <c r="Q20" i="3" l="1"/>
  <c r="T17" i="2" s="1"/>
  <c r="Q43" i="3"/>
  <c r="T40" i="2" s="1"/>
  <c r="Q35" i="3"/>
  <c r="T32" i="2" s="1"/>
  <c r="Q62" i="3"/>
  <c r="T59" i="2" s="1"/>
  <c r="Q22" i="3"/>
  <c r="T19" i="2" s="1"/>
  <c r="Q16" i="3"/>
  <c r="T13" i="2" s="1"/>
  <c r="Q56" i="3"/>
  <c r="T53" i="2" s="1"/>
  <c r="Q44" i="3"/>
  <c r="T41" i="2" s="1"/>
  <c r="Q36" i="3"/>
  <c r="T33" i="2" s="1"/>
  <c r="Q32" i="3"/>
  <c r="T29" i="2" s="1"/>
  <c r="Q58" i="3"/>
  <c r="T55" i="2" s="1"/>
  <c r="Q54" i="3"/>
  <c r="T51" i="2" s="1"/>
  <c r="Q34" i="3"/>
  <c r="T31" i="2" s="1"/>
  <c r="Q28" i="3"/>
  <c r="T25" i="2" s="1"/>
  <c r="Q60" i="3"/>
  <c r="T57" i="2" s="1"/>
  <c r="Q26" i="3"/>
  <c r="T23" i="2" s="1"/>
  <c r="Q24" i="3"/>
  <c r="T21" i="2" s="1"/>
  <c r="Q39" i="3"/>
  <c r="T36" i="2" s="1"/>
  <c r="Q23" i="3"/>
  <c r="T20" i="2" s="1"/>
  <c r="Q29" i="3"/>
  <c r="T26" i="2" s="1"/>
  <c r="Q25" i="3"/>
  <c r="T22" i="2" s="1"/>
  <c r="Q52" i="3"/>
  <c r="T49" i="2" s="1"/>
  <c r="Q46" i="3"/>
  <c r="T43" i="2" s="1"/>
  <c r="Q64" i="3"/>
  <c r="T61" i="2" s="1"/>
  <c r="Q49" i="3"/>
  <c r="T46" i="2" s="1"/>
  <c r="Q21" i="3"/>
  <c r="T18" i="2" s="1"/>
  <c r="Q33" i="3"/>
  <c r="T30" i="2" s="1"/>
  <c r="Q59" i="3"/>
  <c r="T56" i="2" s="1"/>
  <c r="Q42" i="3"/>
  <c r="T39" i="2" s="1"/>
  <c r="Q18" i="3"/>
  <c r="T15" i="2" s="1"/>
  <c r="Q63" i="3"/>
  <c r="T60" i="2" s="1"/>
  <c r="Q30" i="3"/>
  <c r="T27" i="2" s="1"/>
  <c r="Q57" i="3"/>
  <c r="T54" i="2" s="1"/>
  <c r="Q40" i="3"/>
  <c r="T37" i="2" s="1"/>
  <c r="Q38" i="3"/>
  <c r="T35" i="2" s="1"/>
  <c r="Q48" i="3"/>
  <c r="T45" i="2" s="1"/>
  <c r="Q61" i="3"/>
  <c r="T58" i="2" s="1"/>
  <c r="Q19" i="3"/>
  <c r="T16" i="2" s="1"/>
  <c r="Q27" i="3"/>
  <c r="T24" i="2" s="1"/>
  <c r="Q47" i="3"/>
  <c r="T44" i="2" s="1"/>
  <c r="Q50" i="3"/>
  <c r="T47" i="2" s="1"/>
  <c r="Q17" i="3"/>
  <c r="T14" i="2" s="1"/>
  <c r="Q55" i="3"/>
  <c r="T52" i="2" s="1"/>
  <c r="Q31" i="3"/>
  <c r="T28" i="2" s="1"/>
  <c r="Q45" i="3"/>
  <c r="T42" i="2" s="1"/>
  <c r="Q51" i="3"/>
  <c r="T48" i="2" s="1"/>
  <c r="Q53" i="3"/>
  <c r="T50" i="2" s="1"/>
  <c r="Q37" i="3"/>
  <c r="T34" i="2" s="1"/>
  <c r="Q65" i="3"/>
  <c r="T62" i="2" s="1"/>
  <c r="Q41" i="3"/>
  <c r="T38" i="2" s="1"/>
  <c r="S13" i="3"/>
  <c r="V11" i="2" s="1"/>
  <c r="V12" i="2" s="1"/>
  <c r="R14" i="3"/>
  <c r="R15" i="3" s="1"/>
  <c r="R25" i="3" l="1"/>
  <c r="U22" i="2" s="1"/>
  <c r="R40" i="3"/>
  <c r="U37" i="2" s="1"/>
  <c r="R32" i="3"/>
  <c r="U29" i="2" s="1"/>
  <c r="R62" i="3"/>
  <c r="U59" i="2" s="1"/>
  <c r="R50" i="3"/>
  <c r="U47" i="2" s="1"/>
  <c r="R46" i="3"/>
  <c r="U43" i="2" s="1"/>
  <c r="R42" i="3"/>
  <c r="U39" i="2" s="1"/>
  <c r="R36" i="3"/>
  <c r="U33" i="2" s="1"/>
  <c r="R23" i="3"/>
  <c r="U20" i="2" s="1"/>
  <c r="R22" i="3"/>
  <c r="U19" i="2" s="1"/>
  <c r="R21" i="3"/>
  <c r="U18" i="2" s="1"/>
  <c r="R44" i="3"/>
  <c r="U41" i="2" s="1"/>
  <c r="R64" i="3"/>
  <c r="U61" i="2" s="1"/>
  <c r="R56" i="3"/>
  <c r="U53" i="2" s="1"/>
  <c r="R59" i="3"/>
  <c r="U56" i="2" s="1"/>
  <c r="R58" i="3"/>
  <c r="U55" i="2" s="1"/>
  <c r="R28" i="3"/>
  <c r="U25" i="2" s="1"/>
  <c r="R39" i="3"/>
  <c r="U36" i="2" s="1"/>
  <c r="R65" i="3"/>
  <c r="U62" i="2" s="1"/>
  <c r="R49" i="3"/>
  <c r="U46" i="2" s="1"/>
  <c r="R29" i="3"/>
  <c r="U26" i="2" s="1"/>
  <c r="R16" i="3"/>
  <c r="U13" i="2" s="1"/>
  <c r="R60" i="3"/>
  <c r="U57" i="2" s="1"/>
  <c r="R52" i="3"/>
  <c r="U49" i="2" s="1"/>
  <c r="R51" i="3"/>
  <c r="U48" i="2" s="1"/>
  <c r="R43" i="3"/>
  <c r="U40" i="2" s="1"/>
  <c r="R35" i="3"/>
  <c r="U32" i="2" s="1"/>
  <c r="R27" i="3"/>
  <c r="U24" i="2" s="1"/>
  <c r="R54" i="3"/>
  <c r="U51" i="2" s="1"/>
  <c r="R26" i="3"/>
  <c r="U23" i="2" s="1"/>
  <c r="R63" i="3"/>
  <c r="U60" i="2" s="1"/>
  <c r="R55" i="3"/>
  <c r="U52" i="2" s="1"/>
  <c r="R17" i="3"/>
  <c r="U14" i="2" s="1"/>
  <c r="R24" i="3"/>
  <c r="U21" i="2" s="1"/>
  <c r="R37" i="3"/>
  <c r="U34" i="2" s="1"/>
  <c r="R34" i="3"/>
  <c r="U31" i="2" s="1"/>
  <c r="R19" i="3"/>
  <c r="U16" i="2" s="1"/>
  <c r="R61" i="3"/>
  <c r="U58" i="2" s="1"/>
  <c r="R53" i="3"/>
  <c r="U50" i="2" s="1"/>
  <c r="R31" i="3"/>
  <c r="U28" i="2" s="1"/>
  <c r="R41" i="3"/>
  <c r="U38" i="2" s="1"/>
  <c r="R47" i="3"/>
  <c r="U44" i="2" s="1"/>
  <c r="R57" i="3"/>
  <c r="U54" i="2" s="1"/>
  <c r="R30" i="3"/>
  <c r="U27" i="2" s="1"/>
  <c r="R48" i="3"/>
  <c r="U45" i="2" s="1"/>
  <c r="R45" i="3"/>
  <c r="U42" i="2" s="1"/>
  <c r="R38" i="3"/>
  <c r="U35" i="2" s="1"/>
  <c r="R20" i="3"/>
  <c r="U17" i="2" s="1"/>
  <c r="R33" i="3"/>
  <c r="U30" i="2" s="1"/>
  <c r="R18" i="3"/>
  <c r="U15" i="2" s="1"/>
  <c r="T13" i="3"/>
  <c r="W11" i="2" s="1"/>
  <c r="W12" i="2" s="1"/>
  <c r="S14" i="3"/>
  <c r="S15" i="3" s="1"/>
  <c r="S25" i="3" l="1"/>
  <c r="V22" i="2" s="1"/>
  <c r="S41" i="3"/>
  <c r="V38" i="2" s="1"/>
  <c r="S22" i="3"/>
  <c r="V19" i="2" s="1"/>
  <c r="S19" i="3"/>
  <c r="V16" i="2" s="1"/>
  <c r="S18" i="3"/>
  <c r="V15" i="2" s="1"/>
  <c r="S17" i="3"/>
  <c r="V14" i="2" s="1"/>
  <c r="S16" i="3"/>
  <c r="V13" i="2" s="1"/>
  <c r="S52" i="3"/>
  <c r="V49" i="2" s="1"/>
  <c r="S24" i="3"/>
  <c r="V21" i="2" s="1"/>
  <c r="S43" i="3"/>
  <c r="V40" i="2" s="1"/>
  <c r="S35" i="3"/>
  <c r="V32" i="2" s="1"/>
  <c r="S26" i="3"/>
  <c r="V23" i="2" s="1"/>
  <c r="S56" i="3"/>
  <c r="V53" i="2" s="1"/>
  <c r="S60" i="3"/>
  <c r="V57" i="2" s="1"/>
  <c r="S59" i="3"/>
  <c r="V56" i="2" s="1"/>
  <c r="S51" i="3"/>
  <c r="V48" i="2" s="1"/>
  <c r="S27" i="3"/>
  <c r="V24" i="2" s="1"/>
  <c r="S58" i="3"/>
  <c r="V55" i="2" s="1"/>
  <c r="S20" i="3"/>
  <c r="V17" i="2" s="1"/>
  <c r="S23" i="3"/>
  <c r="V20" i="2" s="1"/>
  <c r="S54" i="3"/>
  <c r="V51" i="2" s="1"/>
  <c r="S46" i="3"/>
  <c r="V43" i="2" s="1"/>
  <c r="S47" i="3"/>
  <c r="V44" i="2" s="1"/>
  <c r="S40" i="3"/>
  <c r="V37" i="2" s="1"/>
  <c r="S50" i="3"/>
  <c r="V47" i="2" s="1"/>
  <c r="S48" i="3"/>
  <c r="V45" i="2" s="1"/>
  <c r="S44" i="3"/>
  <c r="V41" i="2" s="1"/>
  <c r="S36" i="3"/>
  <c r="V33" i="2" s="1"/>
  <c r="S32" i="3"/>
  <c r="V29" i="2" s="1"/>
  <c r="S63" i="3"/>
  <c r="V60" i="2" s="1"/>
  <c r="S55" i="3"/>
  <c r="V52" i="2" s="1"/>
  <c r="S39" i="3"/>
  <c r="V36" i="2" s="1"/>
  <c r="S61" i="3"/>
  <c r="V58" i="2" s="1"/>
  <c r="S57" i="3"/>
  <c r="V54" i="2" s="1"/>
  <c r="S49" i="3"/>
  <c r="V46" i="2" s="1"/>
  <c r="S62" i="3"/>
  <c r="V59" i="2" s="1"/>
  <c r="S34" i="3"/>
  <c r="V31" i="2" s="1"/>
  <c r="S31" i="3"/>
  <c r="V28" i="2" s="1"/>
  <c r="S65" i="3"/>
  <c r="V62" i="2" s="1"/>
  <c r="S29" i="3"/>
  <c r="V26" i="2" s="1"/>
  <c r="S21" i="3"/>
  <c r="V18" i="2" s="1"/>
  <c r="S38" i="3"/>
  <c r="V35" i="2" s="1"/>
  <c r="S53" i="3"/>
  <c r="V50" i="2" s="1"/>
  <c r="S28" i="3"/>
  <c r="V25" i="2" s="1"/>
  <c r="S42" i="3"/>
  <c r="V39" i="2" s="1"/>
  <c r="S30" i="3"/>
  <c r="V27" i="2" s="1"/>
  <c r="S37" i="3"/>
  <c r="V34" i="2" s="1"/>
  <c r="S64" i="3"/>
  <c r="V61" i="2" s="1"/>
  <c r="S45" i="3"/>
  <c r="V42" i="2" s="1"/>
  <c r="S33" i="3"/>
  <c r="V30" i="2" s="1"/>
  <c r="U13" i="3"/>
  <c r="X11" i="2" s="1"/>
  <c r="X12" i="2" s="1"/>
  <c r="T14" i="3"/>
  <c r="T15" i="3" s="1"/>
  <c r="T18" i="3" l="1"/>
  <c r="W15" i="2" s="1"/>
  <c r="T16" i="3"/>
  <c r="W13" i="2" s="1"/>
  <c r="T29" i="3"/>
  <c r="W26" i="2" s="1"/>
  <c r="T22" i="3"/>
  <c r="W19" i="2" s="1"/>
  <c r="T27" i="3"/>
  <c r="W24" i="2" s="1"/>
  <c r="T40" i="3"/>
  <c r="W37" i="2" s="1"/>
  <c r="T50" i="3"/>
  <c r="W47" i="2" s="1"/>
  <c r="T42" i="3"/>
  <c r="W39" i="2" s="1"/>
  <c r="T30" i="3"/>
  <c r="W27" i="2" s="1"/>
  <c r="T28" i="3"/>
  <c r="W25" i="2" s="1"/>
  <c r="T44" i="3"/>
  <c r="W41" i="2" s="1"/>
  <c r="T36" i="3"/>
  <c r="W33" i="2" s="1"/>
  <c r="T52" i="3"/>
  <c r="W49" i="2" s="1"/>
  <c r="T24" i="3"/>
  <c r="W21" i="2" s="1"/>
  <c r="T64" i="3"/>
  <c r="W61" i="2" s="1"/>
  <c r="T56" i="3"/>
  <c r="W53" i="2" s="1"/>
  <c r="T55" i="3"/>
  <c r="W52" i="2" s="1"/>
  <c r="T60" i="3"/>
  <c r="W57" i="2" s="1"/>
  <c r="T32" i="3"/>
  <c r="W29" i="2" s="1"/>
  <c r="T46" i="3"/>
  <c r="W43" i="2" s="1"/>
  <c r="T63" i="3"/>
  <c r="W60" i="2" s="1"/>
  <c r="T61" i="3"/>
  <c r="W58" i="2" s="1"/>
  <c r="T57" i="3"/>
  <c r="W54" i="2" s="1"/>
  <c r="T43" i="3"/>
  <c r="W40" i="2" s="1"/>
  <c r="T35" i="3"/>
  <c r="W32" i="2" s="1"/>
  <c r="T62" i="3"/>
  <c r="W59" i="2" s="1"/>
  <c r="T34" i="3"/>
  <c r="W31" i="2" s="1"/>
  <c r="T49" i="3"/>
  <c r="W46" i="2" s="1"/>
  <c r="T20" i="3"/>
  <c r="W17" i="2" s="1"/>
  <c r="T41" i="3"/>
  <c r="W38" i="2" s="1"/>
  <c r="T37" i="3"/>
  <c r="W34" i="2" s="1"/>
  <c r="T17" i="3"/>
  <c r="W14" i="2" s="1"/>
  <c r="T21" i="3"/>
  <c r="W18" i="2" s="1"/>
  <c r="T51" i="3"/>
  <c r="W48" i="2" s="1"/>
  <c r="T38" i="3"/>
  <c r="W35" i="2" s="1"/>
  <c r="T65" i="3"/>
  <c r="W62" i="2" s="1"/>
  <c r="T25" i="3"/>
  <c r="W22" i="2" s="1"/>
  <c r="T59" i="3"/>
  <c r="W56" i="2" s="1"/>
  <c r="T19" i="3"/>
  <c r="W16" i="2" s="1"/>
  <c r="T58" i="3"/>
  <c r="W55" i="2" s="1"/>
  <c r="T54" i="3"/>
  <c r="W51" i="2" s="1"/>
  <c r="T47" i="3"/>
  <c r="W44" i="2" s="1"/>
  <c r="T45" i="3"/>
  <c r="W42" i="2" s="1"/>
  <c r="T26" i="3"/>
  <c r="W23" i="2" s="1"/>
  <c r="T23" i="3"/>
  <c r="W20" i="2" s="1"/>
  <c r="T48" i="3"/>
  <c r="W45" i="2" s="1"/>
  <c r="T31" i="3"/>
  <c r="W28" i="2" s="1"/>
  <c r="T33" i="3"/>
  <c r="W30" i="2" s="1"/>
  <c r="T39" i="3"/>
  <c r="W36" i="2" s="1"/>
  <c r="T53" i="3"/>
  <c r="W50" i="2" s="1"/>
  <c r="V13" i="3"/>
  <c r="Y11" i="2" s="1"/>
  <c r="Y12" i="2" s="1"/>
  <c r="U14" i="3"/>
  <c r="U15" i="3" s="1"/>
  <c r="U29" i="3" l="1"/>
  <c r="X26" i="2" s="1"/>
  <c r="U17" i="3"/>
  <c r="X14" i="2" s="1"/>
  <c r="U35" i="3"/>
  <c r="X32" i="2" s="1"/>
  <c r="U60" i="3"/>
  <c r="X57" i="2" s="1"/>
  <c r="U32" i="3"/>
  <c r="X29" i="2" s="1"/>
  <c r="U59" i="3"/>
  <c r="X56" i="2" s="1"/>
  <c r="U58" i="3"/>
  <c r="X55" i="2" s="1"/>
  <c r="U54" i="3"/>
  <c r="X51" i="2" s="1"/>
  <c r="U19" i="3"/>
  <c r="X16" i="2" s="1"/>
  <c r="U56" i="3"/>
  <c r="X53" i="2" s="1"/>
  <c r="U38" i="3"/>
  <c r="X35" i="2" s="1"/>
  <c r="U30" i="3"/>
  <c r="X27" i="2" s="1"/>
  <c r="U26" i="3"/>
  <c r="X23" i="2" s="1"/>
  <c r="U16" i="3"/>
  <c r="X13" i="2" s="1"/>
  <c r="U48" i="3"/>
  <c r="X45" i="2" s="1"/>
  <c r="U55" i="3"/>
  <c r="X52" i="2" s="1"/>
  <c r="U24" i="3"/>
  <c r="X21" i="2" s="1"/>
  <c r="U27" i="3"/>
  <c r="X24" i="2" s="1"/>
  <c r="U62" i="3"/>
  <c r="X59" i="2" s="1"/>
  <c r="U46" i="3"/>
  <c r="X43" i="2" s="1"/>
  <c r="U64" i="3"/>
  <c r="X61" i="2" s="1"/>
  <c r="U36" i="3"/>
  <c r="X33" i="2" s="1"/>
  <c r="U63" i="3"/>
  <c r="X60" i="2" s="1"/>
  <c r="U49" i="3"/>
  <c r="X46" i="2" s="1"/>
  <c r="U21" i="3"/>
  <c r="X18" i="2" s="1"/>
  <c r="U40" i="3"/>
  <c r="X37" i="2" s="1"/>
  <c r="U34" i="3"/>
  <c r="X31" i="2" s="1"/>
  <c r="U39" i="3"/>
  <c r="X36" i="2" s="1"/>
  <c r="U31" i="3"/>
  <c r="X28" i="2" s="1"/>
  <c r="U61" i="3"/>
  <c r="X58" i="2" s="1"/>
  <c r="U57" i="3"/>
  <c r="X54" i="2" s="1"/>
  <c r="U53" i="3"/>
  <c r="X50" i="2" s="1"/>
  <c r="U45" i="3"/>
  <c r="X42" i="2" s="1"/>
  <c r="U44" i="3"/>
  <c r="X41" i="2" s="1"/>
  <c r="U47" i="3"/>
  <c r="X44" i="2" s="1"/>
  <c r="U33" i="3"/>
  <c r="X30" i="2" s="1"/>
  <c r="U51" i="3"/>
  <c r="X48" i="2" s="1"/>
  <c r="U50" i="3"/>
  <c r="X47" i="2" s="1"/>
  <c r="U41" i="3"/>
  <c r="X38" i="2" s="1"/>
  <c r="U37" i="3"/>
  <c r="X34" i="2" s="1"/>
  <c r="U42" i="3"/>
  <c r="X39" i="2" s="1"/>
  <c r="U18" i="3"/>
  <c r="X15" i="2" s="1"/>
  <c r="U65" i="3"/>
  <c r="X62" i="2" s="1"/>
  <c r="U23" i="3"/>
  <c r="X20" i="2" s="1"/>
  <c r="U52" i="3"/>
  <c r="X49" i="2" s="1"/>
  <c r="U43" i="3"/>
  <c r="X40" i="2" s="1"/>
  <c r="U22" i="3"/>
  <c r="X19" i="2" s="1"/>
  <c r="U20" i="3"/>
  <c r="X17" i="2" s="1"/>
  <c r="U25" i="3"/>
  <c r="X22" i="2" s="1"/>
  <c r="U28" i="3"/>
  <c r="X25" i="2" s="1"/>
  <c r="W13" i="3"/>
  <c r="Z11" i="2" s="1"/>
  <c r="Z12" i="2" s="1"/>
  <c r="V14" i="3"/>
  <c r="V15" i="3" s="1"/>
  <c r="X13" i="3" l="1"/>
  <c r="AA11" i="2" s="1"/>
  <c r="AA12" i="2" s="1"/>
  <c r="W14" i="3"/>
  <c r="W15" i="3" s="1"/>
  <c r="V21" i="3"/>
  <c r="Y18" i="2" s="1"/>
  <c r="V41" i="3"/>
  <c r="Y38" i="2" s="1"/>
  <c r="V40" i="3"/>
  <c r="Y37" i="2" s="1"/>
  <c r="V23" i="3"/>
  <c r="Y20" i="2" s="1"/>
  <c r="V27" i="3"/>
  <c r="Y24" i="2" s="1"/>
  <c r="V48" i="3"/>
  <c r="Y45" i="2" s="1"/>
  <c r="V54" i="3"/>
  <c r="Y51" i="2" s="1"/>
  <c r="V46" i="3"/>
  <c r="Y43" i="2" s="1"/>
  <c r="V22" i="3"/>
  <c r="Y19" i="2" s="1"/>
  <c r="V31" i="3"/>
  <c r="Y28" i="2" s="1"/>
  <c r="V64" i="3"/>
  <c r="Y61" i="2" s="1"/>
  <c r="V44" i="3"/>
  <c r="Y41" i="2" s="1"/>
  <c r="V36" i="3"/>
  <c r="Y33" i="2" s="1"/>
  <c r="V60" i="3"/>
  <c r="Y57" i="2" s="1"/>
  <c r="V59" i="3"/>
  <c r="Y56" i="2" s="1"/>
  <c r="V58" i="3"/>
  <c r="Y55" i="2" s="1"/>
  <c r="V30" i="3"/>
  <c r="Y27" i="2" s="1"/>
  <c r="V52" i="3"/>
  <c r="Y49" i="2" s="1"/>
  <c r="V51" i="3"/>
  <c r="Y48" i="2" s="1"/>
  <c r="V43" i="3"/>
  <c r="Y40" i="2" s="1"/>
  <c r="V35" i="3"/>
  <c r="Y32" i="2" s="1"/>
  <c r="V24" i="3"/>
  <c r="Y21" i="2" s="1"/>
  <c r="V26" i="3"/>
  <c r="Y23" i="2" s="1"/>
  <c r="V56" i="3"/>
  <c r="Y53" i="2" s="1"/>
  <c r="V55" i="3"/>
  <c r="Y52" i="2" s="1"/>
  <c r="V32" i="3"/>
  <c r="Y29" i="2" s="1"/>
  <c r="V57" i="3"/>
  <c r="Y54" i="2" s="1"/>
  <c r="V37" i="3"/>
  <c r="Y34" i="2" s="1"/>
  <c r="V16" i="3"/>
  <c r="Y13" i="2" s="1"/>
  <c r="V62" i="3"/>
  <c r="Y59" i="2" s="1"/>
  <c r="V28" i="3"/>
  <c r="Y25" i="2" s="1"/>
  <c r="V63" i="3"/>
  <c r="Y60" i="2" s="1"/>
  <c r="V53" i="3"/>
  <c r="Y50" i="2" s="1"/>
  <c r="V29" i="3"/>
  <c r="Y26" i="2" s="1"/>
  <c r="V20" i="3"/>
  <c r="Y17" i="2" s="1"/>
  <c r="V33" i="3"/>
  <c r="Y30" i="2" s="1"/>
  <c r="V50" i="3"/>
  <c r="Y47" i="2" s="1"/>
  <c r="V42" i="3"/>
  <c r="Y39" i="2" s="1"/>
  <c r="V17" i="3"/>
  <c r="Y14" i="2" s="1"/>
  <c r="V25" i="3"/>
  <c r="Y22" i="2" s="1"/>
  <c r="V19" i="3"/>
  <c r="Y16" i="2" s="1"/>
  <c r="V61" i="3"/>
  <c r="Y58" i="2" s="1"/>
  <c r="V34" i="3"/>
  <c r="Y31" i="2" s="1"/>
  <c r="V38" i="3"/>
  <c r="Y35" i="2" s="1"/>
  <c r="V18" i="3"/>
  <c r="Y15" i="2" s="1"/>
  <c r="V47" i="3"/>
  <c r="Y44" i="2" s="1"/>
  <c r="V65" i="3"/>
  <c r="Y62" i="2" s="1"/>
  <c r="V49" i="3"/>
  <c r="Y46" i="2" s="1"/>
  <c r="V45" i="3"/>
  <c r="Y42" i="2" s="1"/>
  <c r="V39" i="3"/>
  <c r="Y36" i="2" s="1"/>
  <c r="W21" i="3" l="1"/>
  <c r="Z18" i="2" s="1"/>
  <c r="W26" i="3"/>
  <c r="Z23" i="2" s="1"/>
  <c r="W16" i="3"/>
  <c r="Z13" i="2" s="1"/>
  <c r="W60" i="3"/>
  <c r="Z57" i="2" s="1"/>
  <c r="W32" i="3"/>
  <c r="Z29" i="2" s="1"/>
  <c r="W59" i="3"/>
  <c r="Z56" i="2" s="1"/>
  <c r="W51" i="3"/>
  <c r="Z48" i="2" s="1"/>
  <c r="W58" i="3"/>
  <c r="Z55" i="2" s="1"/>
  <c r="W54" i="3"/>
  <c r="Z51" i="2" s="1"/>
  <c r="W22" i="3"/>
  <c r="Z19" i="2" s="1"/>
  <c r="W48" i="3"/>
  <c r="Z45" i="2" s="1"/>
  <c r="W23" i="3"/>
  <c r="Z20" i="2" s="1"/>
  <c r="W46" i="3"/>
  <c r="Z43" i="2" s="1"/>
  <c r="W30" i="3"/>
  <c r="Z27" i="2" s="1"/>
  <c r="W64" i="3"/>
  <c r="Z61" i="2" s="1"/>
  <c r="W63" i="3"/>
  <c r="Z60" i="2" s="1"/>
  <c r="W40" i="3"/>
  <c r="Z37" i="2" s="1"/>
  <c r="W27" i="3"/>
  <c r="Z24" i="2" s="1"/>
  <c r="W50" i="3"/>
  <c r="Z47" i="2" s="1"/>
  <c r="W44" i="3"/>
  <c r="Z41" i="2" s="1"/>
  <c r="W36" i="3"/>
  <c r="Z33" i="2" s="1"/>
  <c r="W55" i="3"/>
  <c r="Z52" i="2" s="1"/>
  <c r="W39" i="3"/>
  <c r="Z36" i="2" s="1"/>
  <c r="W49" i="3"/>
  <c r="Z46" i="2" s="1"/>
  <c r="W52" i="3"/>
  <c r="Z49" i="2" s="1"/>
  <c r="W43" i="3"/>
  <c r="Z40" i="2" s="1"/>
  <c r="W35" i="3"/>
  <c r="Z32" i="2" s="1"/>
  <c r="W56" i="3"/>
  <c r="Z53" i="2" s="1"/>
  <c r="W28" i="3"/>
  <c r="Z25" i="2" s="1"/>
  <c r="W57" i="3"/>
  <c r="Z54" i="2" s="1"/>
  <c r="W53" i="3"/>
  <c r="Z50" i="2" s="1"/>
  <c r="W33" i="3"/>
  <c r="Z30" i="2" s="1"/>
  <c r="W25" i="3"/>
  <c r="Z22" i="2" s="1"/>
  <c r="W24" i="3"/>
  <c r="Z21" i="2" s="1"/>
  <c r="W47" i="3"/>
  <c r="Z44" i="2" s="1"/>
  <c r="W19" i="3"/>
  <c r="Z16" i="2" s="1"/>
  <c r="W45" i="3"/>
  <c r="Z42" i="2" s="1"/>
  <c r="W62" i="3"/>
  <c r="Z59" i="2" s="1"/>
  <c r="W34" i="3"/>
  <c r="Z31" i="2" s="1"/>
  <c r="W20" i="3"/>
  <c r="Z17" i="2" s="1"/>
  <c r="W61" i="3"/>
  <c r="Z58" i="2" s="1"/>
  <c r="W41" i="3"/>
  <c r="Z38" i="2" s="1"/>
  <c r="W37" i="3"/>
  <c r="Z34" i="2" s="1"/>
  <c r="W29" i="3"/>
  <c r="Z26" i="2" s="1"/>
  <c r="W17" i="3"/>
  <c r="Z14" i="2" s="1"/>
  <c r="W18" i="3"/>
  <c r="Z15" i="2" s="1"/>
  <c r="W31" i="3"/>
  <c r="Z28" i="2" s="1"/>
  <c r="W42" i="3"/>
  <c r="Z39" i="2" s="1"/>
  <c r="W38" i="3"/>
  <c r="Z35" i="2" s="1"/>
  <c r="W65" i="3"/>
  <c r="Z62" i="2" s="1"/>
  <c r="Y13" i="3"/>
  <c r="AB11" i="2" s="1"/>
  <c r="AB12" i="2" s="1"/>
  <c r="X14" i="3"/>
  <c r="X15" i="3" s="1"/>
  <c r="X26" i="3" l="1"/>
  <c r="AA23" i="2" s="1"/>
  <c r="X42" i="3"/>
  <c r="AA39" i="2" s="1"/>
  <c r="X19" i="3"/>
  <c r="AA16" i="2" s="1"/>
  <c r="X16" i="3"/>
  <c r="AA13" i="2" s="1"/>
  <c r="X33" i="3"/>
  <c r="AA30" i="2" s="1"/>
  <c r="X23" i="3"/>
  <c r="AA20" i="2" s="1"/>
  <c r="X18" i="3"/>
  <c r="AA15" i="2" s="1"/>
  <c r="X32" i="3"/>
  <c r="AA29" i="2" s="1"/>
  <c r="X24" i="3"/>
  <c r="AA21" i="2" s="1"/>
  <c r="X27" i="3"/>
  <c r="AA24" i="2" s="1"/>
  <c r="X64" i="3"/>
  <c r="AA61" i="2" s="1"/>
  <c r="X56" i="3"/>
  <c r="AA53" i="2" s="1"/>
  <c r="X60" i="3"/>
  <c r="AA57" i="2" s="1"/>
  <c r="X52" i="3"/>
  <c r="AA49" i="2" s="1"/>
  <c r="X59" i="3"/>
  <c r="AA56" i="2" s="1"/>
  <c r="X51" i="3"/>
  <c r="AA48" i="2" s="1"/>
  <c r="X43" i="3"/>
  <c r="AA40" i="2" s="1"/>
  <c r="X35" i="3"/>
  <c r="AA32" i="2" s="1"/>
  <c r="X62" i="3"/>
  <c r="AA59" i="2" s="1"/>
  <c r="X58" i="3"/>
  <c r="AA55" i="2" s="1"/>
  <c r="X54" i="3"/>
  <c r="AA51" i="2" s="1"/>
  <c r="X20" i="3"/>
  <c r="AA17" i="2" s="1"/>
  <c r="X50" i="3"/>
  <c r="AA47" i="2" s="1"/>
  <c r="X38" i="3"/>
  <c r="AA35" i="2" s="1"/>
  <c r="X34" i="3"/>
  <c r="AA31" i="2" s="1"/>
  <c r="X55" i="3"/>
  <c r="AA52" i="2" s="1"/>
  <c r="X39" i="3"/>
  <c r="AA36" i="2" s="1"/>
  <c r="X49" i="3"/>
  <c r="AA46" i="2" s="1"/>
  <c r="X41" i="3"/>
  <c r="AA38" i="2" s="1"/>
  <c r="X37" i="3"/>
  <c r="AA34" i="2" s="1"/>
  <c r="X17" i="3"/>
  <c r="AA14" i="2" s="1"/>
  <c r="X40" i="3"/>
  <c r="AA37" i="2" s="1"/>
  <c r="X46" i="3"/>
  <c r="AA43" i="2" s="1"/>
  <c r="X30" i="3"/>
  <c r="AA27" i="2" s="1"/>
  <c r="X44" i="3"/>
  <c r="AA41" i="2" s="1"/>
  <c r="X36" i="3"/>
  <c r="AA33" i="2" s="1"/>
  <c r="X47" i="3"/>
  <c r="AA44" i="2" s="1"/>
  <c r="X45" i="3"/>
  <c r="AA42" i="2" s="1"/>
  <c r="X25" i="3"/>
  <c r="AA22" i="2" s="1"/>
  <c r="X65" i="3"/>
  <c r="AA62" i="2" s="1"/>
  <c r="X57" i="3"/>
  <c r="AA54" i="2" s="1"/>
  <c r="X48" i="3"/>
  <c r="AA45" i="2" s="1"/>
  <c r="X28" i="3"/>
  <c r="AA25" i="2" s="1"/>
  <c r="X31" i="3"/>
  <c r="AA28" i="2" s="1"/>
  <c r="X63" i="3"/>
  <c r="AA60" i="2" s="1"/>
  <c r="X29" i="3"/>
  <c r="AA26" i="2" s="1"/>
  <c r="X21" i="3"/>
  <c r="AA18" i="2" s="1"/>
  <c r="X61" i="3"/>
  <c r="AA58" i="2" s="1"/>
  <c r="X53" i="3"/>
  <c r="AA50" i="2" s="1"/>
  <c r="X22" i="3"/>
  <c r="AA19" i="2" s="1"/>
  <c r="Z13" i="3"/>
  <c r="AC11" i="2" s="1"/>
  <c r="AC12" i="2" s="1"/>
  <c r="Y14" i="3"/>
  <c r="Y15" i="3" s="1"/>
  <c r="AA13" i="3" l="1"/>
  <c r="AD11" i="2" s="1"/>
  <c r="AD12" i="2" s="1"/>
  <c r="Z14" i="3"/>
  <c r="Z15" i="3" s="1"/>
  <c r="Y50" i="3"/>
  <c r="AB47" i="2" s="1"/>
  <c r="Y30" i="3"/>
  <c r="AB27" i="2" s="1"/>
  <c r="Y17" i="3"/>
  <c r="AB14" i="2" s="1"/>
  <c r="Y33" i="3"/>
  <c r="AB30" i="2" s="1"/>
  <c r="Y62" i="3"/>
  <c r="AB59" i="2" s="1"/>
  <c r="Y38" i="3"/>
  <c r="AB35" i="2" s="1"/>
  <c r="Y34" i="3"/>
  <c r="AB31" i="2" s="1"/>
  <c r="Y26" i="3"/>
  <c r="AB23" i="2" s="1"/>
  <c r="Y48" i="3"/>
  <c r="AB45" i="2" s="1"/>
  <c r="Y60" i="3"/>
  <c r="AB57" i="2" s="1"/>
  <c r="Y52" i="3"/>
  <c r="AB49" i="2" s="1"/>
  <c r="Y51" i="3"/>
  <c r="AB48" i="2" s="1"/>
  <c r="Y27" i="3"/>
  <c r="AB24" i="2" s="1"/>
  <c r="Y23" i="3"/>
  <c r="AB20" i="2" s="1"/>
  <c r="Y46" i="3"/>
  <c r="AB43" i="2" s="1"/>
  <c r="Y42" i="3"/>
  <c r="AB39" i="2" s="1"/>
  <c r="Y18" i="3"/>
  <c r="AB15" i="2" s="1"/>
  <c r="Y39" i="3"/>
  <c r="AB36" i="2" s="1"/>
  <c r="Y64" i="3"/>
  <c r="AB61" i="2" s="1"/>
  <c r="Y40" i="3"/>
  <c r="AB37" i="2" s="1"/>
  <c r="Y16" i="3"/>
  <c r="AB13" i="2" s="1"/>
  <c r="Y31" i="3"/>
  <c r="AB28" i="2" s="1"/>
  <c r="Y19" i="3"/>
  <c r="AB16" i="2" s="1"/>
  <c r="Y61" i="3"/>
  <c r="AB58" i="2" s="1"/>
  <c r="Y57" i="3"/>
  <c r="AB54" i="2" s="1"/>
  <c r="Y45" i="3"/>
  <c r="AB42" i="2" s="1"/>
  <c r="Y32" i="3"/>
  <c r="AB29" i="2" s="1"/>
  <c r="Y24" i="3"/>
  <c r="AB21" i="2" s="1"/>
  <c r="Y56" i="3"/>
  <c r="AB53" i="2" s="1"/>
  <c r="Y44" i="3"/>
  <c r="AB41" i="2" s="1"/>
  <c r="Y36" i="3"/>
  <c r="AB33" i="2" s="1"/>
  <c r="Y65" i="3"/>
  <c r="AB62" i="2" s="1"/>
  <c r="Y41" i="3"/>
  <c r="AB38" i="2" s="1"/>
  <c r="Y37" i="3"/>
  <c r="AB34" i="2" s="1"/>
  <c r="Y28" i="3"/>
  <c r="AB25" i="2" s="1"/>
  <c r="Y43" i="3"/>
  <c r="AB40" i="2" s="1"/>
  <c r="Y35" i="3"/>
  <c r="AB32" i="2" s="1"/>
  <c r="Y58" i="3"/>
  <c r="AB55" i="2" s="1"/>
  <c r="Y55" i="3"/>
  <c r="AB52" i="2" s="1"/>
  <c r="Y21" i="3"/>
  <c r="AB18" i="2" s="1"/>
  <c r="Y20" i="3"/>
  <c r="AB17" i="2" s="1"/>
  <c r="Y54" i="3"/>
  <c r="AB51" i="2" s="1"/>
  <c r="Y59" i="3"/>
  <c r="AB56" i="2" s="1"/>
  <c r="Y22" i="3"/>
  <c r="AB19" i="2" s="1"/>
  <c r="Y63" i="3"/>
  <c r="AB60" i="2" s="1"/>
  <c r="Y53" i="3"/>
  <c r="AB50" i="2" s="1"/>
  <c r="Y25" i="3"/>
  <c r="AB22" i="2" s="1"/>
  <c r="Y47" i="3"/>
  <c r="AB44" i="2" s="1"/>
  <c r="Y29" i="3"/>
  <c r="AB26" i="2" s="1"/>
  <c r="Y49" i="3"/>
  <c r="AB46" i="2" s="1"/>
  <c r="Z30" i="3" l="1"/>
  <c r="AC27" i="2" s="1"/>
  <c r="Z18" i="3"/>
  <c r="AC15" i="2" s="1"/>
  <c r="Z17" i="3"/>
  <c r="AC14" i="2" s="1"/>
  <c r="Z25" i="3"/>
  <c r="AC22" i="2" s="1"/>
  <c r="Z59" i="3"/>
  <c r="AC56" i="2" s="1"/>
  <c r="Z58" i="3"/>
  <c r="AC55" i="2" s="1"/>
  <c r="Z27" i="3"/>
  <c r="AC24" i="2" s="1"/>
  <c r="Z64" i="3"/>
  <c r="AC61" i="2" s="1"/>
  <c r="Z56" i="3"/>
  <c r="AC53" i="2" s="1"/>
  <c r="Z44" i="3"/>
  <c r="AC41" i="2" s="1"/>
  <c r="Z52" i="3"/>
  <c r="AC49" i="2" s="1"/>
  <c r="Z51" i="3"/>
  <c r="AC48" i="2" s="1"/>
  <c r="Z43" i="3"/>
  <c r="AC40" i="2" s="1"/>
  <c r="Z35" i="3"/>
  <c r="AC32" i="2" s="1"/>
  <c r="Z46" i="3"/>
  <c r="AC43" i="2" s="1"/>
  <c r="Z38" i="3"/>
  <c r="AC35" i="2" s="1"/>
  <c r="Z26" i="3"/>
  <c r="AC23" i="2" s="1"/>
  <c r="Z48" i="3"/>
  <c r="AC45" i="2" s="1"/>
  <c r="Z32" i="3"/>
  <c r="AC29" i="2" s="1"/>
  <c r="Z21" i="3"/>
  <c r="AC18" i="2" s="1"/>
  <c r="Z20" i="3"/>
  <c r="AC17" i="2" s="1"/>
  <c r="Z37" i="3"/>
  <c r="AC34" i="2" s="1"/>
  <c r="Z63" i="3"/>
  <c r="AC60" i="2" s="1"/>
  <c r="Z47" i="3"/>
  <c r="AC44" i="2" s="1"/>
  <c r="Z31" i="3"/>
  <c r="AC28" i="2" s="1"/>
  <c r="Z19" i="3"/>
  <c r="AC16" i="2" s="1"/>
  <c r="Z61" i="3"/>
  <c r="AC58" i="2" s="1"/>
  <c r="Z57" i="3"/>
  <c r="AC54" i="2" s="1"/>
  <c r="Z41" i="3"/>
  <c r="AC38" i="2" s="1"/>
  <c r="Z33" i="3"/>
  <c r="AC30" i="2" s="1"/>
  <c r="Z22" i="3"/>
  <c r="AC19" i="2" s="1"/>
  <c r="Z55" i="3"/>
  <c r="AC52" i="2" s="1"/>
  <c r="Z54" i="3"/>
  <c r="AC51" i="2" s="1"/>
  <c r="Z50" i="3"/>
  <c r="AC47" i="2" s="1"/>
  <c r="Z42" i="3"/>
  <c r="AC39" i="2" s="1"/>
  <c r="Z65" i="3"/>
  <c r="AC62" i="2" s="1"/>
  <c r="Z45" i="3"/>
  <c r="AC42" i="2" s="1"/>
  <c r="Z23" i="3"/>
  <c r="AC20" i="2" s="1"/>
  <c r="Z62" i="3"/>
  <c r="AC59" i="2" s="1"/>
  <c r="Z34" i="3"/>
  <c r="AC31" i="2" s="1"/>
  <c r="Z28" i="3"/>
  <c r="AC25" i="2" s="1"/>
  <c r="Z36" i="3"/>
  <c r="AC33" i="2" s="1"/>
  <c r="Z29" i="3"/>
  <c r="AC26" i="2" s="1"/>
  <c r="Z60" i="3"/>
  <c r="AC57" i="2" s="1"/>
  <c r="Z39" i="3"/>
  <c r="AC36" i="2" s="1"/>
  <c r="Z53" i="3"/>
  <c r="AC50" i="2" s="1"/>
  <c r="Z49" i="3"/>
  <c r="AC46" i="2" s="1"/>
  <c r="Z16" i="3"/>
  <c r="AC13" i="2" s="1"/>
  <c r="Z40" i="3"/>
  <c r="AC37" i="2" s="1"/>
  <c r="Z24" i="3"/>
  <c r="AC21" i="2" s="1"/>
  <c r="AB13" i="3"/>
  <c r="AE11" i="2" s="1"/>
  <c r="AE12" i="2" s="1"/>
  <c r="AA14" i="3"/>
  <c r="AA15" i="3" s="1"/>
  <c r="AA42" i="3" l="1"/>
  <c r="AD39" i="2" s="1"/>
  <c r="AA25" i="3"/>
  <c r="AD22" i="2" s="1"/>
  <c r="AA22" i="3"/>
  <c r="AD19" i="2" s="1"/>
  <c r="AA16" i="3"/>
  <c r="AD13" i="2" s="1"/>
  <c r="AA60" i="3"/>
  <c r="AD57" i="2" s="1"/>
  <c r="AA51" i="3"/>
  <c r="AD48" i="2" s="1"/>
  <c r="AA23" i="3"/>
  <c r="AD20" i="2" s="1"/>
  <c r="AA58" i="3"/>
  <c r="AD55" i="2" s="1"/>
  <c r="AA46" i="3"/>
  <c r="AD43" i="2" s="1"/>
  <c r="AA30" i="3"/>
  <c r="AD27" i="2" s="1"/>
  <c r="AA17" i="3"/>
  <c r="AD14" i="2" s="1"/>
  <c r="AA18" i="3"/>
  <c r="AD15" i="2" s="1"/>
  <c r="AA40" i="3"/>
  <c r="AD37" i="2" s="1"/>
  <c r="AA62" i="3"/>
  <c r="AD59" i="2" s="1"/>
  <c r="AA54" i="3"/>
  <c r="AD51" i="2" s="1"/>
  <c r="AA50" i="3"/>
  <c r="AD47" i="2" s="1"/>
  <c r="AA38" i="3"/>
  <c r="AD35" i="2" s="1"/>
  <c r="AA34" i="3"/>
  <c r="AD31" i="2" s="1"/>
  <c r="AA19" i="3"/>
  <c r="AD16" i="2" s="1"/>
  <c r="AA26" i="3"/>
  <c r="AD23" i="2" s="1"/>
  <c r="AA32" i="3"/>
  <c r="AD29" i="2" s="1"/>
  <c r="AA64" i="3"/>
  <c r="AD61" i="2" s="1"/>
  <c r="AA44" i="3"/>
  <c r="AD41" i="2" s="1"/>
  <c r="AA36" i="3"/>
  <c r="AD33" i="2" s="1"/>
  <c r="AA55" i="3"/>
  <c r="AD52" i="2" s="1"/>
  <c r="AA52" i="3"/>
  <c r="AD49" i="2" s="1"/>
  <c r="AA43" i="3"/>
  <c r="AD40" i="2" s="1"/>
  <c r="AA35" i="3"/>
  <c r="AD32" i="2" s="1"/>
  <c r="AA56" i="3"/>
  <c r="AD53" i="2" s="1"/>
  <c r="AA48" i="3"/>
  <c r="AD45" i="2" s="1"/>
  <c r="AA63" i="3"/>
  <c r="AD60" i="2" s="1"/>
  <c r="AA57" i="3"/>
  <c r="AD54" i="2" s="1"/>
  <c r="AA53" i="3"/>
  <c r="AD50" i="2" s="1"/>
  <c r="AA33" i="3"/>
  <c r="AD30" i="2" s="1"/>
  <c r="AA59" i="3"/>
  <c r="AD56" i="2" s="1"/>
  <c r="AA20" i="3"/>
  <c r="AD17" i="2" s="1"/>
  <c r="AA28" i="3"/>
  <c r="AD25" i="2" s="1"/>
  <c r="AA65" i="3"/>
  <c r="AD62" i="2" s="1"/>
  <c r="AA45" i="3"/>
  <c r="AD42" i="2" s="1"/>
  <c r="AA37" i="3"/>
  <c r="AD34" i="2" s="1"/>
  <c r="AA29" i="3"/>
  <c r="AD26" i="2" s="1"/>
  <c r="AA27" i="3"/>
  <c r="AD24" i="2" s="1"/>
  <c r="AA24" i="3"/>
  <c r="AD21" i="2" s="1"/>
  <c r="AA47" i="3"/>
  <c r="AD44" i="2" s="1"/>
  <c r="AA31" i="3"/>
  <c r="AD28" i="2" s="1"/>
  <c r="AA41" i="3"/>
  <c r="AD38" i="2" s="1"/>
  <c r="AA21" i="3"/>
  <c r="AD18" i="2" s="1"/>
  <c r="AA61" i="3"/>
  <c r="AD58" i="2" s="1"/>
  <c r="AA49" i="3"/>
  <c r="AD46" i="2" s="1"/>
  <c r="AA39" i="3"/>
  <c r="AD36" i="2" s="1"/>
  <c r="AC13" i="3"/>
  <c r="AF11" i="2" s="1"/>
  <c r="AF12" i="2" s="1"/>
  <c r="AB14" i="3"/>
  <c r="AB15" i="3" s="1"/>
  <c r="AB22" i="3" l="1"/>
  <c r="AE19" i="2" s="1"/>
  <c r="AB16" i="3"/>
  <c r="AE13" i="2" s="1"/>
  <c r="AB60" i="3"/>
  <c r="AE57" i="2" s="1"/>
  <c r="AB52" i="3"/>
  <c r="AE49" i="2" s="1"/>
  <c r="AB51" i="3"/>
  <c r="AE48" i="2" s="1"/>
  <c r="AB54" i="3"/>
  <c r="AE51" i="2" s="1"/>
  <c r="AB23" i="3"/>
  <c r="AE20" i="2" s="1"/>
  <c r="AB59" i="3"/>
  <c r="AE56" i="2" s="1"/>
  <c r="AB27" i="3"/>
  <c r="AE24" i="2" s="1"/>
  <c r="AB58" i="3"/>
  <c r="AE55" i="2" s="1"/>
  <c r="AB34" i="3"/>
  <c r="AE31" i="2" s="1"/>
  <c r="AB48" i="3"/>
  <c r="AE45" i="2" s="1"/>
  <c r="AB63" i="3"/>
  <c r="AE60" i="2" s="1"/>
  <c r="AB40" i="3"/>
  <c r="AE37" i="2" s="1"/>
  <c r="AB43" i="3"/>
  <c r="AE40" i="2" s="1"/>
  <c r="AB35" i="3"/>
  <c r="AE32" i="2" s="1"/>
  <c r="AB62" i="3"/>
  <c r="AE59" i="2" s="1"/>
  <c r="AB46" i="3"/>
  <c r="AE43" i="2" s="1"/>
  <c r="AB38" i="3"/>
  <c r="AE35" i="2" s="1"/>
  <c r="AB30" i="3"/>
  <c r="AE27" i="2" s="1"/>
  <c r="AB29" i="3"/>
  <c r="AE26" i="2" s="1"/>
  <c r="AB44" i="3"/>
  <c r="AE41" i="2" s="1"/>
  <c r="AB36" i="3"/>
  <c r="AE33" i="2" s="1"/>
  <c r="AB28" i="3"/>
  <c r="AE25" i="2" s="1"/>
  <c r="AB20" i="3"/>
  <c r="AE17" i="2" s="1"/>
  <c r="AB47" i="3"/>
  <c r="AE44" i="2" s="1"/>
  <c r="AB45" i="3"/>
  <c r="AE42" i="2" s="1"/>
  <c r="AB25" i="3"/>
  <c r="AE22" i="2" s="1"/>
  <c r="AB42" i="3"/>
  <c r="AE39" i="2" s="1"/>
  <c r="AB56" i="3"/>
  <c r="AE53" i="2" s="1"/>
  <c r="AB31" i="3"/>
  <c r="AE28" i="2" s="1"/>
  <c r="AB61" i="3"/>
  <c r="AE58" i="2" s="1"/>
  <c r="AB53" i="3"/>
  <c r="AE50" i="2" s="1"/>
  <c r="AB21" i="3"/>
  <c r="AE18" i="2" s="1"/>
  <c r="AB19" i="3"/>
  <c r="AE16" i="2" s="1"/>
  <c r="AB26" i="3"/>
  <c r="AE23" i="2" s="1"/>
  <c r="AB50" i="3"/>
  <c r="AE47" i="2" s="1"/>
  <c r="AB41" i="3"/>
  <c r="AE38" i="2" s="1"/>
  <c r="AB37" i="3"/>
  <c r="AE34" i="2" s="1"/>
  <c r="AB18" i="3"/>
  <c r="AE15" i="2" s="1"/>
  <c r="AB33" i="3"/>
  <c r="AE30" i="2" s="1"/>
  <c r="AB57" i="3"/>
  <c r="AE54" i="2" s="1"/>
  <c r="AB32" i="3"/>
  <c r="AE29" i="2" s="1"/>
  <c r="AB39" i="3"/>
  <c r="AE36" i="2" s="1"/>
  <c r="AB65" i="3"/>
  <c r="AE62" i="2" s="1"/>
  <c r="AB24" i="3"/>
  <c r="AE21" i="2" s="1"/>
  <c r="AB64" i="3"/>
  <c r="AE61" i="2" s="1"/>
  <c r="AB55" i="3"/>
  <c r="AE52" i="2" s="1"/>
  <c r="AB49" i="3"/>
  <c r="AE46" i="2" s="1"/>
  <c r="AB17" i="3"/>
  <c r="AE14" i="2" s="1"/>
  <c r="AD13" i="3"/>
  <c r="AG11" i="2" s="1"/>
  <c r="AG12" i="2" s="1"/>
  <c r="AC14" i="3"/>
  <c r="AC15" i="3" s="1"/>
  <c r="AC46" i="3" l="1"/>
  <c r="AF43" i="2" s="1"/>
  <c r="AC43" i="3"/>
  <c r="AF40" i="2" s="1"/>
  <c r="AC34" i="3"/>
  <c r="AF31" i="2" s="1"/>
  <c r="AC19" i="3"/>
  <c r="AF16" i="2" s="1"/>
  <c r="AC60" i="3"/>
  <c r="AF57" i="2" s="1"/>
  <c r="AC59" i="3"/>
  <c r="AF56" i="2" s="1"/>
  <c r="AC51" i="3"/>
  <c r="AF48" i="2" s="1"/>
  <c r="AC27" i="3"/>
  <c r="AF24" i="2" s="1"/>
  <c r="AC36" i="3"/>
  <c r="AF33" i="2" s="1"/>
  <c r="AC42" i="3"/>
  <c r="AF39" i="2" s="1"/>
  <c r="AC30" i="3"/>
  <c r="AF27" i="2" s="1"/>
  <c r="AC18" i="3"/>
  <c r="AF15" i="2" s="1"/>
  <c r="AC20" i="3"/>
  <c r="AF17" i="2" s="1"/>
  <c r="AC64" i="3"/>
  <c r="AF61" i="2" s="1"/>
  <c r="AC56" i="3"/>
  <c r="AF53" i="2" s="1"/>
  <c r="AC62" i="3"/>
  <c r="AF59" i="2" s="1"/>
  <c r="AC50" i="3"/>
  <c r="AF47" i="2" s="1"/>
  <c r="AC22" i="3"/>
  <c r="AF19" i="2" s="1"/>
  <c r="AC28" i="3"/>
  <c r="AF25" i="2" s="1"/>
  <c r="AC40" i="3"/>
  <c r="AF37" i="2" s="1"/>
  <c r="AC32" i="3"/>
  <c r="AF29" i="2" s="1"/>
  <c r="AC44" i="3"/>
  <c r="AF41" i="2" s="1"/>
  <c r="AC39" i="3"/>
  <c r="AF36" i="2" s="1"/>
  <c r="AC65" i="3"/>
  <c r="AF62" i="2" s="1"/>
  <c r="AC41" i="3"/>
  <c r="AF38" i="2" s="1"/>
  <c r="AC37" i="3"/>
  <c r="AF34" i="2" s="1"/>
  <c r="AC38" i="3"/>
  <c r="AF35" i="2" s="1"/>
  <c r="AC16" i="3"/>
  <c r="AF13" i="2" s="1"/>
  <c r="AC48" i="3"/>
  <c r="AF45" i="2" s="1"/>
  <c r="AC53" i="3"/>
  <c r="AF50" i="2" s="1"/>
  <c r="AC25" i="3"/>
  <c r="AF22" i="2" s="1"/>
  <c r="AC24" i="3"/>
  <c r="AF21" i="2" s="1"/>
  <c r="AC63" i="3"/>
  <c r="AF60" i="2" s="1"/>
  <c r="AC31" i="3"/>
  <c r="AF28" i="2" s="1"/>
  <c r="AC57" i="3"/>
  <c r="AF54" i="2" s="1"/>
  <c r="AC45" i="3"/>
  <c r="AF42" i="2" s="1"/>
  <c r="AC17" i="3"/>
  <c r="AF14" i="2" s="1"/>
  <c r="AC54" i="3"/>
  <c r="AF51" i="2" s="1"/>
  <c r="AC49" i="3"/>
  <c r="AF46" i="2" s="1"/>
  <c r="AC26" i="3"/>
  <c r="AF23" i="2" s="1"/>
  <c r="AC58" i="3"/>
  <c r="AF55" i="2" s="1"/>
  <c r="AC47" i="3"/>
  <c r="AF44" i="2" s="1"/>
  <c r="AC33" i="3"/>
  <c r="AF30" i="2" s="1"/>
  <c r="AC21" i="3"/>
  <c r="AF18" i="2" s="1"/>
  <c r="AC29" i="3"/>
  <c r="AF26" i="2" s="1"/>
  <c r="AC52" i="3"/>
  <c r="AF49" i="2" s="1"/>
  <c r="AC35" i="3"/>
  <c r="AF32" i="2" s="1"/>
  <c r="AC55" i="3"/>
  <c r="AF52" i="2" s="1"/>
  <c r="AC23" i="3"/>
  <c r="AF20" i="2" s="1"/>
  <c r="AC61" i="3"/>
  <c r="AF58" i="2" s="1"/>
  <c r="AE13" i="3"/>
  <c r="AH11" i="2" s="1"/>
  <c r="AH12" i="2" s="1"/>
  <c r="AD14" i="3"/>
  <c r="AD15" i="3" s="1"/>
  <c r="AF13" i="3" l="1"/>
  <c r="AI11" i="2" s="1"/>
  <c r="AI12" i="2" s="1"/>
  <c r="AE14" i="3"/>
  <c r="AE15" i="3" s="1"/>
  <c r="AD34" i="3"/>
  <c r="AG31" i="2" s="1"/>
  <c r="AD21" i="3"/>
  <c r="AG18" i="2" s="1"/>
  <c r="AD18" i="3"/>
  <c r="AG15" i="2" s="1"/>
  <c r="AD31" i="3"/>
  <c r="AG28" i="2" s="1"/>
  <c r="AD17" i="3"/>
  <c r="AG14" i="2" s="1"/>
  <c r="AD52" i="3"/>
  <c r="AG49" i="2" s="1"/>
  <c r="AD51" i="3"/>
  <c r="AG48" i="2" s="1"/>
  <c r="AD43" i="3"/>
  <c r="AG40" i="2" s="1"/>
  <c r="AD35" i="3"/>
  <c r="AG32" i="2" s="1"/>
  <c r="AD46" i="3"/>
  <c r="AG43" i="2" s="1"/>
  <c r="AD38" i="3"/>
  <c r="AG35" i="2" s="1"/>
  <c r="AD30" i="3"/>
  <c r="AG27" i="2" s="1"/>
  <c r="AD26" i="3"/>
  <c r="AG23" i="2" s="1"/>
  <c r="AD60" i="3"/>
  <c r="AG57" i="2" s="1"/>
  <c r="AD32" i="3"/>
  <c r="AG29" i="2" s="1"/>
  <c r="AD62" i="3"/>
  <c r="AG59" i="2" s="1"/>
  <c r="AD50" i="3"/>
  <c r="AG47" i="2" s="1"/>
  <c r="AD42" i="3"/>
  <c r="AG39" i="2" s="1"/>
  <c r="AD64" i="3"/>
  <c r="AG61" i="2" s="1"/>
  <c r="AD28" i="3"/>
  <c r="AG25" i="2" s="1"/>
  <c r="AD55" i="3"/>
  <c r="AG52" i="2" s="1"/>
  <c r="AD48" i="3"/>
  <c r="AG45" i="2" s="1"/>
  <c r="AD19" i="3"/>
  <c r="AG16" i="2" s="1"/>
  <c r="AD61" i="3"/>
  <c r="AG58" i="2" s="1"/>
  <c r="AD57" i="3"/>
  <c r="AG54" i="2" s="1"/>
  <c r="AD41" i="3"/>
  <c r="AG38" i="2" s="1"/>
  <c r="AD37" i="3"/>
  <c r="AG34" i="2" s="1"/>
  <c r="AD33" i="3"/>
  <c r="AG30" i="2" s="1"/>
  <c r="AD54" i="3"/>
  <c r="AG51" i="2" s="1"/>
  <c r="AD40" i="3"/>
  <c r="AG37" i="2" s="1"/>
  <c r="AD39" i="3"/>
  <c r="AG36" i="2" s="1"/>
  <c r="AD65" i="3"/>
  <c r="AG62" i="2" s="1"/>
  <c r="AD49" i="3"/>
  <c r="AG46" i="2" s="1"/>
  <c r="AD29" i="3"/>
  <c r="AG26" i="2" s="1"/>
  <c r="AD20" i="3"/>
  <c r="AG17" i="2" s="1"/>
  <c r="AD59" i="3"/>
  <c r="AG56" i="2" s="1"/>
  <c r="AD25" i="3"/>
  <c r="AG22" i="2" s="1"/>
  <c r="AD56" i="3"/>
  <c r="AG53" i="2" s="1"/>
  <c r="AD44" i="3"/>
  <c r="AG41" i="2" s="1"/>
  <c r="AD36" i="3"/>
  <c r="AG33" i="2" s="1"/>
  <c r="AD24" i="3"/>
  <c r="AG21" i="2" s="1"/>
  <c r="AD47" i="3"/>
  <c r="AG44" i="2" s="1"/>
  <c r="AD45" i="3"/>
  <c r="AG42" i="2" s="1"/>
  <c r="AD27" i="3"/>
  <c r="AG24" i="2" s="1"/>
  <c r="AD58" i="3"/>
  <c r="AG55" i="2" s="1"/>
  <c r="AD22" i="3"/>
  <c r="AG19" i="2" s="1"/>
  <c r="AD63" i="3"/>
  <c r="AG60" i="2" s="1"/>
  <c r="AD53" i="3"/>
  <c r="AG50" i="2" s="1"/>
  <c r="AD23" i="3"/>
  <c r="AG20" i="2" s="1"/>
  <c r="AD16" i="3"/>
  <c r="AG13" i="2" s="1"/>
  <c r="AE18" i="3" l="1"/>
  <c r="AH15" i="2" s="1"/>
  <c r="AE17" i="3"/>
  <c r="AH14" i="2" s="1"/>
  <c r="AE37" i="3"/>
  <c r="AH34" i="2" s="1"/>
  <c r="AE27" i="3"/>
  <c r="AH24" i="2" s="1"/>
  <c r="AE16" i="3"/>
  <c r="AH13" i="2" s="1"/>
  <c r="AE21" i="3"/>
  <c r="AH18" i="2" s="1"/>
  <c r="AE26" i="3"/>
  <c r="AH23" i="2" s="1"/>
  <c r="AE40" i="3"/>
  <c r="AH37" i="2" s="1"/>
  <c r="AE62" i="3"/>
  <c r="AH59" i="2" s="1"/>
  <c r="AE58" i="3"/>
  <c r="AH55" i="2" s="1"/>
  <c r="AE50" i="3"/>
  <c r="AH47" i="2" s="1"/>
  <c r="AE38" i="3"/>
  <c r="AH35" i="2" s="1"/>
  <c r="AE34" i="3"/>
  <c r="AH31" i="2" s="1"/>
  <c r="AE44" i="3"/>
  <c r="AH41" i="2" s="1"/>
  <c r="AE36" i="3"/>
  <c r="AH33" i="2" s="1"/>
  <c r="AE52" i="3"/>
  <c r="AH49" i="2" s="1"/>
  <c r="AE24" i="3"/>
  <c r="AH21" i="2" s="1"/>
  <c r="AE43" i="3"/>
  <c r="AH40" i="2" s="1"/>
  <c r="AE35" i="3"/>
  <c r="AH32" i="2" s="1"/>
  <c r="AE22" i="3"/>
  <c r="AH19" i="2" s="1"/>
  <c r="AE28" i="3"/>
  <c r="AH25" i="2" s="1"/>
  <c r="AE56" i="3"/>
  <c r="AH53" i="2" s="1"/>
  <c r="AE48" i="3"/>
  <c r="AH45" i="2" s="1"/>
  <c r="AE59" i="3"/>
  <c r="AH56" i="2" s="1"/>
  <c r="AE20" i="3"/>
  <c r="AH17" i="2" s="1"/>
  <c r="AE31" i="3"/>
  <c r="AH28" i="2" s="1"/>
  <c r="AE57" i="3"/>
  <c r="AH54" i="2" s="1"/>
  <c r="AE29" i="3"/>
  <c r="AH26" i="2" s="1"/>
  <c r="AE32" i="3"/>
  <c r="AH29" i="2" s="1"/>
  <c r="AE51" i="3"/>
  <c r="AH48" i="2" s="1"/>
  <c r="AE54" i="3"/>
  <c r="AH51" i="2" s="1"/>
  <c r="AE30" i="3"/>
  <c r="AH27" i="2" s="1"/>
  <c r="AE47" i="3"/>
  <c r="AH44" i="2" s="1"/>
  <c r="AE61" i="3"/>
  <c r="AH58" i="2" s="1"/>
  <c r="AE41" i="3"/>
  <c r="AH38" i="2" s="1"/>
  <c r="AE60" i="3"/>
  <c r="AH57" i="2" s="1"/>
  <c r="AE23" i="3"/>
  <c r="AH20" i="2" s="1"/>
  <c r="AE19" i="3"/>
  <c r="AH16" i="2" s="1"/>
  <c r="AE55" i="3"/>
  <c r="AH52" i="2" s="1"/>
  <c r="AE53" i="3"/>
  <c r="AH50" i="2" s="1"/>
  <c r="AE33" i="3"/>
  <c r="AH30" i="2" s="1"/>
  <c r="AE39" i="3"/>
  <c r="AH36" i="2" s="1"/>
  <c r="AE65" i="3"/>
  <c r="AH62" i="2" s="1"/>
  <c r="AE63" i="3"/>
  <c r="AH60" i="2" s="1"/>
  <c r="AE45" i="3"/>
  <c r="AH42" i="2" s="1"/>
  <c r="AE25" i="3"/>
  <c r="AH22" i="2" s="1"/>
  <c r="AE42" i="3"/>
  <c r="AH39" i="2" s="1"/>
  <c r="AE46" i="3"/>
  <c r="AH43" i="2" s="1"/>
  <c r="AE64" i="3"/>
  <c r="AH61" i="2" s="1"/>
  <c r="AE49" i="3"/>
  <c r="AH46" i="2" s="1"/>
  <c r="AG13" i="3"/>
  <c r="AJ11" i="2" s="1"/>
  <c r="AJ12" i="2" s="1"/>
  <c r="AF14" i="3"/>
  <c r="AF15" i="3" s="1"/>
  <c r="AF23" i="3" l="1"/>
  <c r="AI20" i="2" s="1"/>
  <c r="AF50" i="3"/>
  <c r="AI47" i="2" s="1"/>
  <c r="AF26" i="3"/>
  <c r="AI23" i="2" s="1"/>
  <c r="AF16" i="3"/>
  <c r="AI13" i="2" s="1"/>
  <c r="AF59" i="3"/>
  <c r="AI56" i="2" s="1"/>
  <c r="AF35" i="3"/>
  <c r="AI32" i="2" s="1"/>
  <c r="AF46" i="3"/>
  <c r="AI43" i="2" s="1"/>
  <c r="AF34" i="3"/>
  <c r="AI31" i="2" s="1"/>
  <c r="AF48" i="3"/>
  <c r="AI45" i="2" s="1"/>
  <c r="AF52" i="3"/>
  <c r="AI49" i="2" s="1"/>
  <c r="AF40" i="3"/>
  <c r="AI37" i="2" s="1"/>
  <c r="AF51" i="3"/>
  <c r="AI48" i="2" s="1"/>
  <c r="AF43" i="3"/>
  <c r="AI40" i="2" s="1"/>
  <c r="AF38" i="3"/>
  <c r="AI35" i="2" s="1"/>
  <c r="AF30" i="3"/>
  <c r="AI27" i="2" s="1"/>
  <c r="AF18" i="3"/>
  <c r="AI15" i="2" s="1"/>
  <c r="AF44" i="3"/>
  <c r="AI41" i="2" s="1"/>
  <c r="AF36" i="3"/>
  <c r="AI33" i="2" s="1"/>
  <c r="AF42" i="3"/>
  <c r="AI39" i="2" s="1"/>
  <c r="AF19" i="3"/>
  <c r="AI16" i="2" s="1"/>
  <c r="AF56" i="3"/>
  <c r="AI53" i="2" s="1"/>
  <c r="AF31" i="3"/>
  <c r="AI28" i="2" s="1"/>
  <c r="AF53" i="3"/>
  <c r="AI50" i="2" s="1"/>
  <c r="AF21" i="3"/>
  <c r="AI18" i="2" s="1"/>
  <c r="AF62" i="3"/>
  <c r="AI59" i="2" s="1"/>
  <c r="AF54" i="3"/>
  <c r="AI51" i="2" s="1"/>
  <c r="AF27" i="3"/>
  <c r="AI24" i="2" s="1"/>
  <c r="AF61" i="3"/>
  <c r="AI58" i="2" s="1"/>
  <c r="AF57" i="3"/>
  <c r="AI54" i="2" s="1"/>
  <c r="AF29" i="3"/>
  <c r="AI26" i="2" s="1"/>
  <c r="AF28" i="3"/>
  <c r="AI25" i="2" s="1"/>
  <c r="AF49" i="3"/>
  <c r="AI46" i="2" s="1"/>
  <c r="AF25" i="3"/>
  <c r="AI22" i="2" s="1"/>
  <c r="AF64" i="3"/>
  <c r="AI61" i="2" s="1"/>
  <c r="AF63" i="3"/>
  <c r="AI60" i="2" s="1"/>
  <c r="AF17" i="3"/>
  <c r="AI14" i="2" s="1"/>
  <c r="AF33" i="3"/>
  <c r="AI30" i="2" s="1"/>
  <c r="AF55" i="3"/>
  <c r="AI52" i="2" s="1"/>
  <c r="AF58" i="3"/>
  <c r="AI55" i="2" s="1"/>
  <c r="AF65" i="3"/>
  <c r="AI62" i="2" s="1"/>
  <c r="AF41" i="3"/>
  <c r="AI38" i="2" s="1"/>
  <c r="AF37" i="3"/>
  <c r="AI34" i="2" s="1"/>
  <c r="AF60" i="3"/>
  <c r="AI57" i="2" s="1"/>
  <c r="AF24" i="3"/>
  <c r="AI21" i="2" s="1"/>
  <c r="AF32" i="3"/>
  <c r="AI29" i="2" s="1"/>
  <c r="AF20" i="3"/>
  <c r="AI17" i="2" s="1"/>
  <c r="AF47" i="3"/>
  <c r="AI44" i="2" s="1"/>
  <c r="AF39" i="3"/>
  <c r="AI36" i="2" s="1"/>
  <c r="AF22" i="3"/>
  <c r="AI19" i="2" s="1"/>
  <c r="AF45" i="3"/>
  <c r="AI42" i="2" s="1"/>
  <c r="AH13" i="3"/>
  <c r="AK11" i="2" s="1"/>
  <c r="AK12" i="2" s="1"/>
  <c r="AG14" i="3"/>
  <c r="AG15" i="3" s="1"/>
  <c r="AG46" i="3" l="1"/>
  <c r="AJ43" i="2" s="1"/>
  <c r="AG52" i="3"/>
  <c r="AJ49" i="2" s="1"/>
  <c r="AG22" i="3"/>
  <c r="AJ19" i="2" s="1"/>
  <c r="AG16" i="3"/>
  <c r="AJ13" i="2" s="1"/>
  <c r="AG24" i="3"/>
  <c r="AJ21" i="2" s="1"/>
  <c r="AG32" i="3"/>
  <c r="AJ29" i="2" s="1"/>
  <c r="AG20" i="3"/>
  <c r="AJ17" i="2" s="1"/>
  <c r="AG59" i="3"/>
  <c r="AJ56" i="2" s="1"/>
  <c r="AG58" i="3"/>
  <c r="AJ55" i="2" s="1"/>
  <c r="AG54" i="3"/>
  <c r="AJ51" i="2" s="1"/>
  <c r="AG50" i="3"/>
  <c r="AJ47" i="2" s="1"/>
  <c r="AG17" i="3"/>
  <c r="AJ14" i="2" s="1"/>
  <c r="AG63" i="3"/>
  <c r="AJ60" i="2" s="1"/>
  <c r="AG38" i="3"/>
  <c r="AJ35" i="2" s="1"/>
  <c r="AG56" i="3"/>
  <c r="AJ53" i="2" s="1"/>
  <c r="AG48" i="3"/>
  <c r="AJ45" i="2" s="1"/>
  <c r="AG44" i="3"/>
  <c r="AJ41" i="2" s="1"/>
  <c r="AG36" i="3"/>
  <c r="AJ33" i="2" s="1"/>
  <c r="AG25" i="3"/>
  <c r="AJ22" i="2" s="1"/>
  <c r="AG51" i="3"/>
  <c r="AJ48" i="2" s="1"/>
  <c r="AG42" i="3"/>
  <c r="AJ39" i="2" s="1"/>
  <c r="AG18" i="3"/>
  <c r="AJ15" i="2" s="1"/>
  <c r="AG55" i="3"/>
  <c r="AJ52" i="2" s="1"/>
  <c r="AG23" i="3"/>
  <c r="AJ20" i="2" s="1"/>
  <c r="AG53" i="3"/>
  <c r="AJ50" i="2" s="1"/>
  <c r="AG49" i="3"/>
  <c r="AJ46" i="2" s="1"/>
  <c r="AG21" i="3"/>
  <c r="AJ18" i="2" s="1"/>
  <c r="AG64" i="3"/>
  <c r="AJ61" i="2" s="1"/>
  <c r="AG39" i="3"/>
  <c r="AJ36" i="2" s="1"/>
  <c r="AG65" i="3"/>
  <c r="AJ62" i="2" s="1"/>
  <c r="AG41" i="3"/>
  <c r="AJ38" i="2" s="1"/>
  <c r="AG37" i="3"/>
  <c r="AJ34" i="2" s="1"/>
  <c r="AG33" i="3"/>
  <c r="AJ30" i="2" s="1"/>
  <c r="AG26" i="3"/>
  <c r="AJ23" i="2" s="1"/>
  <c r="AG19" i="3"/>
  <c r="AJ16" i="2" s="1"/>
  <c r="AG62" i="3"/>
  <c r="AJ59" i="2" s="1"/>
  <c r="AG60" i="3"/>
  <c r="AJ57" i="2" s="1"/>
  <c r="AG43" i="3"/>
  <c r="AJ40" i="2" s="1"/>
  <c r="AG35" i="3"/>
  <c r="AJ32" i="2" s="1"/>
  <c r="AG47" i="3"/>
  <c r="AJ44" i="2" s="1"/>
  <c r="AG31" i="3"/>
  <c r="AJ28" i="2" s="1"/>
  <c r="AG57" i="3"/>
  <c r="AJ54" i="2" s="1"/>
  <c r="AG45" i="3"/>
  <c r="AJ42" i="2" s="1"/>
  <c r="AG61" i="3"/>
  <c r="AJ58" i="2" s="1"/>
  <c r="AG29" i="3"/>
  <c r="AJ26" i="2" s="1"/>
  <c r="AG27" i="3"/>
  <c r="AJ24" i="2" s="1"/>
  <c r="AG34" i="3"/>
  <c r="AJ31" i="2" s="1"/>
  <c r="AG30" i="3"/>
  <c r="AJ27" i="2" s="1"/>
  <c r="AG28" i="3"/>
  <c r="AJ25" i="2" s="1"/>
  <c r="AG40" i="3"/>
  <c r="AJ37" i="2" s="1"/>
  <c r="AI13" i="3"/>
  <c r="AL11" i="2" s="1"/>
  <c r="AL12" i="2" s="1"/>
  <c r="AH14" i="3"/>
  <c r="AH15" i="3" s="1"/>
  <c r="AH25" i="3" l="1"/>
  <c r="AK22" i="2" s="1"/>
  <c r="AH37" i="3"/>
  <c r="AK34" i="2" s="1"/>
  <c r="AH32" i="3"/>
  <c r="AK29" i="2" s="1"/>
  <c r="AH27" i="3"/>
  <c r="AK24" i="2" s="1"/>
  <c r="AH62" i="3"/>
  <c r="AK59" i="2" s="1"/>
  <c r="AH50" i="3"/>
  <c r="AK47" i="2" s="1"/>
  <c r="AH42" i="3"/>
  <c r="AK39" i="2" s="1"/>
  <c r="AH48" i="3"/>
  <c r="AK45" i="2" s="1"/>
  <c r="AH23" i="3"/>
  <c r="AK20" i="2" s="1"/>
  <c r="AH34" i="3"/>
  <c r="AK31" i="2" s="1"/>
  <c r="AH22" i="3"/>
  <c r="AK19" i="2" s="1"/>
  <c r="AH54" i="3"/>
  <c r="AK51" i="2" s="1"/>
  <c r="AH46" i="3"/>
  <c r="AK43" i="2" s="1"/>
  <c r="AH39" i="3"/>
  <c r="AK36" i="2" s="1"/>
  <c r="AH31" i="3"/>
  <c r="AK28" i="2" s="1"/>
  <c r="AH65" i="3"/>
  <c r="AK62" i="2" s="1"/>
  <c r="AH49" i="3"/>
  <c r="AK46" i="2" s="1"/>
  <c r="AH41" i="3"/>
  <c r="AK38" i="2" s="1"/>
  <c r="AH29" i="3"/>
  <c r="AK26" i="2" s="1"/>
  <c r="AH16" i="3"/>
  <c r="AK13" i="2" s="1"/>
  <c r="AH17" i="3"/>
  <c r="AK14" i="2" s="1"/>
  <c r="AH38" i="3"/>
  <c r="AK35" i="2" s="1"/>
  <c r="AH21" i="3"/>
  <c r="AK18" i="2" s="1"/>
  <c r="AH28" i="3"/>
  <c r="AK25" i="2" s="1"/>
  <c r="AH63" i="3"/>
  <c r="AK60" i="2" s="1"/>
  <c r="AH47" i="3"/>
  <c r="AK44" i="2" s="1"/>
  <c r="AH57" i="3"/>
  <c r="AK54" i="2" s="1"/>
  <c r="AH45" i="3"/>
  <c r="AK42" i="2" s="1"/>
  <c r="AH18" i="3"/>
  <c r="AK15" i="2" s="1"/>
  <c r="AH30" i="3"/>
  <c r="AK27" i="2" s="1"/>
  <c r="AH52" i="3"/>
  <c r="AK49" i="2" s="1"/>
  <c r="AH51" i="3"/>
  <c r="AK48" i="2" s="1"/>
  <c r="AH43" i="3"/>
  <c r="AK40" i="2" s="1"/>
  <c r="AH35" i="3"/>
  <c r="AK32" i="2" s="1"/>
  <c r="AH26" i="3"/>
  <c r="AK23" i="2" s="1"/>
  <c r="AH64" i="3"/>
  <c r="AK61" i="2" s="1"/>
  <c r="AH56" i="3"/>
  <c r="AK53" i="2" s="1"/>
  <c r="AH33" i="3"/>
  <c r="AK30" i="2" s="1"/>
  <c r="AH58" i="3"/>
  <c r="AK55" i="2" s="1"/>
  <c r="AH20" i="3"/>
  <c r="AK17" i="2" s="1"/>
  <c r="AH44" i="3"/>
  <c r="AK41" i="2" s="1"/>
  <c r="AH60" i="3"/>
  <c r="AK57" i="2" s="1"/>
  <c r="AH59" i="3"/>
  <c r="AK56" i="2" s="1"/>
  <c r="AH55" i="3"/>
  <c r="AK52" i="2" s="1"/>
  <c r="AH53" i="3"/>
  <c r="AK50" i="2" s="1"/>
  <c r="AH24" i="3"/>
  <c r="AK21" i="2" s="1"/>
  <c r="AH40" i="3"/>
  <c r="AK37" i="2" s="1"/>
  <c r="AH36" i="3"/>
  <c r="AK33" i="2" s="1"/>
  <c r="AH19" i="3"/>
  <c r="AK16" i="2" s="1"/>
  <c r="AH61" i="3"/>
  <c r="AK58" i="2" s="1"/>
  <c r="AJ13" i="3"/>
  <c r="AM11" i="2" s="1"/>
  <c r="AM12" i="2" s="1"/>
  <c r="AI14" i="3"/>
  <c r="AI15" i="3" s="1"/>
  <c r="AI25" i="3" l="1"/>
  <c r="AL22" i="2" s="1"/>
  <c r="AI22" i="3"/>
  <c r="AL19" i="2" s="1"/>
  <c r="AI19" i="3"/>
  <c r="AL16" i="2" s="1"/>
  <c r="AI17" i="3"/>
  <c r="AL14" i="2" s="1"/>
  <c r="AI18" i="3"/>
  <c r="AL15" i="2" s="1"/>
  <c r="AI16" i="3"/>
  <c r="AL13" i="2" s="1"/>
  <c r="AI60" i="3"/>
  <c r="AL57" i="2" s="1"/>
  <c r="AI52" i="3"/>
  <c r="AL49" i="2" s="1"/>
  <c r="AI24" i="3"/>
  <c r="AL21" i="2" s="1"/>
  <c r="AI43" i="3"/>
  <c r="AL40" i="2" s="1"/>
  <c r="AI35" i="3"/>
  <c r="AL32" i="2" s="1"/>
  <c r="AI54" i="3"/>
  <c r="AL51" i="2" s="1"/>
  <c r="AI38" i="3"/>
  <c r="AL35" i="2" s="1"/>
  <c r="AI64" i="3"/>
  <c r="AL61" i="2" s="1"/>
  <c r="AI56" i="3"/>
  <c r="AL53" i="2" s="1"/>
  <c r="AI59" i="3"/>
  <c r="AL56" i="2" s="1"/>
  <c r="AI42" i="3"/>
  <c r="AL39" i="2" s="1"/>
  <c r="AI48" i="3"/>
  <c r="AL45" i="2" s="1"/>
  <c r="AI20" i="3"/>
  <c r="AL17" i="2" s="1"/>
  <c r="AI30" i="3"/>
  <c r="AL27" i="2" s="1"/>
  <c r="AI26" i="3"/>
  <c r="AL23" i="2" s="1"/>
  <c r="AI47" i="3"/>
  <c r="AL44" i="2" s="1"/>
  <c r="AI49" i="3"/>
  <c r="AL46" i="2" s="1"/>
  <c r="AI45" i="3"/>
  <c r="AL42" i="2" s="1"/>
  <c r="AI37" i="3"/>
  <c r="AL34" i="2" s="1"/>
  <c r="AI32" i="3"/>
  <c r="AL29" i="2" s="1"/>
  <c r="AI51" i="3"/>
  <c r="AL48" i="2" s="1"/>
  <c r="AI62" i="3"/>
  <c r="AL59" i="2" s="1"/>
  <c r="AI34" i="3"/>
  <c r="AL31" i="2" s="1"/>
  <c r="AI28" i="3"/>
  <c r="AL25" i="2" s="1"/>
  <c r="AI39" i="3"/>
  <c r="AL36" i="2" s="1"/>
  <c r="AI31" i="3"/>
  <c r="AL28" i="2" s="1"/>
  <c r="AI21" i="3"/>
  <c r="AL18" i="2" s="1"/>
  <c r="AI44" i="3"/>
  <c r="AL41" i="2" s="1"/>
  <c r="AI36" i="3"/>
  <c r="AL33" i="2" s="1"/>
  <c r="AI63" i="3"/>
  <c r="AL60" i="2" s="1"/>
  <c r="AI40" i="3"/>
  <c r="AL37" i="2" s="1"/>
  <c r="AI23" i="3"/>
  <c r="AL20" i="2" s="1"/>
  <c r="AI41" i="3"/>
  <c r="AL38" i="2" s="1"/>
  <c r="AI55" i="3"/>
  <c r="AL52" i="2" s="1"/>
  <c r="AI65" i="3"/>
  <c r="AL62" i="2" s="1"/>
  <c r="AI53" i="3"/>
  <c r="AL50" i="2" s="1"/>
  <c r="AI33" i="3"/>
  <c r="AL30" i="2" s="1"/>
  <c r="AI27" i="3"/>
  <c r="AL24" i="2" s="1"/>
  <c r="AI46" i="3"/>
  <c r="AL43" i="2" s="1"/>
  <c r="AI61" i="3"/>
  <c r="AL58" i="2" s="1"/>
  <c r="AI58" i="3"/>
  <c r="AL55" i="2" s="1"/>
  <c r="AI50" i="3"/>
  <c r="AL47" i="2" s="1"/>
  <c r="AI29" i="3"/>
  <c r="AL26" i="2" s="1"/>
  <c r="AI57" i="3"/>
  <c r="AL54" i="2" s="1"/>
  <c r="AK13" i="3"/>
  <c r="AN11" i="2" s="1"/>
  <c r="AN12" i="2" s="1"/>
  <c r="AJ14" i="3"/>
  <c r="AJ15" i="3" s="1"/>
  <c r="AJ16" i="3" l="1"/>
  <c r="AM13" i="2" s="1"/>
  <c r="AJ38" i="3"/>
  <c r="AM35" i="2" s="1"/>
  <c r="AJ22" i="3"/>
  <c r="AM19" i="2" s="1"/>
  <c r="AJ18" i="3"/>
  <c r="AM15" i="2" s="1"/>
  <c r="AJ29" i="3"/>
  <c r="AM26" i="2" s="1"/>
  <c r="AJ40" i="3"/>
  <c r="AM37" i="2" s="1"/>
  <c r="AJ59" i="3"/>
  <c r="AM56" i="2" s="1"/>
  <c r="AJ51" i="3"/>
  <c r="AM48" i="2" s="1"/>
  <c r="AJ58" i="3"/>
  <c r="AM55" i="2" s="1"/>
  <c r="AJ30" i="3"/>
  <c r="AM27" i="2" s="1"/>
  <c r="AJ44" i="3"/>
  <c r="AM41" i="2" s="1"/>
  <c r="AJ36" i="3"/>
  <c r="AM33" i="2" s="1"/>
  <c r="AJ24" i="3"/>
  <c r="AM21" i="2" s="1"/>
  <c r="AJ43" i="3"/>
  <c r="AM40" i="2" s="1"/>
  <c r="AJ35" i="3"/>
  <c r="AM32" i="2" s="1"/>
  <c r="AJ62" i="3"/>
  <c r="AM59" i="2" s="1"/>
  <c r="AJ23" i="3"/>
  <c r="AM20" i="2" s="1"/>
  <c r="AJ27" i="3"/>
  <c r="AM24" i="2" s="1"/>
  <c r="AJ64" i="3"/>
  <c r="AM61" i="2" s="1"/>
  <c r="AJ56" i="3"/>
  <c r="AM53" i="2" s="1"/>
  <c r="AJ54" i="3"/>
  <c r="AM51" i="2" s="1"/>
  <c r="AJ42" i="3"/>
  <c r="AM39" i="2" s="1"/>
  <c r="AJ57" i="3"/>
  <c r="AM54" i="2" s="1"/>
  <c r="AJ32" i="3"/>
  <c r="AM29" i="2" s="1"/>
  <c r="AJ48" i="3"/>
  <c r="AM45" i="2" s="1"/>
  <c r="AJ63" i="3"/>
  <c r="AM60" i="2" s="1"/>
  <c r="AJ19" i="3"/>
  <c r="AM16" i="2" s="1"/>
  <c r="AJ65" i="3"/>
  <c r="AM62" i="2" s="1"/>
  <c r="AJ41" i="3"/>
  <c r="AM38" i="2" s="1"/>
  <c r="AJ37" i="3"/>
  <c r="AM34" i="2" s="1"/>
  <c r="AJ33" i="3"/>
  <c r="AM30" i="2" s="1"/>
  <c r="AJ17" i="3"/>
  <c r="AM14" i="2" s="1"/>
  <c r="AJ60" i="3"/>
  <c r="AM57" i="2" s="1"/>
  <c r="AJ52" i="3"/>
  <c r="AM49" i="2" s="1"/>
  <c r="AJ34" i="3"/>
  <c r="AM31" i="2" s="1"/>
  <c r="AJ31" i="3"/>
  <c r="AM28" i="2" s="1"/>
  <c r="AJ53" i="3"/>
  <c r="AM50" i="2" s="1"/>
  <c r="AJ26" i="3"/>
  <c r="AM23" i="2" s="1"/>
  <c r="AJ55" i="3"/>
  <c r="AM52" i="2" s="1"/>
  <c r="AJ47" i="3"/>
  <c r="AM44" i="2" s="1"/>
  <c r="AJ50" i="3"/>
  <c r="AM47" i="2" s="1"/>
  <c r="AJ61" i="3"/>
  <c r="AM58" i="2" s="1"/>
  <c r="AJ49" i="3"/>
  <c r="AM46" i="2" s="1"/>
  <c r="AJ25" i="3"/>
  <c r="AM22" i="2" s="1"/>
  <c r="AJ20" i="3"/>
  <c r="AM17" i="2" s="1"/>
  <c r="AJ39" i="3"/>
  <c r="AM36" i="2" s="1"/>
  <c r="AJ45" i="3"/>
  <c r="AM42" i="2" s="1"/>
  <c r="AJ46" i="3"/>
  <c r="AM43" i="2" s="1"/>
  <c r="AJ28" i="3"/>
  <c r="AM25" i="2" s="1"/>
  <c r="AJ21" i="3"/>
  <c r="AM18" i="2" s="1"/>
  <c r="AL13" i="3"/>
  <c r="AO11" i="2" s="1"/>
  <c r="AO12" i="2" s="1"/>
  <c r="AK14" i="3"/>
  <c r="AK15" i="3" s="1"/>
  <c r="AK29" i="3" l="1"/>
  <c r="AN26" i="2" s="1"/>
  <c r="AK17" i="3"/>
  <c r="AN14" i="2" s="1"/>
  <c r="AK53" i="3"/>
  <c r="AN50" i="2" s="1"/>
  <c r="AK52" i="3"/>
  <c r="AN49" i="2" s="1"/>
  <c r="AK32" i="3"/>
  <c r="AN29" i="2" s="1"/>
  <c r="AK44" i="3"/>
  <c r="AN41" i="2" s="1"/>
  <c r="AK62" i="3"/>
  <c r="AN59" i="2" s="1"/>
  <c r="AK58" i="3"/>
  <c r="AN55" i="2" s="1"/>
  <c r="AK54" i="3"/>
  <c r="AN51" i="2" s="1"/>
  <c r="AK50" i="3"/>
  <c r="AN47" i="2" s="1"/>
  <c r="AK34" i="3"/>
  <c r="AN31" i="2" s="1"/>
  <c r="AK35" i="3"/>
  <c r="AN32" i="2" s="1"/>
  <c r="AK60" i="3"/>
  <c r="AN57" i="2" s="1"/>
  <c r="AK40" i="3"/>
  <c r="AN37" i="2" s="1"/>
  <c r="AK28" i="3"/>
  <c r="AN25" i="2" s="1"/>
  <c r="AK38" i="3"/>
  <c r="AN35" i="2" s="1"/>
  <c r="AK26" i="3"/>
  <c r="AN23" i="2" s="1"/>
  <c r="AK16" i="3"/>
  <c r="AN13" i="2" s="1"/>
  <c r="AK20" i="3"/>
  <c r="AN17" i="2" s="1"/>
  <c r="AK56" i="3"/>
  <c r="AN53" i="2" s="1"/>
  <c r="AK48" i="3"/>
  <c r="AN45" i="2" s="1"/>
  <c r="AK36" i="3"/>
  <c r="AN33" i="2" s="1"/>
  <c r="AK63" i="3"/>
  <c r="AN60" i="2" s="1"/>
  <c r="AK51" i="3"/>
  <c r="AN48" i="2" s="1"/>
  <c r="AK42" i="3"/>
  <c r="AN39" i="2" s="1"/>
  <c r="AK18" i="3"/>
  <c r="AN15" i="2" s="1"/>
  <c r="AK49" i="3"/>
  <c r="AN46" i="2" s="1"/>
  <c r="AK21" i="3"/>
  <c r="AN18" i="2" s="1"/>
  <c r="AK24" i="3"/>
  <c r="AN21" i="2" s="1"/>
  <c r="AK30" i="3"/>
  <c r="AN27" i="2" s="1"/>
  <c r="AK22" i="3"/>
  <c r="AN19" i="2" s="1"/>
  <c r="AK19" i="3"/>
  <c r="AN16" i="2" s="1"/>
  <c r="AK55" i="3"/>
  <c r="AN52" i="2" s="1"/>
  <c r="AK47" i="3"/>
  <c r="AN44" i="2" s="1"/>
  <c r="AK31" i="3"/>
  <c r="AN28" i="2" s="1"/>
  <c r="AK61" i="3"/>
  <c r="AN58" i="2" s="1"/>
  <c r="AK57" i="3"/>
  <c r="AN54" i="2" s="1"/>
  <c r="AK45" i="3"/>
  <c r="AN42" i="2" s="1"/>
  <c r="AK33" i="3"/>
  <c r="AN30" i="2" s="1"/>
  <c r="AK59" i="3"/>
  <c r="AN56" i="2" s="1"/>
  <c r="AK39" i="3"/>
  <c r="AN36" i="2" s="1"/>
  <c r="AK25" i="3"/>
  <c r="AN22" i="2" s="1"/>
  <c r="AK43" i="3"/>
  <c r="AN40" i="2" s="1"/>
  <c r="AK27" i="3"/>
  <c r="AN24" i="2" s="1"/>
  <c r="AK46" i="3"/>
  <c r="AN43" i="2" s="1"/>
  <c r="AK64" i="3"/>
  <c r="AN61" i="2" s="1"/>
  <c r="AK65" i="3"/>
  <c r="AN62" i="2" s="1"/>
  <c r="AK41" i="3"/>
  <c r="AN38" i="2" s="1"/>
  <c r="AK37" i="3"/>
  <c r="AN34" i="2" s="1"/>
  <c r="AK23" i="3"/>
  <c r="AN20" i="2" s="1"/>
  <c r="AM13" i="3"/>
  <c r="AP11" i="2" s="1"/>
  <c r="AP12" i="2" s="1"/>
  <c r="AL14" i="3"/>
  <c r="AL15" i="3" s="1"/>
  <c r="AL21" i="3" l="1"/>
  <c r="AO18" i="2" s="1"/>
  <c r="AL23" i="3"/>
  <c r="AO20" i="2" s="1"/>
  <c r="AL22" i="3"/>
  <c r="AO19" i="2" s="1"/>
  <c r="AL25" i="3"/>
  <c r="AO22" i="2" s="1"/>
  <c r="AL64" i="3"/>
  <c r="AO61" i="2" s="1"/>
  <c r="AL59" i="3"/>
  <c r="AO56" i="2" s="1"/>
  <c r="AL58" i="3"/>
  <c r="AO55" i="2" s="1"/>
  <c r="AL46" i="3"/>
  <c r="AO43" i="2" s="1"/>
  <c r="AL31" i="3"/>
  <c r="AO28" i="2" s="1"/>
  <c r="AL56" i="3"/>
  <c r="AO53" i="2" s="1"/>
  <c r="AL48" i="3"/>
  <c r="AO45" i="2" s="1"/>
  <c r="AL63" i="3"/>
  <c r="AO60" i="2" s="1"/>
  <c r="AL54" i="3"/>
  <c r="AO51" i="2" s="1"/>
  <c r="AL38" i="3"/>
  <c r="AO35" i="2" s="1"/>
  <c r="AL17" i="3"/>
  <c r="AO14" i="2" s="1"/>
  <c r="AL18" i="3"/>
  <c r="AO15" i="2" s="1"/>
  <c r="AL28" i="3"/>
  <c r="AO25" i="2" s="1"/>
  <c r="AL24" i="3"/>
  <c r="AO21" i="2" s="1"/>
  <c r="AL62" i="3"/>
  <c r="AO59" i="2" s="1"/>
  <c r="AL50" i="3"/>
  <c r="AO47" i="2" s="1"/>
  <c r="AL42" i="3"/>
  <c r="AO39" i="2" s="1"/>
  <c r="AL55" i="3"/>
  <c r="AO52" i="2" s="1"/>
  <c r="AL47" i="3"/>
  <c r="AO44" i="2" s="1"/>
  <c r="AL53" i="3"/>
  <c r="AO50" i="2" s="1"/>
  <c r="AL45" i="3"/>
  <c r="AO42" i="2" s="1"/>
  <c r="AL16" i="3"/>
  <c r="AO13" i="2" s="1"/>
  <c r="AL27" i="3"/>
  <c r="AO24" i="2" s="1"/>
  <c r="AL41" i="3"/>
  <c r="AO38" i="2" s="1"/>
  <c r="AL60" i="3"/>
  <c r="AO57" i="2" s="1"/>
  <c r="AL40" i="3"/>
  <c r="AO37" i="2" s="1"/>
  <c r="AL30" i="3"/>
  <c r="AO27" i="2" s="1"/>
  <c r="AL39" i="3"/>
  <c r="AO36" i="2" s="1"/>
  <c r="AL65" i="3"/>
  <c r="AO62" i="2" s="1"/>
  <c r="AL57" i="3"/>
  <c r="AO54" i="2" s="1"/>
  <c r="AL49" i="3"/>
  <c r="AO46" i="2" s="1"/>
  <c r="AL37" i="3"/>
  <c r="AO34" i="2" s="1"/>
  <c r="AL19" i="3"/>
  <c r="AO16" i="2" s="1"/>
  <c r="AL61" i="3"/>
  <c r="AO58" i="2" s="1"/>
  <c r="AL34" i="3"/>
  <c r="AO31" i="2" s="1"/>
  <c r="AL32" i="3"/>
  <c r="AO29" i="2" s="1"/>
  <c r="AL52" i="3"/>
  <c r="AO49" i="2" s="1"/>
  <c r="AL51" i="3"/>
  <c r="AO48" i="2" s="1"/>
  <c r="AL43" i="3"/>
  <c r="AO40" i="2" s="1"/>
  <c r="AL35" i="3"/>
  <c r="AO32" i="2" s="1"/>
  <c r="AL26" i="3"/>
  <c r="AO23" i="2" s="1"/>
  <c r="AL44" i="3"/>
  <c r="AO41" i="2" s="1"/>
  <c r="AL36" i="3"/>
  <c r="AO33" i="2" s="1"/>
  <c r="AL33" i="3"/>
  <c r="AO30" i="2" s="1"/>
  <c r="AL20" i="3"/>
  <c r="AO17" i="2" s="1"/>
  <c r="AL29" i="3"/>
  <c r="AO26" i="2" s="1"/>
  <c r="AN13" i="3"/>
  <c r="AQ11" i="2" s="1"/>
  <c r="AQ12" i="2" s="1"/>
  <c r="AM14" i="3"/>
  <c r="AM15" i="3" s="1"/>
  <c r="AM21" i="3" l="1"/>
  <c r="AP18" i="2" s="1"/>
  <c r="AM45" i="3"/>
  <c r="AP42" i="2" s="1"/>
  <c r="AM26" i="3"/>
  <c r="AP23" i="2" s="1"/>
  <c r="AM16" i="3"/>
  <c r="AP13" i="2" s="1"/>
  <c r="AM38" i="3"/>
  <c r="AP35" i="2" s="1"/>
  <c r="AM59" i="3"/>
  <c r="AP56" i="2" s="1"/>
  <c r="AM23" i="3"/>
  <c r="AP20" i="2" s="1"/>
  <c r="AM46" i="3"/>
  <c r="AP43" i="2" s="1"/>
  <c r="AM42" i="3"/>
  <c r="AP39" i="2" s="1"/>
  <c r="AM30" i="3"/>
  <c r="AP27" i="2" s="1"/>
  <c r="AM64" i="3"/>
  <c r="AP61" i="2" s="1"/>
  <c r="AM28" i="3"/>
  <c r="AP25" i="2" s="1"/>
  <c r="AM63" i="3"/>
  <c r="AP60" i="2" s="1"/>
  <c r="AM32" i="3"/>
  <c r="AP29" i="2" s="1"/>
  <c r="AM51" i="3"/>
  <c r="AP48" i="2" s="1"/>
  <c r="AM62" i="3"/>
  <c r="AP59" i="2" s="1"/>
  <c r="AM34" i="3"/>
  <c r="AP31" i="2" s="1"/>
  <c r="AM39" i="3"/>
  <c r="AP36" i="2" s="1"/>
  <c r="AM61" i="3"/>
  <c r="AP58" i="2" s="1"/>
  <c r="AM41" i="3"/>
  <c r="AP38" i="2" s="1"/>
  <c r="AM24" i="3"/>
  <c r="AP21" i="2" s="1"/>
  <c r="AM58" i="3"/>
  <c r="AP55" i="2" s="1"/>
  <c r="AM48" i="3"/>
  <c r="AP45" i="2" s="1"/>
  <c r="AM55" i="3"/>
  <c r="AP52" i="2" s="1"/>
  <c r="AM65" i="3"/>
  <c r="AP62" i="2" s="1"/>
  <c r="AM53" i="3"/>
  <c r="AP50" i="2" s="1"/>
  <c r="AM37" i="3"/>
  <c r="AP34" i="2" s="1"/>
  <c r="AM33" i="3"/>
  <c r="AP30" i="2" s="1"/>
  <c r="AM17" i="3"/>
  <c r="AP14" i="2" s="1"/>
  <c r="AM54" i="3"/>
  <c r="AP51" i="2" s="1"/>
  <c r="AM56" i="3"/>
  <c r="AP53" i="2" s="1"/>
  <c r="AM25" i="3"/>
  <c r="AP22" i="2" s="1"/>
  <c r="AM31" i="3"/>
  <c r="AP28" i="2" s="1"/>
  <c r="AM49" i="3"/>
  <c r="AP46" i="2" s="1"/>
  <c r="AM35" i="3"/>
  <c r="AP32" i="2" s="1"/>
  <c r="AM47" i="3"/>
  <c r="AP44" i="2" s="1"/>
  <c r="AM22" i="3"/>
  <c r="AP19" i="2" s="1"/>
  <c r="AM44" i="3"/>
  <c r="AP41" i="2" s="1"/>
  <c r="AM36" i="3"/>
  <c r="AP33" i="2" s="1"/>
  <c r="AM40" i="3"/>
  <c r="AP37" i="2" s="1"/>
  <c r="AM50" i="3"/>
  <c r="AP47" i="2" s="1"/>
  <c r="AM29" i="3"/>
  <c r="AP26" i="2" s="1"/>
  <c r="AM18" i="3"/>
  <c r="AP15" i="2" s="1"/>
  <c r="AM52" i="3"/>
  <c r="AP49" i="2" s="1"/>
  <c r="AM43" i="3"/>
  <c r="AP40" i="2" s="1"/>
  <c r="AM27" i="3"/>
  <c r="AP24" i="2" s="1"/>
  <c r="AM20" i="3"/>
  <c r="AP17" i="2" s="1"/>
  <c r="AM57" i="3"/>
  <c r="AP54" i="2" s="1"/>
  <c r="AM60" i="3"/>
  <c r="AP57" i="2" s="1"/>
  <c r="AM19" i="3"/>
  <c r="AP16" i="2" s="1"/>
  <c r="AO13" i="3"/>
  <c r="AR11" i="2" s="1"/>
  <c r="AR12" i="2" s="1"/>
  <c r="AN14" i="3"/>
  <c r="AN15" i="3" s="1"/>
  <c r="AP13" i="3" l="1"/>
  <c r="AS11" i="2" s="1"/>
  <c r="AS12" i="2" s="1"/>
  <c r="AO14" i="3"/>
  <c r="AO15" i="3" s="1"/>
  <c r="AN26" i="3"/>
  <c r="AQ23" i="2" s="1"/>
  <c r="AN33" i="3"/>
  <c r="AQ30" i="2" s="1"/>
  <c r="AN16" i="3"/>
  <c r="AQ13" i="2" s="1"/>
  <c r="AN23" i="3"/>
  <c r="AQ20" i="2" s="1"/>
  <c r="AN19" i="3"/>
  <c r="AQ16" i="2" s="1"/>
  <c r="AN18" i="3"/>
  <c r="AQ15" i="2" s="1"/>
  <c r="AN24" i="3"/>
  <c r="AQ21" i="2" s="1"/>
  <c r="AN43" i="3"/>
  <c r="AQ40" i="2" s="1"/>
  <c r="AN50" i="3"/>
  <c r="AQ47" i="2" s="1"/>
  <c r="AN38" i="3"/>
  <c r="AQ35" i="2" s="1"/>
  <c r="AN42" i="3"/>
  <c r="AQ39" i="2" s="1"/>
  <c r="AN64" i="3"/>
  <c r="AQ61" i="2" s="1"/>
  <c r="AN56" i="3"/>
  <c r="AQ53" i="2" s="1"/>
  <c r="AN60" i="3"/>
  <c r="AQ57" i="2" s="1"/>
  <c r="AN27" i="3"/>
  <c r="AQ24" i="2" s="1"/>
  <c r="AN54" i="3"/>
  <c r="AQ51" i="2" s="1"/>
  <c r="AN20" i="3"/>
  <c r="AQ17" i="2" s="1"/>
  <c r="AN52" i="3"/>
  <c r="AQ49" i="2" s="1"/>
  <c r="AN58" i="3"/>
  <c r="AQ55" i="2" s="1"/>
  <c r="AN48" i="3"/>
  <c r="AQ45" i="2" s="1"/>
  <c r="AN28" i="3"/>
  <c r="AQ25" i="2" s="1"/>
  <c r="AN63" i="3"/>
  <c r="AQ60" i="2" s="1"/>
  <c r="AN61" i="3"/>
  <c r="AQ58" i="2" s="1"/>
  <c r="AN41" i="3"/>
  <c r="AQ38" i="2" s="1"/>
  <c r="AN37" i="3"/>
  <c r="AQ34" i="2" s="1"/>
  <c r="AN29" i="3"/>
  <c r="AQ26" i="2" s="1"/>
  <c r="AN17" i="3"/>
  <c r="AQ14" i="2" s="1"/>
  <c r="AN51" i="3"/>
  <c r="AQ48" i="2" s="1"/>
  <c r="AN46" i="3"/>
  <c r="AQ43" i="2" s="1"/>
  <c r="AN47" i="3"/>
  <c r="AQ44" i="2" s="1"/>
  <c r="AN65" i="3"/>
  <c r="AQ62" i="2" s="1"/>
  <c r="AN45" i="3"/>
  <c r="AQ42" i="2" s="1"/>
  <c r="AN25" i="3"/>
  <c r="AQ22" i="2" s="1"/>
  <c r="AN22" i="3"/>
  <c r="AQ19" i="2" s="1"/>
  <c r="AN40" i="3"/>
  <c r="AQ37" i="2" s="1"/>
  <c r="AN30" i="3"/>
  <c r="AQ27" i="2" s="1"/>
  <c r="AN55" i="3"/>
  <c r="AQ52" i="2" s="1"/>
  <c r="AN39" i="3"/>
  <c r="AQ36" i="2" s="1"/>
  <c r="AN44" i="3"/>
  <c r="AQ41" i="2" s="1"/>
  <c r="AN34" i="3"/>
  <c r="AQ31" i="2" s="1"/>
  <c r="AN31" i="3"/>
  <c r="AQ28" i="2" s="1"/>
  <c r="AN53" i="3"/>
  <c r="AQ50" i="2" s="1"/>
  <c r="AN49" i="3"/>
  <c r="AQ46" i="2" s="1"/>
  <c r="AN35" i="3"/>
  <c r="AQ32" i="2" s="1"/>
  <c r="AN32" i="3"/>
  <c r="AQ29" i="2" s="1"/>
  <c r="AN62" i="3"/>
  <c r="AQ59" i="2" s="1"/>
  <c r="AN21" i="3"/>
  <c r="AQ18" i="2" s="1"/>
  <c r="AN59" i="3"/>
  <c r="AQ56" i="2" s="1"/>
  <c r="AN36" i="3"/>
  <c r="AQ33" i="2" s="1"/>
  <c r="AN57" i="3"/>
  <c r="AQ54" i="2" s="1"/>
  <c r="AO33" i="3" l="1"/>
  <c r="AR30" i="2" s="1"/>
  <c r="AO39" i="3"/>
  <c r="AR36" i="2" s="1"/>
  <c r="AO30" i="3"/>
  <c r="AR27" i="2" s="1"/>
  <c r="AO17" i="3"/>
  <c r="AR14" i="2" s="1"/>
  <c r="AO60" i="3"/>
  <c r="AR57" i="2" s="1"/>
  <c r="AO59" i="3"/>
  <c r="AR56" i="2" s="1"/>
  <c r="AO19" i="3"/>
  <c r="AR16" i="2" s="1"/>
  <c r="AO38" i="3"/>
  <c r="AR35" i="2" s="1"/>
  <c r="AO26" i="3"/>
  <c r="AR23" i="2" s="1"/>
  <c r="AO48" i="3"/>
  <c r="AR45" i="2" s="1"/>
  <c r="AO40" i="3"/>
  <c r="AR37" i="2" s="1"/>
  <c r="AO51" i="3"/>
  <c r="AR48" i="2" s="1"/>
  <c r="AO43" i="3"/>
  <c r="AR40" i="2" s="1"/>
  <c r="AO35" i="3"/>
  <c r="AR32" i="2" s="1"/>
  <c r="AO27" i="3"/>
  <c r="AR24" i="2" s="1"/>
  <c r="AO50" i="3"/>
  <c r="AR47" i="2" s="1"/>
  <c r="AO42" i="3"/>
  <c r="AR39" i="2" s="1"/>
  <c r="AO18" i="3"/>
  <c r="AR15" i="2" s="1"/>
  <c r="AO24" i="3"/>
  <c r="AR21" i="2" s="1"/>
  <c r="AO64" i="3"/>
  <c r="AR61" i="2" s="1"/>
  <c r="AO56" i="3"/>
  <c r="AR53" i="2" s="1"/>
  <c r="AO44" i="3"/>
  <c r="AR41" i="2" s="1"/>
  <c r="AO36" i="3"/>
  <c r="AR33" i="2" s="1"/>
  <c r="AO22" i="3"/>
  <c r="AR19" i="2" s="1"/>
  <c r="AO55" i="3"/>
  <c r="AR52" i="2" s="1"/>
  <c r="AO31" i="3"/>
  <c r="AR28" i="2" s="1"/>
  <c r="AO61" i="3"/>
  <c r="AR58" i="2" s="1"/>
  <c r="AO57" i="3"/>
  <c r="AR54" i="2" s="1"/>
  <c r="AO53" i="3"/>
  <c r="AR50" i="2" s="1"/>
  <c r="AO45" i="3"/>
  <c r="AR42" i="2" s="1"/>
  <c r="AO58" i="3"/>
  <c r="AR55" i="2" s="1"/>
  <c r="AO54" i="3"/>
  <c r="AR51" i="2" s="1"/>
  <c r="AO63" i="3"/>
  <c r="AR60" i="2" s="1"/>
  <c r="AO65" i="3"/>
  <c r="AR62" i="2" s="1"/>
  <c r="AO41" i="3"/>
  <c r="AR38" i="2" s="1"/>
  <c r="AO37" i="3"/>
  <c r="AR34" i="2" s="1"/>
  <c r="AO29" i="3"/>
  <c r="AR26" i="2" s="1"/>
  <c r="AO32" i="3"/>
  <c r="AR29" i="2" s="1"/>
  <c r="AO49" i="3"/>
  <c r="AR46" i="2" s="1"/>
  <c r="AO16" i="3"/>
  <c r="AR13" i="2" s="1"/>
  <c r="AO20" i="3"/>
  <c r="AR17" i="2" s="1"/>
  <c r="AO23" i="3"/>
  <c r="AR20" i="2" s="1"/>
  <c r="AO62" i="3"/>
  <c r="AR59" i="2" s="1"/>
  <c r="AO28" i="3"/>
  <c r="AR25" i="2" s="1"/>
  <c r="AO25" i="3"/>
  <c r="AR22" i="2" s="1"/>
  <c r="AO52" i="3"/>
  <c r="AR49" i="2" s="1"/>
  <c r="AO46" i="3"/>
  <c r="AR43" i="2" s="1"/>
  <c r="AO34" i="3"/>
  <c r="AR31" i="2" s="1"/>
  <c r="AO47" i="3"/>
  <c r="AR44" i="2" s="1"/>
  <c r="AO21" i="3"/>
  <c r="AR18" i="2" s="1"/>
  <c r="AQ13" i="3"/>
  <c r="AT11" i="2" s="1"/>
  <c r="AT12" i="2" s="1"/>
  <c r="AP14" i="3"/>
  <c r="AP15" i="3" s="1"/>
  <c r="AP18" i="3" l="1"/>
  <c r="AS15" i="2" s="1"/>
  <c r="AP17" i="3"/>
  <c r="AS14" i="2" s="1"/>
  <c r="AP47" i="3"/>
  <c r="AS44" i="2" s="1"/>
  <c r="AP45" i="3"/>
  <c r="AS42" i="2" s="1"/>
  <c r="AP30" i="3"/>
  <c r="AS27" i="2" s="1"/>
  <c r="AP27" i="3"/>
  <c r="AS24" i="2" s="1"/>
  <c r="AP25" i="3"/>
  <c r="AS22" i="2" s="1"/>
  <c r="AP60" i="3"/>
  <c r="AS57" i="2" s="1"/>
  <c r="AP59" i="3"/>
  <c r="AS56" i="2" s="1"/>
  <c r="AP58" i="3"/>
  <c r="AS55" i="2" s="1"/>
  <c r="AP50" i="3"/>
  <c r="AS47" i="2" s="1"/>
  <c r="AP34" i="3"/>
  <c r="AS31" i="2" s="1"/>
  <c r="AP21" i="3"/>
  <c r="AS18" i="2" s="1"/>
  <c r="AP52" i="3"/>
  <c r="AS49" i="2" s="1"/>
  <c r="AP40" i="3"/>
  <c r="AS37" i="2" s="1"/>
  <c r="AP51" i="3"/>
  <c r="AS48" i="2" s="1"/>
  <c r="AP43" i="3"/>
  <c r="AS40" i="2" s="1"/>
  <c r="AP35" i="3"/>
  <c r="AS32" i="2" s="1"/>
  <c r="AP62" i="3"/>
  <c r="AS59" i="2" s="1"/>
  <c r="AP54" i="3"/>
  <c r="AS51" i="2" s="1"/>
  <c r="AP38" i="3"/>
  <c r="AS35" i="2" s="1"/>
  <c r="AP26" i="3"/>
  <c r="AS23" i="2" s="1"/>
  <c r="AP63" i="3"/>
  <c r="AS60" i="2" s="1"/>
  <c r="AP57" i="3"/>
  <c r="AS54" i="2" s="1"/>
  <c r="AP42" i="3"/>
  <c r="AS39" i="2" s="1"/>
  <c r="AP55" i="3"/>
  <c r="AS52" i="2" s="1"/>
  <c r="AP23" i="3"/>
  <c r="AS20" i="2" s="1"/>
  <c r="AP22" i="3"/>
  <c r="AS19" i="2" s="1"/>
  <c r="AP36" i="3"/>
  <c r="AS33" i="2" s="1"/>
  <c r="AP48" i="3"/>
  <c r="AS45" i="2" s="1"/>
  <c r="AP19" i="3"/>
  <c r="AS16" i="2" s="1"/>
  <c r="AP20" i="3"/>
  <c r="AS17" i="2" s="1"/>
  <c r="AP61" i="3"/>
  <c r="AS58" i="2" s="1"/>
  <c r="AP33" i="3"/>
  <c r="AS30" i="2" s="1"/>
  <c r="AP31" i="3"/>
  <c r="AS28" i="2" s="1"/>
  <c r="AP41" i="3"/>
  <c r="AS38" i="2" s="1"/>
  <c r="AP37" i="3"/>
  <c r="AS34" i="2" s="1"/>
  <c r="AP24" i="3"/>
  <c r="AS21" i="2" s="1"/>
  <c r="AP46" i="3"/>
  <c r="AS43" i="2" s="1"/>
  <c r="AP29" i="3"/>
  <c r="AS26" i="2" s="1"/>
  <c r="AP44" i="3"/>
  <c r="AS41" i="2" s="1"/>
  <c r="AP64" i="3"/>
  <c r="AS61" i="2" s="1"/>
  <c r="AP56" i="3"/>
  <c r="AS53" i="2" s="1"/>
  <c r="AP39" i="3"/>
  <c r="AS36" i="2" s="1"/>
  <c r="AP65" i="3"/>
  <c r="AS62" i="2" s="1"/>
  <c r="AP53" i="3"/>
  <c r="AS50" i="2" s="1"/>
  <c r="AP49" i="3"/>
  <c r="AS46" i="2" s="1"/>
  <c r="AP16" i="3"/>
  <c r="AS13" i="2" s="1"/>
  <c r="AP32" i="3"/>
  <c r="AS29" i="2" s="1"/>
  <c r="AP28" i="3"/>
  <c r="AS25" i="2" s="1"/>
  <c r="AR13" i="3"/>
  <c r="AU11" i="2" s="1"/>
  <c r="AU12" i="2" s="1"/>
  <c r="AQ14" i="3"/>
  <c r="AQ15" i="3" s="1"/>
  <c r="AQ25" i="3" l="1"/>
  <c r="AT22" i="2" s="1"/>
  <c r="AQ22" i="3"/>
  <c r="AT19" i="2" s="1"/>
  <c r="AQ16" i="3"/>
  <c r="AT13" i="2" s="1"/>
  <c r="AQ51" i="3"/>
  <c r="AT48" i="2" s="1"/>
  <c r="AQ23" i="3"/>
  <c r="AT20" i="2" s="1"/>
  <c r="AQ46" i="3"/>
  <c r="AT43" i="2" s="1"/>
  <c r="AQ30" i="3"/>
  <c r="AT27" i="2" s="1"/>
  <c r="AQ19" i="3"/>
  <c r="AT16" i="2" s="1"/>
  <c r="AQ48" i="3"/>
  <c r="AT45" i="2" s="1"/>
  <c r="AQ60" i="3"/>
  <c r="AT57" i="2" s="1"/>
  <c r="AQ40" i="3"/>
  <c r="AT37" i="2" s="1"/>
  <c r="AQ27" i="3"/>
  <c r="AT24" i="2" s="1"/>
  <c r="AQ34" i="3"/>
  <c r="AT31" i="2" s="1"/>
  <c r="AQ44" i="3"/>
  <c r="AT41" i="2" s="1"/>
  <c r="AQ36" i="3"/>
  <c r="AT33" i="2" s="1"/>
  <c r="AQ55" i="3"/>
  <c r="AT52" i="2" s="1"/>
  <c r="AQ24" i="3"/>
  <c r="AT21" i="2" s="1"/>
  <c r="AQ62" i="3"/>
  <c r="AT59" i="2" s="1"/>
  <c r="AQ50" i="3"/>
  <c r="AT47" i="2" s="1"/>
  <c r="AQ32" i="3"/>
  <c r="AT29" i="2" s="1"/>
  <c r="AQ31" i="3"/>
  <c r="AT28" i="2" s="1"/>
  <c r="AQ65" i="3"/>
  <c r="AT62" i="2" s="1"/>
  <c r="AQ53" i="3"/>
  <c r="AT50" i="2" s="1"/>
  <c r="AQ33" i="3"/>
  <c r="AT30" i="2" s="1"/>
  <c r="AQ38" i="3"/>
  <c r="AT35" i="2" s="1"/>
  <c r="AQ17" i="3"/>
  <c r="AT14" i="2" s="1"/>
  <c r="AQ18" i="3"/>
  <c r="AT15" i="2" s="1"/>
  <c r="AQ26" i="3"/>
  <c r="AT23" i="2" s="1"/>
  <c r="AQ64" i="3"/>
  <c r="AT61" i="2" s="1"/>
  <c r="AQ63" i="3"/>
  <c r="AT60" i="2" s="1"/>
  <c r="AQ41" i="3"/>
  <c r="AT38" i="2" s="1"/>
  <c r="AQ29" i="3"/>
  <c r="AT26" i="2" s="1"/>
  <c r="AQ39" i="3"/>
  <c r="AT36" i="2" s="1"/>
  <c r="AQ57" i="3"/>
  <c r="AT54" i="2" s="1"/>
  <c r="AQ45" i="3"/>
  <c r="AT42" i="2" s="1"/>
  <c r="AQ43" i="3"/>
  <c r="AT40" i="2" s="1"/>
  <c r="AQ61" i="3"/>
  <c r="AT58" i="2" s="1"/>
  <c r="AQ59" i="3"/>
  <c r="AT56" i="2" s="1"/>
  <c r="AQ54" i="3"/>
  <c r="AT51" i="2" s="1"/>
  <c r="AQ56" i="3"/>
  <c r="AT53" i="2" s="1"/>
  <c r="AQ28" i="3"/>
  <c r="AT25" i="2" s="1"/>
  <c r="AQ42" i="3"/>
  <c r="AT39" i="2" s="1"/>
  <c r="AQ52" i="3"/>
  <c r="AT49" i="2" s="1"/>
  <c r="AQ35" i="3"/>
  <c r="AT32" i="2" s="1"/>
  <c r="AQ58" i="3"/>
  <c r="AT55" i="2" s="1"/>
  <c r="AQ20" i="3"/>
  <c r="AT17" i="2" s="1"/>
  <c r="AQ47" i="3"/>
  <c r="AT44" i="2" s="1"/>
  <c r="AQ37" i="3"/>
  <c r="AT34" i="2" s="1"/>
  <c r="AQ21" i="3"/>
  <c r="AT18" i="2" s="1"/>
  <c r="AQ49" i="3"/>
  <c r="AT46" i="2" s="1"/>
  <c r="AS13" i="3"/>
  <c r="AV11" i="2" s="1"/>
  <c r="AV12" i="2" s="1"/>
  <c r="AR14" i="3"/>
  <c r="AR15" i="3" s="1"/>
  <c r="AR22" i="3" l="1"/>
  <c r="AU19" i="2" s="1"/>
  <c r="AR16" i="3"/>
  <c r="AU13" i="2" s="1"/>
  <c r="AR60" i="3"/>
  <c r="AU57" i="2" s="1"/>
  <c r="AR59" i="3"/>
  <c r="AU56" i="2" s="1"/>
  <c r="AR51" i="3"/>
  <c r="AU48" i="2" s="1"/>
  <c r="AR43" i="3"/>
  <c r="AU40" i="2" s="1"/>
  <c r="AR35" i="3"/>
  <c r="AU32" i="2" s="1"/>
  <c r="AR39" i="3"/>
  <c r="AU36" i="2" s="1"/>
  <c r="AR54" i="3"/>
  <c r="AU51" i="2" s="1"/>
  <c r="AR62" i="3"/>
  <c r="AU59" i="2" s="1"/>
  <c r="AR42" i="3"/>
  <c r="AU39" i="2" s="1"/>
  <c r="AR38" i="3"/>
  <c r="AU35" i="2" s="1"/>
  <c r="AR34" i="3"/>
  <c r="AU31" i="2" s="1"/>
  <c r="AR48" i="3"/>
  <c r="AU45" i="2" s="1"/>
  <c r="AR63" i="3"/>
  <c r="AU60" i="2" s="1"/>
  <c r="AR23" i="3"/>
  <c r="AU20" i="2" s="1"/>
  <c r="AR47" i="3"/>
  <c r="AU44" i="2" s="1"/>
  <c r="AR61" i="3"/>
  <c r="AU58" i="2" s="1"/>
  <c r="AR45" i="3"/>
  <c r="AU42" i="2" s="1"/>
  <c r="AR33" i="3"/>
  <c r="AU30" i="2" s="1"/>
  <c r="AR25" i="3"/>
  <c r="AU22" i="2" s="1"/>
  <c r="AR24" i="3"/>
  <c r="AU21" i="2" s="1"/>
  <c r="AR58" i="3"/>
  <c r="AU55" i="2" s="1"/>
  <c r="AR29" i="3"/>
  <c r="AU26" i="2" s="1"/>
  <c r="AR64" i="3"/>
  <c r="AU61" i="2" s="1"/>
  <c r="AR20" i="3"/>
  <c r="AU17" i="2" s="1"/>
  <c r="AR55" i="3"/>
  <c r="AU52" i="2" s="1"/>
  <c r="AR31" i="3"/>
  <c r="AU28" i="2" s="1"/>
  <c r="AR53" i="3"/>
  <c r="AU50" i="2" s="1"/>
  <c r="AR21" i="3"/>
  <c r="AU18" i="2" s="1"/>
  <c r="AR32" i="3"/>
  <c r="AU29" i="2" s="1"/>
  <c r="AR46" i="3"/>
  <c r="AU43" i="2" s="1"/>
  <c r="AR17" i="3"/>
  <c r="AU14" i="2" s="1"/>
  <c r="AR27" i="3"/>
  <c r="AU24" i="2" s="1"/>
  <c r="AR36" i="3"/>
  <c r="AU33" i="2" s="1"/>
  <c r="AR65" i="3"/>
  <c r="AU62" i="2" s="1"/>
  <c r="AR57" i="3"/>
  <c r="AU54" i="2" s="1"/>
  <c r="AR26" i="3"/>
  <c r="AU23" i="2" s="1"/>
  <c r="AR52" i="3"/>
  <c r="AU49" i="2" s="1"/>
  <c r="AR40" i="3"/>
  <c r="AU37" i="2" s="1"/>
  <c r="AR30" i="3"/>
  <c r="AU27" i="2" s="1"/>
  <c r="AR19" i="3"/>
  <c r="AU16" i="2" s="1"/>
  <c r="AR44" i="3"/>
  <c r="AU41" i="2" s="1"/>
  <c r="AR28" i="3"/>
  <c r="AU25" i="2" s="1"/>
  <c r="AR49" i="3"/>
  <c r="AU46" i="2" s="1"/>
  <c r="AR50" i="3"/>
  <c r="AU47" i="2" s="1"/>
  <c r="AR56" i="3"/>
  <c r="AU53" i="2" s="1"/>
  <c r="AR41" i="3"/>
  <c r="AU38" i="2" s="1"/>
  <c r="AR37" i="3"/>
  <c r="AU34" i="2" s="1"/>
  <c r="AR18" i="3"/>
  <c r="AU15" i="2" s="1"/>
  <c r="AT13" i="3"/>
  <c r="AW11" i="2" s="1"/>
  <c r="AW12" i="2" s="1"/>
  <c r="AS14" i="3"/>
  <c r="AS15" i="3" s="1"/>
  <c r="AS34" i="3" l="1"/>
  <c r="AV31" i="2" s="1"/>
  <c r="AS19" i="3"/>
  <c r="AV16" i="2" s="1"/>
  <c r="AS40" i="3"/>
  <c r="AV37" i="2" s="1"/>
  <c r="AS24" i="3"/>
  <c r="AV21" i="2" s="1"/>
  <c r="AS51" i="3"/>
  <c r="AV48" i="2" s="1"/>
  <c r="AS27" i="3"/>
  <c r="AV24" i="2" s="1"/>
  <c r="AS62" i="3"/>
  <c r="AV59" i="2" s="1"/>
  <c r="AS42" i="3"/>
  <c r="AV39" i="2" s="1"/>
  <c r="AS18" i="3"/>
  <c r="AV15" i="2" s="1"/>
  <c r="AS64" i="3"/>
  <c r="AV61" i="2" s="1"/>
  <c r="AS35" i="3"/>
  <c r="AV32" i="2" s="1"/>
  <c r="AS50" i="3"/>
  <c r="AV47" i="2" s="1"/>
  <c r="AS46" i="3"/>
  <c r="AV43" i="2" s="1"/>
  <c r="AS22" i="3"/>
  <c r="AV19" i="2" s="1"/>
  <c r="AS44" i="3"/>
  <c r="AV41" i="2" s="1"/>
  <c r="AS59" i="3"/>
  <c r="AV56" i="2" s="1"/>
  <c r="AS58" i="3"/>
  <c r="AV55" i="2" s="1"/>
  <c r="AS54" i="3"/>
  <c r="AV51" i="2" s="1"/>
  <c r="AS30" i="3"/>
  <c r="AV27" i="2" s="1"/>
  <c r="AS20" i="3"/>
  <c r="AV17" i="2" s="1"/>
  <c r="AS55" i="3"/>
  <c r="AV52" i="2" s="1"/>
  <c r="AS47" i="3"/>
  <c r="AV44" i="2" s="1"/>
  <c r="AS65" i="3"/>
  <c r="AV62" i="2" s="1"/>
  <c r="AS53" i="3"/>
  <c r="AV50" i="2" s="1"/>
  <c r="AS41" i="3"/>
  <c r="AV38" i="2" s="1"/>
  <c r="AS37" i="3"/>
  <c r="AV34" i="2" s="1"/>
  <c r="AS33" i="3"/>
  <c r="AV30" i="2" s="1"/>
  <c r="AS26" i="3"/>
  <c r="AV23" i="2" s="1"/>
  <c r="AS43" i="3"/>
  <c r="AV40" i="2" s="1"/>
  <c r="AS25" i="3"/>
  <c r="AV22" i="2" s="1"/>
  <c r="AS23" i="3"/>
  <c r="AV20" i="2" s="1"/>
  <c r="AS60" i="3"/>
  <c r="AV57" i="2" s="1"/>
  <c r="AS28" i="3"/>
  <c r="AV25" i="2" s="1"/>
  <c r="AS61" i="3"/>
  <c r="AV58" i="2" s="1"/>
  <c r="AS29" i="3"/>
  <c r="AV26" i="2" s="1"/>
  <c r="AS21" i="3"/>
  <c r="AV18" i="2" s="1"/>
  <c r="AS17" i="3"/>
  <c r="AV14" i="2" s="1"/>
  <c r="AS52" i="3"/>
  <c r="AV49" i="2" s="1"/>
  <c r="AS38" i="3"/>
  <c r="AV35" i="2" s="1"/>
  <c r="AS16" i="3"/>
  <c r="AV13" i="2" s="1"/>
  <c r="AS48" i="3"/>
  <c r="AV45" i="2" s="1"/>
  <c r="AS32" i="3"/>
  <c r="AV29" i="2" s="1"/>
  <c r="AS63" i="3"/>
  <c r="AV60" i="2" s="1"/>
  <c r="AS39" i="3"/>
  <c r="AV36" i="2" s="1"/>
  <c r="AS49" i="3"/>
  <c r="AV46" i="2" s="1"/>
  <c r="AS56" i="3"/>
  <c r="AV53" i="2" s="1"/>
  <c r="AS45" i="3"/>
  <c r="AV42" i="2" s="1"/>
  <c r="AS31" i="3"/>
  <c r="AV28" i="2" s="1"/>
  <c r="AS57" i="3"/>
  <c r="AV54" i="2" s="1"/>
  <c r="AS36" i="3"/>
  <c r="AV33" i="2" s="1"/>
  <c r="AU13" i="3"/>
  <c r="AX11" i="2" s="1"/>
  <c r="AX12" i="2" s="1"/>
  <c r="AT14" i="3"/>
  <c r="AT15" i="3" s="1"/>
  <c r="AV13" i="3" l="1"/>
  <c r="AY11" i="2" s="1"/>
  <c r="AY12" i="2" s="1"/>
  <c r="AU14" i="3"/>
  <c r="AU15" i="3" s="1"/>
  <c r="AT31" i="3"/>
  <c r="AW28" i="2" s="1"/>
  <c r="AT21" i="3"/>
  <c r="AW18" i="2" s="1"/>
  <c r="AT18" i="3"/>
  <c r="AW15" i="2" s="1"/>
  <c r="AT34" i="3"/>
  <c r="AW31" i="2" s="1"/>
  <c r="AT17" i="3"/>
  <c r="AW14" i="2" s="1"/>
  <c r="AT52" i="3"/>
  <c r="AW49" i="2" s="1"/>
  <c r="AT51" i="3"/>
  <c r="AW48" i="2" s="1"/>
  <c r="AT43" i="3"/>
  <c r="AW40" i="2" s="1"/>
  <c r="AT35" i="3"/>
  <c r="AW32" i="2" s="1"/>
  <c r="AT27" i="3"/>
  <c r="AW24" i="2" s="1"/>
  <c r="AT62" i="3"/>
  <c r="AW59" i="2" s="1"/>
  <c r="AT38" i="3"/>
  <c r="AW35" i="2" s="1"/>
  <c r="AT26" i="3"/>
  <c r="AW23" i="2" s="1"/>
  <c r="AT64" i="3"/>
  <c r="AW61" i="2" s="1"/>
  <c r="AT56" i="3"/>
  <c r="AW53" i="2" s="1"/>
  <c r="AT32" i="3"/>
  <c r="AW29" i="2" s="1"/>
  <c r="AT54" i="3"/>
  <c r="AW51" i="2" s="1"/>
  <c r="AT50" i="3"/>
  <c r="AW47" i="2" s="1"/>
  <c r="AT46" i="3"/>
  <c r="AW43" i="2" s="1"/>
  <c r="AT42" i="3"/>
  <c r="AW39" i="2" s="1"/>
  <c r="AT25" i="3"/>
  <c r="AW22" i="2" s="1"/>
  <c r="AT48" i="3"/>
  <c r="AW45" i="2" s="1"/>
  <c r="AT44" i="3"/>
  <c r="AW41" i="2" s="1"/>
  <c r="AT36" i="3"/>
  <c r="AW33" i="2" s="1"/>
  <c r="AT28" i="3"/>
  <c r="AW25" i="2" s="1"/>
  <c r="AT55" i="3"/>
  <c r="AW52" i="2" s="1"/>
  <c r="AT23" i="3"/>
  <c r="AW20" i="2" s="1"/>
  <c r="AT22" i="3"/>
  <c r="AW19" i="2" s="1"/>
  <c r="AT47" i="3"/>
  <c r="AW44" i="2" s="1"/>
  <c r="AT19" i="3"/>
  <c r="AW16" i="2" s="1"/>
  <c r="AT24" i="3"/>
  <c r="AW21" i="2" s="1"/>
  <c r="AT61" i="3"/>
  <c r="AW58" i="2" s="1"/>
  <c r="AT53" i="3"/>
  <c r="AW50" i="2" s="1"/>
  <c r="AT45" i="3"/>
  <c r="AW42" i="2" s="1"/>
  <c r="AT33" i="3"/>
  <c r="AW30" i="2" s="1"/>
  <c r="AT59" i="3"/>
  <c r="AW56" i="2" s="1"/>
  <c r="AT58" i="3"/>
  <c r="AW55" i="2" s="1"/>
  <c r="AT40" i="3"/>
  <c r="AW37" i="2" s="1"/>
  <c r="AT63" i="3"/>
  <c r="AW60" i="2" s="1"/>
  <c r="AT39" i="3"/>
  <c r="AW36" i="2" s="1"/>
  <c r="AT65" i="3"/>
  <c r="AW62" i="2" s="1"/>
  <c r="AT49" i="3"/>
  <c r="AW46" i="2" s="1"/>
  <c r="AT29" i="3"/>
  <c r="AW26" i="2" s="1"/>
  <c r="AT41" i="3"/>
  <c r="AW38" i="2" s="1"/>
  <c r="AT16" i="3"/>
  <c r="AW13" i="2" s="1"/>
  <c r="AT30" i="3"/>
  <c r="AW27" i="2" s="1"/>
  <c r="AT57" i="3"/>
  <c r="AW54" i="2" s="1"/>
  <c r="AT37" i="3"/>
  <c r="AW34" i="2" s="1"/>
  <c r="AT60" i="3"/>
  <c r="AW57" i="2" s="1"/>
  <c r="AT20" i="3"/>
  <c r="AW17" i="2" s="1"/>
  <c r="AU16" i="3" l="1"/>
  <c r="AX13" i="2" s="1"/>
  <c r="AU21" i="3"/>
  <c r="AX18" i="2" s="1"/>
  <c r="AU18" i="3"/>
  <c r="AX15" i="2" s="1"/>
  <c r="AU17" i="3"/>
  <c r="AX14" i="2" s="1"/>
  <c r="AU26" i="3"/>
  <c r="AX23" i="2" s="1"/>
  <c r="AU48" i="3"/>
  <c r="AX45" i="2" s="1"/>
  <c r="AU40" i="3"/>
  <c r="AX37" i="2" s="1"/>
  <c r="AU28" i="3"/>
  <c r="AX25" i="2" s="1"/>
  <c r="AU31" i="3"/>
  <c r="AX28" i="2" s="1"/>
  <c r="AU42" i="3"/>
  <c r="AX39" i="2" s="1"/>
  <c r="AU34" i="3"/>
  <c r="AX31" i="2" s="1"/>
  <c r="AU44" i="3"/>
  <c r="AX41" i="2" s="1"/>
  <c r="AU36" i="3"/>
  <c r="AX33" i="2" s="1"/>
  <c r="AU52" i="3"/>
  <c r="AX49" i="2" s="1"/>
  <c r="AU32" i="3"/>
  <c r="AX29" i="2" s="1"/>
  <c r="AU24" i="3"/>
  <c r="AX21" i="2" s="1"/>
  <c r="AU51" i="3"/>
  <c r="AX48" i="2" s="1"/>
  <c r="AU43" i="3"/>
  <c r="AX40" i="2" s="1"/>
  <c r="AU35" i="3"/>
  <c r="AX32" i="2" s="1"/>
  <c r="AU58" i="3"/>
  <c r="AX55" i="2" s="1"/>
  <c r="AU37" i="3"/>
  <c r="AX34" i="2" s="1"/>
  <c r="AU56" i="3"/>
  <c r="AX53" i="2" s="1"/>
  <c r="AU63" i="3"/>
  <c r="AX60" i="2" s="1"/>
  <c r="AU55" i="3"/>
  <c r="AX52" i="2" s="1"/>
  <c r="AU65" i="3"/>
  <c r="AX62" i="2" s="1"/>
  <c r="AU29" i="3"/>
  <c r="AX26" i="2" s="1"/>
  <c r="AU60" i="3"/>
  <c r="AX57" i="2" s="1"/>
  <c r="AU23" i="3"/>
  <c r="AX20" i="2" s="1"/>
  <c r="AU50" i="3"/>
  <c r="AX47" i="2" s="1"/>
  <c r="AU46" i="3"/>
  <c r="AX43" i="2" s="1"/>
  <c r="AU38" i="3"/>
  <c r="AX35" i="2" s="1"/>
  <c r="AU20" i="3"/>
  <c r="AX17" i="2" s="1"/>
  <c r="AU47" i="3"/>
  <c r="AX44" i="2" s="1"/>
  <c r="AU49" i="3"/>
  <c r="AX46" i="2" s="1"/>
  <c r="AU45" i="3"/>
  <c r="AX42" i="2" s="1"/>
  <c r="AU22" i="3"/>
  <c r="AX19" i="2" s="1"/>
  <c r="AU64" i="3"/>
  <c r="AX61" i="2" s="1"/>
  <c r="AU57" i="3"/>
  <c r="AX54" i="2" s="1"/>
  <c r="AU25" i="3"/>
  <c r="AX22" i="2" s="1"/>
  <c r="AU30" i="3"/>
  <c r="AX27" i="2" s="1"/>
  <c r="AU54" i="3"/>
  <c r="AX51" i="2" s="1"/>
  <c r="AU39" i="3"/>
  <c r="AX36" i="2" s="1"/>
  <c r="AU19" i="3"/>
  <c r="AX16" i="2" s="1"/>
  <c r="AU59" i="3"/>
  <c r="AX56" i="2" s="1"/>
  <c r="AU27" i="3"/>
  <c r="AX24" i="2" s="1"/>
  <c r="AU62" i="3"/>
  <c r="AX59" i="2" s="1"/>
  <c r="AU53" i="3"/>
  <c r="AX50" i="2" s="1"/>
  <c r="AU33" i="3"/>
  <c r="AX30" i="2" s="1"/>
  <c r="AU41" i="3"/>
  <c r="AX38" i="2" s="1"/>
  <c r="AU61" i="3"/>
  <c r="AX58" i="2" s="1"/>
  <c r="AW13" i="3"/>
  <c r="AZ11" i="2" s="1"/>
  <c r="AZ12" i="2" s="1"/>
  <c r="AV14" i="3"/>
  <c r="AV15" i="3" s="1"/>
  <c r="AV16" i="3" l="1"/>
  <c r="AY13" i="2" s="1"/>
  <c r="AV23" i="3"/>
  <c r="AY20" i="2" s="1"/>
  <c r="AV26" i="3"/>
  <c r="AY23" i="2" s="1"/>
  <c r="AV34" i="3"/>
  <c r="AY31" i="2" s="1"/>
  <c r="AV18" i="3"/>
  <c r="AY15" i="2" s="1"/>
  <c r="AV33" i="3"/>
  <c r="AY30" i="2" s="1"/>
  <c r="AV48" i="3"/>
  <c r="AY45" i="2" s="1"/>
  <c r="AV40" i="3"/>
  <c r="AY37" i="2" s="1"/>
  <c r="AV32" i="3"/>
  <c r="AY29" i="2" s="1"/>
  <c r="AV62" i="3"/>
  <c r="AY59" i="2" s="1"/>
  <c r="AV58" i="3"/>
  <c r="AY55" i="2" s="1"/>
  <c r="AV46" i="3"/>
  <c r="AY43" i="2" s="1"/>
  <c r="AV42" i="3"/>
  <c r="AY39" i="2" s="1"/>
  <c r="AV30" i="3"/>
  <c r="AY27" i="2" s="1"/>
  <c r="AV19" i="3"/>
  <c r="AY16" i="2" s="1"/>
  <c r="AV44" i="3"/>
  <c r="AY41" i="2" s="1"/>
  <c r="AV36" i="3"/>
  <c r="AY33" i="2" s="1"/>
  <c r="AV24" i="3"/>
  <c r="AY21" i="2" s="1"/>
  <c r="AV64" i="3"/>
  <c r="AY61" i="2" s="1"/>
  <c r="AV20" i="3"/>
  <c r="AY17" i="2" s="1"/>
  <c r="AV31" i="3"/>
  <c r="AY28" i="2" s="1"/>
  <c r="AV65" i="3"/>
  <c r="AY62" i="2" s="1"/>
  <c r="AV53" i="3"/>
  <c r="AY50" i="2" s="1"/>
  <c r="AV21" i="3"/>
  <c r="AY18" i="2" s="1"/>
  <c r="AV60" i="3"/>
  <c r="AY57" i="2" s="1"/>
  <c r="AV51" i="3"/>
  <c r="AY48" i="2" s="1"/>
  <c r="AV39" i="3"/>
  <c r="AY36" i="2" s="1"/>
  <c r="AV57" i="3"/>
  <c r="AY54" i="2" s="1"/>
  <c r="AV49" i="3"/>
  <c r="AY46" i="2" s="1"/>
  <c r="AV52" i="3"/>
  <c r="AY49" i="2" s="1"/>
  <c r="AV35" i="3"/>
  <c r="AY32" i="2" s="1"/>
  <c r="AV63" i="3"/>
  <c r="AY60" i="2" s="1"/>
  <c r="AV47" i="3"/>
  <c r="AY44" i="2" s="1"/>
  <c r="AV61" i="3"/>
  <c r="AY58" i="2" s="1"/>
  <c r="AV45" i="3"/>
  <c r="AY42" i="2" s="1"/>
  <c r="AV56" i="3"/>
  <c r="AY53" i="2" s="1"/>
  <c r="AV41" i="3"/>
  <c r="AY38" i="2" s="1"/>
  <c r="AV37" i="3"/>
  <c r="AY34" i="2" s="1"/>
  <c r="AV27" i="3"/>
  <c r="AY24" i="2" s="1"/>
  <c r="AV17" i="3"/>
  <c r="AY14" i="2" s="1"/>
  <c r="AV22" i="3"/>
  <c r="AY19" i="2" s="1"/>
  <c r="AV59" i="3"/>
  <c r="AY56" i="2" s="1"/>
  <c r="AV50" i="3"/>
  <c r="AY47" i="2" s="1"/>
  <c r="AV28" i="3"/>
  <c r="AY25" i="2" s="1"/>
  <c r="AV43" i="3"/>
  <c r="AY40" i="2" s="1"/>
  <c r="AV54" i="3"/>
  <c r="AY51" i="2" s="1"/>
  <c r="AV38" i="3"/>
  <c r="AY35" i="2" s="1"/>
  <c r="AV55" i="3"/>
  <c r="AY52" i="2" s="1"/>
  <c r="AV29" i="3"/>
  <c r="AY26" i="2" s="1"/>
  <c r="AV25" i="3"/>
  <c r="AY22" i="2" s="1"/>
  <c r="AX13" i="3"/>
  <c r="BA11" i="2" s="1"/>
  <c r="BA12" i="2" s="1"/>
  <c r="AW14" i="3"/>
  <c r="AW15" i="3" s="1"/>
  <c r="AW60" i="3" l="1"/>
  <c r="AZ57" i="2" s="1"/>
  <c r="AW43" i="3"/>
  <c r="AZ40" i="2" s="1"/>
  <c r="AW35" i="3"/>
  <c r="AZ32" i="2" s="1"/>
  <c r="AW62" i="3"/>
  <c r="AZ59" i="2" s="1"/>
  <c r="AW46" i="3"/>
  <c r="AZ43" i="2" s="1"/>
  <c r="AW22" i="3"/>
  <c r="AZ19" i="2" s="1"/>
  <c r="AW16" i="3"/>
  <c r="AZ13" i="2" s="1"/>
  <c r="AW17" i="3"/>
  <c r="AZ14" i="2" s="1"/>
  <c r="AW30" i="3"/>
  <c r="AZ27" i="2" s="1"/>
  <c r="AW56" i="3"/>
  <c r="AZ53" i="2" s="1"/>
  <c r="AW44" i="3"/>
  <c r="AZ41" i="2" s="1"/>
  <c r="AW36" i="3"/>
  <c r="AZ33" i="2" s="1"/>
  <c r="AW28" i="3"/>
  <c r="AZ25" i="2" s="1"/>
  <c r="AW32" i="3"/>
  <c r="AZ29" i="2" s="1"/>
  <c r="AW58" i="3"/>
  <c r="AZ55" i="2" s="1"/>
  <c r="AW54" i="3"/>
  <c r="AZ51" i="2" s="1"/>
  <c r="AW50" i="3"/>
  <c r="AZ47" i="2" s="1"/>
  <c r="AW34" i="3"/>
  <c r="AZ31" i="2" s="1"/>
  <c r="AW26" i="3"/>
  <c r="AZ23" i="2" s="1"/>
  <c r="AW55" i="3"/>
  <c r="AZ52" i="2" s="1"/>
  <c r="AW29" i="3"/>
  <c r="AZ26" i="2" s="1"/>
  <c r="AW25" i="3"/>
  <c r="AZ22" i="2" s="1"/>
  <c r="AW59" i="3"/>
  <c r="AZ56" i="2" s="1"/>
  <c r="AW27" i="3"/>
  <c r="AZ24" i="2" s="1"/>
  <c r="AW64" i="3"/>
  <c r="AZ61" i="2" s="1"/>
  <c r="AW49" i="3"/>
  <c r="AZ46" i="2" s="1"/>
  <c r="AW21" i="3"/>
  <c r="AZ18" i="2" s="1"/>
  <c r="AW19" i="3"/>
  <c r="AZ16" i="2" s="1"/>
  <c r="AW51" i="3"/>
  <c r="AZ48" i="2" s="1"/>
  <c r="AW40" i="3"/>
  <c r="AZ37" i="2" s="1"/>
  <c r="AW53" i="3"/>
  <c r="AZ50" i="2" s="1"/>
  <c r="AW38" i="3"/>
  <c r="AZ35" i="2" s="1"/>
  <c r="AW31" i="3"/>
  <c r="AZ28" i="2" s="1"/>
  <c r="AW45" i="3"/>
  <c r="AZ42" i="2" s="1"/>
  <c r="AW18" i="3"/>
  <c r="AZ15" i="2" s="1"/>
  <c r="AW52" i="3"/>
  <c r="AZ49" i="2" s="1"/>
  <c r="AW63" i="3"/>
  <c r="AZ60" i="2" s="1"/>
  <c r="AW39" i="3"/>
  <c r="AZ36" i="2" s="1"/>
  <c r="AW61" i="3"/>
  <c r="AZ58" i="2" s="1"/>
  <c r="AW20" i="3"/>
  <c r="AZ17" i="2" s="1"/>
  <c r="AW24" i="3"/>
  <c r="AZ21" i="2" s="1"/>
  <c r="AW48" i="3"/>
  <c r="AZ45" i="2" s="1"/>
  <c r="AW23" i="3"/>
  <c r="AZ20" i="2" s="1"/>
  <c r="AW57" i="3"/>
  <c r="AZ54" i="2" s="1"/>
  <c r="AW33" i="3"/>
  <c r="AZ30" i="2" s="1"/>
  <c r="AW47" i="3"/>
  <c r="AZ44" i="2" s="1"/>
  <c r="AW42" i="3"/>
  <c r="AZ39" i="2" s="1"/>
  <c r="AW41" i="3"/>
  <c r="AZ38" i="2" s="1"/>
  <c r="AW65" i="3"/>
  <c r="AZ62" i="2" s="1"/>
  <c r="AW37" i="3"/>
  <c r="AZ34" i="2" s="1"/>
  <c r="AY13" i="3"/>
  <c r="BB11" i="2" s="1"/>
  <c r="BB12" i="2" s="1"/>
  <c r="AX14" i="3"/>
  <c r="AX15" i="3" s="1"/>
  <c r="AX25" i="3" l="1"/>
  <c r="BA22" i="2" s="1"/>
  <c r="AX40" i="3"/>
  <c r="BA37" i="2" s="1"/>
  <c r="AX32" i="3"/>
  <c r="BA29" i="2" s="1"/>
  <c r="AX20" i="3"/>
  <c r="BA17" i="2" s="1"/>
  <c r="AX50" i="3"/>
  <c r="BA47" i="2" s="1"/>
  <c r="AX42" i="3"/>
  <c r="BA39" i="2" s="1"/>
  <c r="AX27" i="3"/>
  <c r="BA24" i="2" s="1"/>
  <c r="AX23" i="3"/>
  <c r="BA20" i="2" s="1"/>
  <c r="AX54" i="3"/>
  <c r="BA51" i="2" s="1"/>
  <c r="AX22" i="3"/>
  <c r="BA19" i="2" s="1"/>
  <c r="AX21" i="3"/>
  <c r="BA18" i="2" s="1"/>
  <c r="AX46" i="3"/>
  <c r="BA43" i="2" s="1"/>
  <c r="AX64" i="3"/>
  <c r="BA61" i="2" s="1"/>
  <c r="AX56" i="3"/>
  <c r="BA53" i="2" s="1"/>
  <c r="AX59" i="3"/>
  <c r="BA56" i="2" s="1"/>
  <c r="AX58" i="3"/>
  <c r="BA55" i="2" s="1"/>
  <c r="AX48" i="3"/>
  <c r="BA45" i="2" s="1"/>
  <c r="AX63" i="3"/>
  <c r="BA60" i="2" s="1"/>
  <c r="AX47" i="3"/>
  <c r="BA44" i="2" s="1"/>
  <c r="AX39" i="3"/>
  <c r="BA36" i="2" s="1"/>
  <c r="AX65" i="3"/>
  <c r="BA62" i="2" s="1"/>
  <c r="AX57" i="3"/>
  <c r="BA54" i="2" s="1"/>
  <c r="AX49" i="3"/>
  <c r="BA46" i="2" s="1"/>
  <c r="AX45" i="3"/>
  <c r="BA42" i="2" s="1"/>
  <c r="AX29" i="3"/>
  <c r="BA26" i="2" s="1"/>
  <c r="AX16" i="3"/>
  <c r="BA13" i="2" s="1"/>
  <c r="AX52" i="3"/>
  <c r="BA49" i="2" s="1"/>
  <c r="AX51" i="3"/>
  <c r="BA48" i="2" s="1"/>
  <c r="AX43" i="3"/>
  <c r="BA40" i="2" s="1"/>
  <c r="AX35" i="3"/>
  <c r="BA32" i="2" s="1"/>
  <c r="AX34" i="3"/>
  <c r="BA31" i="2" s="1"/>
  <c r="AX26" i="3"/>
  <c r="BA23" i="2" s="1"/>
  <c r="AX53" i="3"/>
  <c r="BA50" i="2" s="1"/>
  <c r="AX24" i="3"/>
  <c r="BA21" i="2" s="1"/>
  <c r="AX60" i="3"/>
  <c r="BA57" i="2" s="1"/>
  <c r="AX62" i="3"/>
  <c r="BA59" i="2" s="1"/>
  <c r="AX38" i="3"/>
  <c r="BA35" i="2" s="1"/>
  <c r="AX19" i="3"/>
  <c r="BA16" i="2" s="1"/>
  <c r="AX61" i="3"/>
  <c r="BA58" i="2" s="1"/>
  <c r="AX37" i="3"/>
  <c r="BA34" i="2" s="1"/>
  <c r="AX36" i="3"/>
  <c r="BA33" i="2" s="1"/>
  <c r="AX28" i="3"/>
  <c r="BA25" i="2" s="1"/>
  <c r="AX55" i="3"/>
  <c r="BA52" i="2" s="1"/>
  <c r="AX31" i="3"/>
  <c r="BA28" i="2" s="1"/>
  <c r="AX41" i="3"/>
  <c r="BA38" i="2" s="1"/>
  <c r="AX18" i="3"/>
  <c r="BA15" i="2" s="1"/>
  <c r="AX30" i="3"/>
  <c r="BA27" i="2" s="1"/>
  <c r="AX44" i="3"/>
  <c r="BA41" i="2" s="1"/>
  <c r="AX17" i="3"/>
  <c r="BA14" i="2" s="1"/>
  <c r="AX33" i="3"/>
  <c r="BA30" i="2" s="1"/>
  <c r="AZ13" i="3"/>
  <c r="BC11" i="2" s="1"/>
  <c r="BC12" i="2" s="1"/>
  <c r="AY14" i="3"/>
  <c r="AY15" i="3" s="1"/>
  <c r="AY25" i="3" l="1"/>
  <c r="BB22" i="2" s="1"/>
  <c r="AY41" i="3"/>
  <c r="BB38" i="2" s="1"/>
  <c r="AY22" i="3"/>
  <c r="BB19" i="2" s="1"/>
  <c r="AY19" i="3"/>
  <c r="BB16" i="2" s="1"/>
  <c r="AY17" i="3"/>
  <c r="BB14" i="2" s="1"/>
  <c r="AY18" i="3"/>
  <c r="BB15" i="2" s="1"/>
  <c r="AY16" i="3"/>
  <c r="BB13" i="2" s="1"/>
  <c r="AY60" i="3"/>
  <c r="BB57" i="2" s="1"/>
  <c r="AY52" i="3"/>
  <c r="BB49" i="2" s="1"/>
  <c r="AY24" i="3"/>
  <c r="BB21" i="2" s="1"/>
  <c r="AY43" i="3"/>
  <c r="BB40" i="2" s="1"/>
  <c r="AY35" i="3"/>
  <c r="BB32" i="2" s="1"/>
  <c r="AY42" i="3"/>
  <c r="BB39" i="2" s="1"/>
  <c r="AY26" i="3"/>
  <c r="BB23" i="2" s="1"/>
  <c r="AY56" i="3"/>
  <c r="BB53" i="2" s="1"/>
  <c r="AY59" i="3"/>
  <c r="BB56" i="2" s="1"/>
  <c r="AY58" i="3"/>
  <c r="BB55" i="2" s="1"/>
  <c r="AY50" i="3"/>
  <c r="BB47" i="2" s="1"/>
  <c r="AY20" i="3"/>
  <c r="BB17" i="2" s="1"/>
  <c r="AY32" i="3"/>
  <c r="BB29" i="2" s="1"/>
  <c r="AY51" i="3"/>
  <c r="BB48" i="2" s="1"/>
  <c r="AY23" i="3"/>
  <c r="BB20" i="2" s="1"/>
  <c r="AY62" i="3"/>
  <c r="BB59" i="2" s="1"/>
  <c r="AY46" i="3"/>
  <c r="BB43" i="2" s="1"/>
  <c r="AY38" i="3"/>
  <c r="BB35" i="2" s="1"/>
  <c r="AY64" i="3"/>
  <c r="BB61" i="2" s="1"/>
  <c r="AY47" i="3"/>
  <c r="BB44" i="2" s="1"/>
  <c r="AY61" i="3"/>
  <c r="BB58" i="2" s="1"/>
  <c r="AY57" i="3"/>
  <c r="BB54" i="2" s="1"/>
  <c r="AY40" i="3"/>
  <c r="BB37" i="2" s="1"/>
  <c r="AY27" i="3"/>
  <c r="BB24" i="2" s="1"/>
  <c r="AY44" i="3"/>
  <c r="BB41" i="2" s="1"/>
  <c r="AY36" i="3"/>
  <c r="BB33" i="2" s="1"/>
  <c r="AY28" i="3"/>
  <c r="BB25" i="2" s="1"/>
  <c r="AY39" i="3"/>
  <c r="BB36" i="2" s="1"/>
  <c r="AY65" i="3"/>
  <c r="BB62" i="2" s="1"/>
  <c r="AY63" i="3"/>
  <c r="BB60" i="2" s="1"/>
  <c r="AY49" i="3"/>
  <c r="BB46" i="2" s="1"/>
  <c r="AY29" i="3"/>
  <c r="BB26" i="2" s="1"/>
  <c r="AY54" i="3"/>
  <c r="BB51" i="2" s="1"/>
  <c r="AY30" i="3"/>
  <c r="BB27" i="2" s="1"/>
  <c r="AY37" i="3"/>
  <c r="BB34" i="2" s="1"/>
  <c r="AY33" i="3"/>
  <c r="BB30" i="2" s="1"/>
  <c r="AY34" i="3"/>
  <c r="BB31" i="2" s="1"/>
  <c r="AY55" i="3"/>
  <c r="BB52" i="2" s="1"/>
  <c r="AY45" i="3"/>
  <c r="BB42" i="2" s="1"/>
  <c r="AY21" i="3"/>
  <c r="BB18" i="2" s="1"/>
  <c r="AY53" i="3"/>
  <c r="BB50" i="2" s="1"/>
  <c r="AY48" i="3"/>
  <c r="BB45" i="2" s="1"/>
  <c r="AY31" i="3"/>
  <c r="BB28" i="2" s="1"/>
  <c r="BA13" i="3"/>
  <c r="BD11" i="2" s="1"/>
  <c r="BD12" i="2" s="1"/>
  <c r="AZ14" i="3"/>
  <c r="AZ15" i="3" s="1"/>
  <c r="BB13" i="3" l="1"/>
  <c r="BE11" i="2" s="1"/>
  <c r="BE12" i="2" s="1"/>
  <c r="BA14" i="3"/>
  <c r="BA15" i="3" s="1"/>
  <c r="AZ18" i="3"/>
  <c r="BC15" i="2" s="1"/>
  <c r="AZ49" i="3"/>
  <c r="BC46" i="2" s="1"/>
  <c r="AZ29" i="3"/>
  <c r="BC26" i="2" s="1"/>
  <c r="AZ27" i="3"/>
  <c r="BC24" i="2" s="1"/>
  <c r="AZ22" i="3"/>
  <c r="BC19" i="2" s="1"/>
  <c r="AZ16" i="3"/>
  <c r="BC13" i="2" s="1"/>
  <c r="AZ40" i="3"/>
  <c r="BC37" i="2" s="1"/>
  <c r="AZ46" i="3"/>
  <c r="BC43" i="2" s="1"/>
  <c r="AZ42" i="3"/>
  <c r="BC39" i="2" s="1"/>
  <c r="AZ30" i="3"/>
  <c r="BC27" i="2" s="1"/>
  <c r="AZ44" i="3"/>
  <c r="BC41" i="2" s="1"/>
  <c r="AZ36" i="3"/>
  <c r="BC33" i="2" s="1"/>
  <c r="AZ52" i="3"/>
  <c r="BC49" i="2" s="1"/>
  <c r="AZ24" i="3"/>
  <c r="BC21" i="2" s="1"/>
  <c r="AZ19" i="3"/>
  <c r="BC16" i="2" s="1"/>
  <c r="AZ50" i="3"/>
  <c r="BC47" i="2" s="1"/>
  <c r="AZ64" i="3"/>
  <c r="BC61" i="2" s="1"/>
  <c r="AZ56" i="3"/>
  <c r="BC53" i="2" s="1"/>
  <c r="AZ28" i="3"/>
  <c r="BC25" i="2" s="1"/>
  <c r="AZ55" i="3"/>
  <c r="BC52" i="2" s="1"/>
  <c r="AZ60" i="3"/>
  <c r="BC57" i="2" s="1"/>
  <c r="AZ58" i="3"/>
  <c r="BC55" i="2" s="1"/>
  <c r="AZ65" i="3"/>
  <c r="BC62" i="2" s="1"/>
  <c r="AZ57" i="3"/>
  <c r="BC54" i="2" s="1"/>
  <c r="AZ51" i="3"/>
  <c r="BC48" i="2" s="1"/>
  <c r="AZ34" i="3"/>
  <c r="BC31" i="2" s="1"/>
  <c r="AZ23" i="3"/>
  <c r="BC20" i="2" s="1"/>
  <c r="AZ39" i="3"/>
  <c r="BC36" i="2" s="1"/>
  <c r="AZ41" i="3"/>
  <c r="BC38" i="2" s="1"/>
  <c r="AZ37" i="3"/>
  <c r="BC34" i="2" s="1"/>
  <c r="AZ17" i="3"/>
  <c r="BC14" i="2" s="1"/>
  <c r="AZ59" i="3"/>
  <c r="BC56" i="2" s="1"/>
  <c r="AZ48" i="3"/>
  <c r="BC45" i="2" s="1"/>
  <c r="AZ20" i="3"/>
  <c r="BC17" i="2" s="1"/>
  <c r="AZ32" i="3"/>
  <c r="BC29" i="2" s="1"/>
  <c r="AZ33" i="3"/>
  <c r="BC30" i="2" s="1"/>
  <c r="AZ21" i="3"/>
  <c r="BC18" i="2" s="1"/>
  <c r="AZ62" i="3"/>
  <c r="BC59" i="2" s="1"/>
  <c r="AZ43" i="3"/>
  <c r="BC40" i="2" s="1"/>
  <c r="AZ63" i="3"/>
  <c r="BC60" i="2" s="1"/>
  <c r="AZ47" i="3"/>
  <c r="BC44" i="2" s="1"/>
  <c r="AZ45" i="3"/>
  <c r="BC42" i="2" s="1"/>
  <c r="AZ54" i="3"/>
  <c r="BC51" i="2" s="1"/>
  <c r="AZ25" i="3"/>
  <c r="BC22" i="2" s="1"/>
  <c r="AZ35" i="3"/>
  <c r="BC32" i="2" s="1"/>
  <c r="AZ38" i="3"/>
  <c r="BC35" i="2" s="1"/>
  <c r="AZ61" i="3"/>
  <c r="BC58" i="2" s="1"/>
  <c r="AZ53" i="3"/>
  <c r="BC50" i="2" s="1"/>
  <c r="AZ31" i="3"/>
  <c r="BC28" i="2" s="1"/>
  <c r="AZ26" i="3"/>
  <c r="BC23" i="2" s="1"/>
  <c r="BA29" i="3" l="1"/>
  <c r="BD26" i="2" s="1"/>
  <c r="BA17" i="3"/>
  <c r="BD14" i="2" s="1"/>
  <c r="BA35" i="3"/>
  <c r="BD32" i="2" s="1"/>
  <c r="BA32" i="3"/>
  <c r="BD29" i="2" s="1"/>
  <c r="BA62" i="3"/>
  <c r="BD59" i="2" s="1"/>
  <c r="BA58" i="3"/>
  <c r="BD55" i="2" s="1"/>
  <c r="BA54" i="3"/>
  <c r="BD51" i="2" s="1"/>
  <c r="BA50" i="3"/>
  <c r="BD47" i="2" s="1"/>
  <c r="BA46" i="3"/>
  <c r="BD43" i="2" s="1"/>
  <c r="BA36" i="3"/>
  <c r="BD33" i="2" s="1"/>
  <c r="BA52" i="3"/>
  <c r="BD49" i="2" s="1"/>
  <c r="BA43" i="3"/>
  <c r="BD40" i="2" s="1"/>
  <c r="BA38" i="3"/>
  <c r="BD35" i="2" s="1"/>
  <c r="BA30" i="3"/>
  <c r="BD27" i="2" s="1"/>
  <c r="BA26" i="3"/>
  <c r="BD23" i="2" s="1"/>
  <c r="BA16" i="3"/>
  <c r="BD13" i="2" s="1"/>
  <c r="BA34" i="3"/>
  <c r="BD31" i="2" s="1"/>
  <c r="BA48" i="3"/>
  <c r="BD45" i="2" s="1"/>
  <c r="BA24" i="3"/>
  <c r="BD21" i="2" s="1"/>
  <c r="BA55" i="3"/>
  <c r="BD52" i="2" s="1"/>
  <c r="BA60" i="3"/>
  <c r="BD57" i="2" s="1"/>
  <c r="BA27" i="3"/>
  <c r="BD24" i="2" s="1"/>
  <c r="BA64" i="3"/>
  <c r="BD61" i="2" s="1"/>
  <c r="BA53" i="3"/>
  <c r="BD50" i="2" s="1"/>
  <c r="BA49" i="3"/>
  <c r="BD46" i="2" s="1"/>
  <c r="BA21" i="3"/>
  <c r="BD18" i="2" s="1"/>
  <c r="BA20" i="3"/>
  <c r="BD17" i="2" s="1"/>
  <c r="BA56" i="3"/>
  <c r="BD53" i="2" s="1"/>
  <c r="BA28" i="3"/>
  <c r="BD25" i="2" s="1"/>
  <c r="BA63" i="3"/>
  <c r="BD60" i="2" s="1"/>
  <c r="BA39" i="3"/>
  <c r="BD36" i="2" s="1"/>
  <c r="BA31" i="3"/>
  <c r="BD28" i="2" s="1"/>
  <c r="BA61" i="3"/>
  <c r="BD58" i="2" s="1"/>
  <c r="BA57" i="3"/>
  <c r="BD54" i="2" s="1"/>
  <c r="BA45" i="3"/>
  <c r="BD42" i="2" s="1"/>
  <c r="BA40" i="3"/>
  <c r="BD37" i="2" s="1"/>
  <c r="BA22" i="3"/>
  <c r="BD19" i="2" s="1"/>
  <c r="BA23" i="3"/>
  <c r="BD20" i="2" s="1"/>
  <c r="BA18" i="3"/>
  <c r="BD15" i="2" s="1"/>
  <c r="BA65" i="3"/>
  <c r="BD62" i="2" s="1"/>
  <c r="BA59" i="3"/>
  <c r="BD56" i="2" s="1"/>
  <c r="BA51" i="3"/>
  <c r="BD48" i="2" s="1"/>
  <c r="BA19" i="3"/>
  <c r="BD16" i="2" s="1"/>
  <c r="BA44" i="3"/>
  <c r="BD41" i="2" s="1"/>
  <c r="BA42" i="3"/>
  <c r="BD39" i="2" s="1"/>
  <c r="BA41" i="3"/>
  <c r="BD38" i="2" s="1"/>
  <c r="BA37" i="3"/>
  <c r="BD34" i="2" s="1"/>
  <c r="BA47" i="3"/>
  <c r="BD44" i="2" s="1"/>
  <c r="BA25" i="3"/>
  <c r="BD22" i="2" s="1"/>
  <c r="BA33" i="3"/>
  <c r="BD30" i="2" s="1"/>
  <c r="BC13" i="3"/>
  <c r="BF11" i="2" s="1"/>
  <c r="BF12" i="2" s="1"/>
  <c r="BB14" i="3"/>
  <c r="BB15" i="3" s="1"/>
  <c r="BB41" i="3" l="1"/>
  <c r="BE38" i="2" s="1"/>
  <c r="BB21" i="3"/>
  <c r="BE18" i="2" s="1"/>
  <c r="BB23" i="3"/>
  <c r="BE20" i="2" s="1"/>
  <c r="BB24" i="3"/>
  <c r="BE21" i="2" s="1"/>
  <c r="BB54" i="3"/>
  <c r="BE51" i="2" s="1"/>
  <c r="BB50" i="3"/>
  <c r="BE47" i="2" s="1"/>
  <c r="BB22" i="3"/>
  <c r="BE19" i="2" s="1"/>
  <c r="BB56" i="3"/>
  <c r="BE53" i="2" s="1"/>
  <c r="BB44" i="3"/>
  <c r="BE41" i="2" s="1"/>
  <c r="BB36" i="3"/>
  <c r="BE33" i="2" s="1"/>
  <c r="BB59" i="3"/>
  <c r="BE56" i="2" s="1"/>
  <c r="BB58" i="3"/>
  <c r="BE55" i="2" s="1"/>
  <c r="BB30" i="3"/>
  <c r="BE27" i="2" s="1"/>
  <c r="BB17" i="3"/>
  <c r="BE14" i="2" s="1"/>
  <c r="BB18" i="3"/>
  <c r="BE15" i="2" s="1"/>
  <c r="BB52" i="3"/>
  <c r="BE49" i="2" s="1"/>
  <c r="BB51" i="3"/>
  <c r="BE48" i="2" s="1"/>
  <c r="BB43" i="3"/>
  <c r="BE40" i="2" s="1"/>
  <c r="BB35" i="3"/>
  <c r="BE32" i="2" s="1"/>
  <c r="BB26" i="3"/>
  <c r="BE23" i="2" s="1"/>
  <c r="BB25" i="3"/>
  <c r="BE22" i="2" s="1"/>
  <c r="BB63" i="3"/>
  <c r="BE60" i="2" s="1"/>
  <c r="BB60" i="3"/>
  <c r="BE57" i="2" s="1"/>
  <c r="BB32" i="3"/>
  <c r="BE29" i="2" s="1"/>
  <c r="BB64" i="3"/>
  <c r="BE61" i="2" s="1"/>
  <c r="BB28" i="3"/>
  <c r="BE25" i="2" s="1"/>
  <c r="BB57" i="3"/>
  <c r="BE54" i="2" s="1"/>
  <c r="BB45" i="3"/>
  <c r="BE42" i="2" s="1"/>
  <c r="BB37" i="3"/>
  <c r="BE34" i="2" s="1"/>
  <c r="BB16" i="3"/>
  <c r="BE13" i="2" s="1"/>
  <c r="BB34" i="3"/>
  <c r="BE31" i="2" s="1"/>
  <c r="BB42" i="3"/>
  <c r="BE39" i="2" s="1"/>
  <c r="BB47" i="3"/>
  <c r="BE44" i="2" s="1"/>
  <c r="BB29" i="3"/>
  <c r="BE26" i="2" s="1"/>
  <c r="BB40" i="3"/>
  <c r="BE37" i="2" s="1"/>
  <c r="BB62" i="3"/>
  <c r="BE59" i="2" s="1"/>
  <c r="BB38" i="3"/>
  <c r="BE35" i="2" s="1"/>
  <c r="BB31" i="3"/>
  <c r="BE28" i="2" s="1"/>
  <c r="BB19" i="3"/>
  <c r="BE16" i="2" s="1"/>
  <c r="BB27" i="3"/>
  <c r="BE24" i="2" s="1"/>
  <c r="BB61" i="3"/>
  <c r="BE58" i="2" s="1"/>
  <c r="BB20" i="3"/>
  <c r="BE17" i="2" s="1"/>
  <c r="BB46" i="3"/>
  <c r="BE43" i="2" s="1"/>
  <c r="BB55" i="3"/>
  <c r="BE52" i="2" s="1"/>
  <c r="BB33" i="3"/>
  <c r="BE30" i="2" s="1"/>
  <c r="BB48" i="3"/>
  <c r="BE45" i="2" s="1"/>
  <c r="BB39" i="3"/>
  <c r="BE36" i="2" s="1"/>
  <c r="BB53" i="3"/>
  <c r="BE50" i="2" s="1"/>
  <c r="BB65" i="3"/>
  <c r="BE62" i="2" s="1"/>
  <c r="BB49" i="3"/>
  <c r="BE46" i="2" s="1"/>
  <c r="BC14" i="3"/>
  <c r="BC15" i="3" s="1"/>
  <c r="BD13" i="3"/>
  <c r="BG11" i="2" s="1"/>
  <c r="BG12" i="2" s="1"/>
  <c r="BC21" i="3" l="1"/>
  <c r="BF18" i="2" s="1"/>
  <c r="BC26" i="3"/>
  <c r="BF23" i="2" s="1"/>
  <c r="BC16" i="3"/>
  <c r="BF13" i="2" s="1"/>
  <c r="BC32" i="3"/>
  <c r="BF29" i="2" s="1"/>
  <c r="BC59" i="3"/>
  <c r="BF56" i="2" s="1"/>
  <c r="BC51" i="3"/>
  <c r="BF48" i="2" s="1"/>
  <c r="BC27" i="3"/>
  <c r="BF24" i="2" s="1"/>
  <c r="BC22" i="3"/>
  <c r="BF19" i="2" s="1"/>
  <c r="BC64" i="3"/>
  <c r="BF61" i="2" s="1"/>
  <c r="BC60" i="3"/>
  <c r="BF57" i="2" s="1"/>
  <c r="BC23" i="3"/>
  <c r="BF20" i="2" s="1"/>
  <c r="BC46" i="3"/>
  <c r="BF43" i="2" s="1"/>
  <c r="BC30" i="3"/>
  <c r="BF27" i="2" s="1"/>
  <c r="BC63" i="3"/>
  <c r="BF60" i="2" s="1"/>
  <c r="BC40" i="3"/>
  <c r="BF37" i="2" s="1"/>
  <c r="BC58" i="3"/>
  <c r="BF55" i="2" s="1"/>
  <c r="BC48" i="3"/>
  <c r="BF45" i="2" s="1"/>
  <c r="BC44" i="3"/>
  <c r="BF41" i="2" s="1"/>
  <c r="BC36" i="3"/>
  <c r="BF33" i="2" s="1"/>
  <c r="BC20" i="3"/>
  <c r="BF17" i="2" s="1"/>
  <c r="BC39" i="3"/>
  <c r="BF36" i="2" s="1"/>
  <c r="BC49" i="3"/>
  <c r="BF46" i="2" s="1"/>
  <c r="BC37" i="3"/>
  <c r="BF34" i="2" s="1"/>
  <c r="BC52" i="3"/>
  <c r="BF49" i="2" s="1"/>
  <c r="BC43" i="3"/>
  <c r="BF40" i="2" s="1"/>
  <c r="BC35" i="3"/>
  <c r="BF32" i="2" s="1"/>
  <c r="BC50" i="3"/>
  <c r="BF47" i="2" s="1"/>
  <c r="BC42" i="3"/>
  <c r="BF39" i="2" s="1"/>
  <c r="BC56" i="3"/>
  <c r="BF53" i="2" s="1"/>
  <c r="BC57" i="3"/>
  <c r="BF54" i="2" s="1"/>
  <c r="BC53" i="3"/>
  <c r="BF50" i="2" s="1"/>
  <c r="BC33" i="3"/>
  <c r="BF30" i="2" s="1"/>
  <c r="BC18" i="3"/>
  <c r="BF15" i="2" s="1"/>
  <c r="BC25" i="3"/>
  <c r="BF22" i="2" s="1"/>
  <c r="BC38" i="3"/>
  <c r="BF35" i="2" s="1"/>
  <c r="BC28" i="3"/>
  <c r="BF25" i="2" s="1"/>
  <c r="BC47" i="3"/>
  <c r="BF44" i="2" s="1"/>
  <c r="BC65" i="3"/>
  <c r="BF62" i="2" s="1"/>
  <c r="BC45" i="3"/>
  <c r="BF42" i="2" s="1"/>
  <c r="BC19" i="3"/>
  <c r="BF16" i="2" s="1"/>
  <c r="BC34" i="3"/>
  <c r="BF31" i="2" s="1"/>
  <c r="BC61" i="3"/>
  <c r="BF58" i="2" s="1"/>
  <c r="BC41" i="3"/>
  <c r="BF38" i="2" s="1"/>
  <c r="BC24" i="3"/>
  <c r="BF21" i="2" s="1"/>
  <c r="BC54" i="3"/>
  <c r="BF51" i="2" s="1"/>
  <c r="BC29" i="3"/>
  <c r="BF26" i="2" s="1"/>
  <c r="BC17" i="3"/>
  <c r="BF14" i="2" s="1"/>
  <c r="BC55" i="3"/>
  <c r="BF52" i="2" s="1"/>
  <c r="BC31" i="3"/>
  <c r="BF28" i="2" s="1"/>
  <c r="BC62" i="3"/>
  <c r="BF59" i="2" s="1"/>
  <c r="BE13" i="3"/>
  <c r="BH11" i="2" s="1"/>
  <c r="BH12" i="2" s="1"/>
  <c r="BD14" i="3"/>
  <c r="BD15" i="3" s="1"/>
  <c r="BF13" i="3" l="1"/>
  <c r="BI11" i="2" s="1"/>
  <c r="BI12" i="2" s="1"/>
  <c r="BE14" i="3"/>
  <c r="BE15" i="3" s="1"/>
  <c r="BD26" i="3"/>
  <c r="BG23" i="2" s="1"/>
  <c r="BD16" i="3"/>
  <c r="BG13" i="2" s="1"/>
  <c r="BD42" i="3"/>
  <c r="BG39" i="2" s="1"/>
  <c r="BD33" i="3"/>
  <c r="BG30" i="2" s="1"/>
  <c r="BD18" i="3"/>
  <c r="BG15" i="2" s="1"/>
  <c r="BD23" i="3"/>
  <c r="BG20" i="2" s="1"/>
  <c r="BD19" i="3"/>
  <c r="BG16" i="2" s="1"/>
  <c r="BD32" i="3"/>
  <c r="BG29" i="2" s="1"/>
  <c r="BD24" i="3"/>
  <c r="BG21" i="2" s="1"/>
  <c r="BD58" i="3"/>
  <c r="BG55" i="2" s="1"/>
  <c r="BD50" i="3"/>
  <c r="BG47" i="2" s="1"/>
  <c r="BD46" i="3"/>
  <c r="BG43" i="2" s="1"/>
  <c r="BD64" i="3"/>
  <c r="BG61" i="2" s="1"/>
  <c r="BD56" i="3"/>
  <c r="BG53" i="2" s="1"/>
  <c r="BD60" i="3"/>
  <c r="BG57" i="2" s="1"/>
  <c r="BD59" i="3"/>
  <c r="BG56" i="2" s="1"/>
  <c r="BD51" i="3"/>
  <c r="BG48" i="2" s="1"/>
  <c r="BD54" i="3"/>
  <c r="BG51" i="2" s="1"/>
  <c r="BD20" i="3"/>
  <c r="BG17" i="2" s="1"/>
  <c r="BD27" i="3"/>
  <c r="BG24" i="2" s="1"/>
  <c r="BD34" i="3"/>
  <c r="BG31" i="2" s="1"/>
  <c r="BD39" i="3"/>
  <c r="BG36" i="2" s="1"/>
  <c r="BD49" i="3"/>
  <c r="BG46" i="2" s="1"/>
  <c r="BD41" i="3"/>
  <c r="BG38" i="2" s="1"/>
  <c r="BD37" i="3"/>
  <c r="BG34" i="2" s="1"/>
  <c r="BD17" i="3"/>
  <c r="BG14" i="2" s="1"/>
  <c r="BD45" i="3"/>
  <c r="BG42" i="2" s="1"/>
  <c r="BD40" i="3"/>
  <c r="BG37" i="2" s="1"/>
  <c r="BD30" i="3"/>
  <c r="BG27" i="2" s="1"/>
  <c r="BD44" i="3"/>
  <c r="BG41" i="2" s="1"/>
  <c r="BD36" i="3"/>
  <c r="BG33" i="2" s="1"/>
  <c r="BD63" i="3"/>
  <c r="BG60" i="2" s="1"/>
  <c r="BD47" i="3"/>
  <c r="BG44" i="2" s="1"/>
  <c r="BD25" i="3"/>
  <c r="BG22" i="2" s="1"/>
  <c r="BD43" i="3"/>
  <c r="BG40" i="2" s="1"/>
  <c r="BD62" i="3"/>
  <c r="BG59" i="2" s="1"/>
  <c r="BD57" i="3"/>
  <c r="BG54" i="2" s="1"/>
  <c r="BD22" i="3"/>
  <c r="BG19" i="2" s="1"/>
  <c r="BD35" i="3"/>
  <c r="BG32" i="2" s="1"/>
  <c r="BD53" i="3"/>
  <c r="BG50" i="2" s="1"/>
  <c r="BD29" i="3"/>
  <c r="BG26" i="2" s="1"/>
  <c r="BD48" i="3"/>
  <c r="BG45" i="2" s="1"/>
  <c r="BD55" i="3"/>
  <c r="BG52" i="2" s="1"/>
  <c r="BD61" i="3"/>
  <c r="BG58" i="2" s="1"/>
  <c r="BD21" i="3"/>
  <c r="BG18" i="2" s="1"/>
  <c r="BD28" i="3"/>
  <c r="BG25" i="2" s="1"/>
  <c r="BD52" i="3"/>
  <c r="BG49" i="2" s="1"/>
  <c r="BD38" i="3"/>
  <c r="BG35" i="2" s="1"/>
  <c r="BD31" i="3"/>
  <c r="BG28" i="2" s="1"/>
  <c r="BD65" i="3"/>
  <c r="BG62" i="2" s="1"/>
  <c r="BE30" i="3" l="1"/>
  <c r="BH27" i="2" s="1"/>
  <c r="BE33" i="3"/>
  <c r="BH30" i="2" s="1"/>
  <c r="BE17" i="3"/>
  <c r="BH14" i="2" s="1"/>
  <c r="BE40" i="3"/>
  <c r="BH37" i="2" s="1"/>
  <c r="BE50" i="3"/>
  <c r="BH47" i="2" s="1"/>
  <c r="BE38" i="3"/>
  <c r="BH35" i="2" s="1"/>
  <c r="BE34" i="3"/>
  <c r="BH31" i="2" s="1"/>
  <c r="BE26" i="3"/>
  <c r="BH23" i="2" s="1"/>
  <c r="BE48" i="3"/>
  <c r="BH45" i="2" s="1"/>
  <c r="BE51" i="3"/>
  <c r="BH48" i="2" s="1"/>
  <c r="BE27" i="3"/>
  <c r="BH24" i="2" s="1"/>
  <c r="BE42" i="3"/>
  <c r="BH39" i="2" s="1"/>
  <c r="BE18" i="3"/>
  <c r="BH15" i="2" s="1"/>
  <c r="BE64" i="3"/>
  <c r="BH61" i="2" s="1"/>
  <c r="BE59" i="3"/>
  <c r="BH56" i="2" s="1"/>
  <c r="BE16" i="3"/>
  <c r="BH13" i="2" s="1"/>
  <c r="BE39" i="3"/>
  <c r="BH36" i="2" s="1"/>
  <c r="BE28" i="3"/>
  <c r="BH25" i="2" s="1"/>
  <c r="BE20" i="3"/>
  <c r="BH17" i="2" s="1"/>
  <c r="BE63" i="3"/>
  <c r="BH60" i="2" s="1"/>
  <c r="BE31" i="3"/>
  <c r="BH28" i="2" s="1"/>
  <c r="BE61" i="3"/>
  <c r="BH58" i="2" s="1"/>
  <c r="BE57" i="3"/>
  <c r="BH54" i="2" s="1"/>
  <c r="BE32" i="3"/>
  <c r="BH29" i="2" s="1"/>
  <c r="BE43" i="3"/>
  <c r="BH40" i="2" s="1"/>
  <c r="BE35" i="3"/>
  <c r="BH32" i="2" s="1"/>
  <c r="BE46" i="3"/>
  <c r="BH43" i="2" s="1"/>
  <c r="BE47" i="3"/>
  <c r="BH44" i="2" s="1"/>
  <c r="BE65" i="3"/>
  <c r="BH62" i="2" s="1"/>
  <c r="BE45" i="3"/>
  <c r="BH42" i="2" s="1"/>
  <c r="BE41" i="3"/>
  <c r="BH38" i="2" s="1"/>
  <c r="BE37" i="3"/>
  <c r="BH34" i="2" s="1"/>
  <c r="BE60" i="3"/>
  <c r="BH57" i="2" s="1"/>
  <c r="BE23" i="3"/>
  <c r="BH20" i="2" s="1"/>
  <c r="BE54" i="3"/>
  <c r="BH51" i="2" s="1"/>
  <c r="BE19" i="3"/>
  <c r="BH16" i="2" s="1"/>
  <c r="BE29" i="3"/>
  <c r="BH26" i="2" s="1"/>
  <c r="BE21" i="3"/>
  <c r="BH18" i="2" s="1"/>
  <c r="BE25" i="3"/>
  <c r="BH22" i="2" s="1"/>
  <c r="BE24" i="3"/>
  <c r="BH21" i="2" s="1"/>
  <c r="BE56" i="3"/>
  <c r="BH53" i="2" s="1"/>
  <c r="BE36" i="3"/>
  <c r="BH33" i="2" s="1"/>
  <c r="BE52" i="3"/>
  <c r="BH49" i="2" s="1"/>
  <c r="BE22" i="3"/>
  <c r="BH19" i="2" s="1"/>
  <c r="BE55" i="3"/>
  <c r="BH52" i="2" s="1"/>
  <c r="BE53" i="3"/>
  <c r="BH50" i="2" s="1"/>
  <c r="BE62" i="3"/>
  <c r="BH59" i="2" s="1"/>
  <c r="BE58" i="3"/>
  <c r="BH55" i="2" s="1"/>
  <c r="BE44" i="3"/>
  <c r="BH41" i="2" s="1"/>
  <c r="BE49" i="3"/>
  <c r="BH46" i="2" s="1"/>
  <c r="BG13" i="3"/>
  <c r="BJ11" i="2" s="1"/>
  <c r="BJ12" i="2" s="1"/>
  <c r="BF14" i="3"/>
  <c r="BF15" i="3" s="1"/>
  <c r="BF30" i="3" l="1"/>
  <c r="BI27" i="2" s="1"/>
  <c r="BF18" i="3"/>
  <c r="BI15" i="2" s="1"/>
  <c r="BF17" i="3"/>
  <c r="BI14" i="2" s="1"/>
  <c r="BF25" i="3"/>
  <c r="BI22" i="2" s="1"/>
  <c r="BF59" i="3"/>
  <c r="BI56" i="2" s="1"/>
  <c r="BF58" i="3"/>
  <c r="BI55" i="2" s="1"/>
  <c r="BF64" i="3"/>
  <c r="BI61" i="2" s="1"/>
  <c r="BF56" i="3"/>
  <c r="BI53" i="2" s="1"/>
  <c r="BF60" i="3"/>
  <c r="BI57" i="2" s="1"/>
  <c r="BF52" i="3"/>
  <c r="BI49" i="2" s="1"/>
  <c r="BF51" i="3"/>
  <c r="BI48" i="2" s="1"/>
  <c r="BF43" i="3"/>
  <c r="BI40" i="2" s="1"/>
  <c r="BF35" i="3"/>
  <c r="BI32" i="2" s="1"/>
  <c r="BF62" i="3"/>
  <c r="BI59" i="2" s="1"/>
  <c r="BF54" i="3"/>
  <c r="BI51" i="2" s="1"/>
  <c r="BF38" i="3"/>
  <c r="BI35" i="2" s="1"/>
  <c r="BF26" i="3"/>
  <c r="BI23" i="2" s="1"/>
  <c r="BF48" i="3"/>
  <c r="BI45" i="2" s="1"/>
  <c r="BF32" i="3"/>
  <c r="BI29" i="2" s="1"/>
  <c r="BF50" i="3"/>
  <c r="BI47" i="2" s="1"/>
  <c r="BF34" i="3"/>
  <c r="BI31" i="2" s="1"/>
  <c r="BF28" i="3"/>
  <c r="BI25" i="2" s="1"/>
  <c r="BF63" i="3"/>
  <c r="BI60" i="2" s="1"/>
  <c r="BF47" i="3"/>
  <c r="BI44" i="2" s="1"/>
  <c r="BF57" i="3"/>
  <c r="BI54" i="2" s="1"/>
  <c r="BF45" i="3"/>
  <c r="BI42" i="2" s="1"/>
  <c r="BF40" i="3"/>
  <c r="BI37" i="2" s="1"/>
  <c r="BF46" i="3"/>
  <c r="BI43" i="2" s="1"/>
  <c r="BF55" i="3"/>
  <c r="BI52" i="2" s="1"/>
  <c r="BF31" i="3"/>
  <c r="BI28" i="2" s="1"/>
  <c r="BF19" i="3"/>
  <c r="BI16" i="2" s="1"/>
  <c r="BF61" i="3"/>
  <c r="BI58" i="2" s="1"/>
  <c r="BF53" i="3"/>
  <c r="BI50" i="2" s="1"/>
  <c r="BF41" i="3"/>
  <c r="BI38" i="2" s="1"/>
  <c r="BF33" i="3"/>
  <c r="BI30" i="2" s="1"/>
  <c r="BF23" i="3"/>
  <c r="BI20" i="2" s="1"/>
  <c r="BF36" i="3"/>
  <c r="BI33" i="2" s="1"/>
  <c r="BF39" i="3"/>
  <c r="BI36" i="2" s="1"/>
  <c r="BF49" i="3"/>
  <c r="BI46" i="2" s="1"/>
  <c r="BF16" i="3"/>
  <c r="BI13" i="2" s="1"/>
  <c r="BF24" i="3"/>
  <c r="BI21" i="2" s="1"/>
  <c r="BF27" i="3"/>
  <c r="BI24" i="2" s="1"/>
  <c r="BF42" i="3"/>
  <c r="BI39" i="2" s="1"/>
  <c r="BF20" i="3"/>
  <c r="BI17" i="2" s="1"/>
  <c r="BF37" i="3"/>
  <c r="BI34" i="2" s="1"/>
  <c r="BF29" i="3"/>
  <c r="BI26" i="2" s="1"/>
  <c r="BF21" i="3"/>
  <c r="BI18" i="2" s="1"/>
  <c r="BF44" i="3"/>
  <c r="BI41" i="2" s="1"/>
  <c r="BF65" i="3"/>
  <c r="BI62" i="2" s="1"/>
  <c r="BF22" i="3"/>
  <c r="BI19" i="2" s="1"/>
  <c r="BH13" i="3"/>
  <c r="BK11" i="2" s="1"/>
  <c r="BK12" i="2" s="1"/>
  <c r="BG14" i="3"/>
  <c r="BG15" i="3" s="1"/>
  <c r="BG42" i="3" l="1"/>
  <c r="BJ39" i="2" s="1"/>
  <c r="BG25" i="3"/>
  <c r="BJ22" i="2" s="1"/>
  <c r="BG22" i="3"/>
  <c r="BJ19" i="2" s="1"/>
  <c r="BG16" i="3"/>
  <c r="BJ13" i="2" s="1"/>
  <c r="BG51" i="3"/>
  <c r="BJ48" i="2" s="1"/>
  <c r="BG23" i="3"/>
  <c r="BJ20" i="2" s="1"/>
  <c r="BG58" i="3"/>
  <c r="BJ55" i="2" s="1"/>
  <c r="BG46" i="3"/>
  <c r="BJ43" i="2" s="1"/>
  <c r="BG30" i="3"/>
  <c r="BJ27" i="2" s="1"/>
  <c r="BG40" i="3"/>
  <c r="BJ37" i="2" s="1"/>
  <c r="BG54" i="3"/>
  <c r="BJ51" i="2" s="1"/>
  <c r="BG38" i="3"/>
  <c r="BJ35" i="2" s="1"/>
  <c r="BG34" i="3"/>
  <c r="BJ31" i="2" s="1"/>
  <c r="BG26" i="3"/>
  <c r="BJ23" i="2" s="1"/>
  <c r="BG64" i="3"/>
  <c r="BJ61" i="2" s="1"/>
  <c r="BG44" i="3"/>
  <c r="BJ41" i="2" s="1"/>
  <c r="BG36" i="3"/>
  <c r="BJ33" i="2" s="1"/>
  <c r="BG55" i="3"/>
  <c r="BJ52" i="2" s="1"/>
  <c r="BG60" i="3"/>
  <c r="BJ57" i="2" s="1"/>
  <c r="BG52" i="3"/>
  <c r="BJ49" i="2" s="1"/>
  <c r="BG43" i="3"/>
  <c r="BJ40" i="2" s="1"/>
  <c r="BG35" i="3"/>
  <c r="BJ32" i="2" s="1"/>
  <c r="BG49" i="3"/>
  <c r="BJ46" i="2" s="1"/>
  <c r="BG56" i="3"/>
  <c r="BJ53" i="2" s="1"/>
  <c r="BG28" i="3"/>
  <c r="BJ25" i="2" s="1"/>
  <c r="BG65" i="3"/>
  <c r="BJ62" i="2" s="1"/>
  <c r="BG53" i="3"/>
  <c r="BJ50" i="2" s="1"/>
  <c r="BG45" i="3"/>
  <c r="BJ42" i="2" s="1"/>
  <c r="BG41" i="3"/>
  <c r="BJ38" i="2" s="1"/>
  <c r="BG33" i="3"/>
  <c r="BJ30" i="2" s="1"/>
  <c r="BG59" i="3"/>
  <c r="BJ56" i="2" s="1"/>
  <c r="BG32" i="3"/>
  <c r="BJ29" i="2" s="1"/>
  <c r="BG61" i="3"/>
  <c r="BJ58" i="2" s="1"/>
  <c r="BG37" i="3"/>
  <c r="BJ34" i="2" s="1"/>
  <c r="BG29" i="3"/>
  <c r="BJ26" i="2" s="1"/>
  <c r="BG50" i="3"/>
  <c r="BJ47" i="2" s="1"/>
  <c r="BG19" i="3"/>
  <c r="BJ16" i="2" s="1"/>
  <c r="BG20" i="3"/>
  <c r="BJ17" i="2" s="1"/>
  <c r="BG21" i="3"/>
  <c r="BJ18" i="2" s="1"/>
  <c r="BG48" i="3"/>
  <c r="BJ45" i="2" s="1"/>
  <c r="BG31" i="3"/>
  <c r="BJ28" i="2" s="1"/>
  <c r="BG62" i="3"/>
  <c r="BJ59" i="2" s="1"/>
  <c r="BG17" i="3"/>
  <c r="BJ14" i="2" s="1"/>
  <c r="BG18" i="3"/>
  <c r="BJ15" i="2" s="1"/>
  <c r="BG63" i="3"/>
  <c r="BJ60" i="2" s="1"/>
  <c r="BG47" i="3"/>
  <c r="BJ44" i="2" s="1"/>
  <c r="BG57" i="3"/>
  <c r="BJ54" i="2" s="1"/>
  <c r="BG24" i="3"/>
  <c r="BJ21" i="2" s="1"/>
  <c r="BG27" i="3"/>
  <c r="BJ24" i="2" s="1"/>
  <c r="BG39" i="3"/>
  <c r="BJ36" i="2" s="1"/>
  <c r="BI13" i="3"/>
  <c r="BL11" i="2" s="1"/>
  <c r="BL12" i="2" s="1"/>
  <c r="BH14" i="3"/>
  <c r="BH15" i="3" s="1"/>
  <c r="BJ13" i="3" l="1"/>
  <c r="BM11" i="2" s="1"/>
  <c r="BM12" i="2" s="1"/>
  <c r="BI14" i="3"/>
  <c r="BI15" i="3" s="1"/>
  <c r="BH22" i="3"/>
  <c r="BK19" i="2" s="1"/>
  <c r="BH16" i="3"/>
  <c r="BK13" i="2" s="1"/>
  <c r="BH60" i="3"/>
  <c r="BK57" i="2" s="1"/>
  <c r="BH52" i="3"/>
  <c r="BK49" i="2" s="1"/>
  <c r="BH54" i="3"/>
  <c r="BK51" i="2" s="1"/>
  <c r="BH38" i="3"/>
  <c r="BK35" i="2" s="1"/>
  <c r="BH23" i="3"/>
  <c r="BK20" i="2" s="1"/>
  <c r="BH29" i="3"/>
  <c r="BK26" i="2" s="1"/>
  <c r="BH51" i="3"/>
  <c r="BK48" i="2" s="1"/>
  <c r="BH58" i="3"/>
  <c r="BK55" i="2" s="1"/>
  <c r="BH34" i="3"/>
  <c r="BK31" i="2" s="1"/>
  <c r="BH48" i="3"/>
  <c r="BK45" i="2" s="1"/>
  <c r="BH63" i="3"/>
  <c r="BK60" i="2" s="1"/>
  <c r="BH40" i="3"/>
  <c r="BK37" i="2" s="1"/>
  <c r="BH30" i="3"/>
  <c r="BK27" i="2" s="1"/>
  <c r="BH44" i="3"/>
  <c r="BK41" i="2" s="1"/>
  <c r="BH36" i="3"/>
  <c r="BK33" i="2" s="1"/>
  <c r="BH55" i="3"/>
  <c r="BK52" i="2" s="1"/>
  <c r="BH47" i="3"/>
  <c r="BK44" i="2" s="1"/>
  <c r="BH25" i="3"/>
  <c r="BK22" i="2" s="1"/>
  <c r="BH59" i="3"/>
  <c r="BK56" i="2" s="1"/>
  <c r="BH27" i="3"/>
  <c r="BK24" i="2" s="1"/>
  <c r="BH50" i="3"/>
  <c r="BK47" i="2" s="1"/>
  <c r="BH56" i="3"/>
  <c r="BK53" i="2" s="1"/>
  <c r="BH31" i="3"/>
  <c r="BK28" i="2" s="1"/>
  <c r="BH65" i="3"/>
  <c r="BK62" i="2" s="1"/>
  <c r="BH53" i="3"/>
  <c r="BK50" i="2" s="1"/>
  <c r="BH49" i="3"/>
  <c r="BK46" i="2" s="1"/>
  <c r="BH21" i="3"/>
  <c r="BK18" i="2" s="1"/>
  <c r="BH26" i="3"/>
  <c r="BK23" i="2" s="1"/>
  <c r="BH45" i="3"/>
  <c r="BK42" i="2" s="1"/>
  <c r="BH24" i="3"/>
  <c r="BK21" i="2" s="1"/>
  <c r="BH64" i="3"/>
  <c r="BK61" i="2" s="1"/>
  <c r="BH41" i="3"/>
  <c r="BK38" i="2" s="1"/>
  <c r="BH37" i="3"/>
  <c r="BK34" i="2" s="1"/>
  <c r="BH18" i="3"/>
  <c r="BK15" i="2" s="1"/>
  <c r="BH35" i="3"/>
  <c r="BK32" i="2" s="1"/>
  <c r="BH32" i="3"/>
  <c r="BK29" i="2" s="1"/>
  <c r="BH46" i="3"/>
  <c r="BK43" i="2" s="1"/>
  <c r="BH42" i="3"/>
  <c r="BK39" i="2" s="1"/>
  <c r="BH28" i="3"/>
  <c r="BK25" i="2" s="1"/>
  <c r="BH20" i="3"/>
  <c r="BK17" i="2" s="1"/>
  <c r="BH57" i="3"/>
  <c r="BK54" i="2" s="1"/>
  <c r="BH33" i="3"/>
  <c r="BK30" i="2" s="1"/>
  <c r="BH43" i="3"/>
  <c r="BK40" i="2" s="1"/>
  <c r="BH62" i="3"/>
  <c r="BK59" i="2" s="1"/>
  <c r="BH19" i="3"/>
  <c r="BK16" i="2" s="1"/>
  <c r="BH39" i="3"/>
  <c r="BK36" i="2" s="1"/>
  <c r="BH17" i="3"/>
  <c r="BK14" i="2" s="1"/>
  <c r="BH61" i="3"/>
  <c r="BK58" i="2" s="1"/>
  <c r="BI43" i="3" l="1"/>
  <c r="BL40" i="2" s="1"/>
  <c r="BI19" i="3"/>
  <c r="BL16" i="2" s="1"/>
  <c r="BI51" i="3"/>
  <c r="BL48" i="2" s="1"/>
  <c r="BI35" i="3"/>
  <c r="BL32" i="2" s="1"/>
  <c r="BI27" i="3"/>
  <c r="BL24" i="2" s="1"/>
  <c r="BI62" i="3"/>
  <c r="BL59" i="2" s="1"/>
  <c r="BI42" i="3"/>
  <c r="BL39" i="2" s="1"/>
  <c r="BI30" i="3"/>
  <c r="BL27" i="2" s="1"/>
  <c r="BI18" i="3"/>
  <c r="BL15" i="2" s="1"/>
  <c r="BI20" i="3"/>
  <c r="BL17" i="2" s="1"/>
  <c r="BI64" i="3"/>
  <c r="BL61" i="2" s="1"/>
  <c r="BI44" i="3"/>
  <c r="BL41" i="2" s="1"/>
  <c r="BI52" i="3"/>
  <c r="BL49" i="2" s="1"/>
  <c r="BI24" i="3"/>
  <c r="BL21" i="2" s="1"/>
  <c r="BI36" i="3"/>
  <c r="BL33" i="2" s="1"/>
  <c r="BI22" i="3"/>
  <c r="BL19" i="2" s="1"/>
  <c r="BI28" i="3"/>
  <c r="BL25" i="2" s="1"/>
  <c r="BI32" i="3"/>
  <c r="BL29" i="2" s="1"/>
  <c r="BI50" i="3"/>
  <c r="BL47" i="2" s="1"/>
  <c r="BI46" i="3"/>
  <c r="BL43" i="2" s="1"/>
  <c r="BI63" i="3"/>
  <c r="BL60" i="2" s="1"/>
  <c r="BI39" i="3"/>
  <c r="BL36" i="2" s="1"/>
  <c r="BI65" i="3"/>
  <c r="BL62" i="2" s="1"/>
  <c r="BI41" i="3"/>
  <c r="BL38" i="2" s="1"/>
  <c r="BI37" i="3"/>
  <c r="BL34" i="2" s="1"/>
  <c r="BI38" i="3"/>
  <c r="BL35" i="2" s="1"/>
  <c r="BI16" i="3"/>
  <c r="BL13" i="2" s="1"/>
  <c r="BI48" i="3"/>
  <c r="BL45" i="2" s="1"/>
  <c r="BI45" i="3"/>
  <c r="BL42" i="2" s="1"/>
  <c r="BI25" i="3"/>
  <c r="BL22" i="2" s="1"/>
  <c r="BI17" i="3"/>
  <c r="BL14" i="2" s="1"/>
  <c r="BI29" i="3"/>
  <c r="BL26" i="2" s="1"/>
  <c r="BI26" i="3"/>
  <c r="BL23" i="2" s="1"/>
  <c r="BI59" i="3"/>
  <c r="BL56" i="2" s="1"/>
  <c r="BI55" i="3"/>
  <c r="BL52" i="2" s="1"/>
  <c r="BI31" i="3"/>
  <c r="BL28" i="2" s="1"/>
  <c r="BI57" i="3"/>
  <c r="BL54" i="2" s="1"/>
  <c r="BI53" i="3"/>
  <c r="BL50" i="2" s="1"/>
  <c r="BI56" i="3"/>
  <c r="BL53" i="2" s="1"/>
  <c r="BI33" i="3"/>
  <c r="BL30" i="2" s="1"/>
  <c r="BI23" i="3"/>
  <c r="BL20" i="2" s="1"/>
  <c r="BI60" i="3"/>
  <c r="BL57" i="2" s="1"/>
  <c r="BI40" i="3"/>
  <c r="BL37" i="2" s="1"/>
  <c r="BI54" i="3"/>
  <c r="BL51" i="2" s="1"/>
  <c r="BI34" i="3"/>
  <c r="BL31" i="2" s="1"/>
  <c r="BI21" i="3"/>
  <c r="BL18" i="2" s="1"/>
  <c r="BI58" i="3"/>
  <c r="BL55" i="2" s="1"/>
  <c r="BI47" i="3"/>
  <c r="BL44" i="2" s="1"/>
  <c r="BI49" i="3"/>
  <c r="BL46" i="2" s="1"/>
  <c r="BI61" i="3"/>
  <c r="BL58" i="2" s="1"/>
  <c r="BK13" i="3"/>
  <c r="BN11" i="2" s="1"/>
  <c r="BN12" i="2" s="1"/>
  <c r="BJ14" i="3"/>
  <c r="BJ15" i="3" s="1"/>
  <c r="BJ34" i="3" l="1"/>
  <c r="BM31" i="2" s="1"/>
  <c r="BJ17" i="3"/>
  <c r="BM14" i="2" s="1"/>
  <c r="BJ31" i="3"/>
  <c r="BM28" i="2" s="1"/>
  <c r="BJ21" i="3"/>
  <c r="BM18" i="2" s="1"/>
  <c r="BJ18" i="3"/>
  <c r="BM15" i="2" s="1"/>
  <c r="BJ52" i="3"/>
  <c r="BM49" i="2" s="1"/>
  <c r="BJ51" i="3"/>
  <c r="BM48" i="2" s="1"/>
  <c r="BJ43" i="3"/>
  <c r="BM40" i="2" s="1"/>
  <c r="BJ35" i="3"/>
  <c r="BM32" i="2" s="1"/>
  <c r="BJ62" i="3"/>
  <c r="BM59" i="2" s="1"/>
  <c r="BJ50" i="3"/>
  <c r="BM47" i="2" s="1"/>
  <c r="BJ38" i="3"/>
  <c r="BM35" i="2" s="1"/>
  <c r="BJ30" i="3"/>
  <c r="BM27" i="2" s="1"/>
  <c r="BJ26" i="3"/>
  <c r="BM23" i="2" s="1"/>
  <c r="BJ40" i="3"/>
  <c r="BM37" i="2" s="1"/>
  <c r="BJ48" i="3"/>
  <c r="BM45" i="2" s="1"/>
  <c r="BJ32" i="3"/>
  <c r="BM29" i="2" s="1"/>
  <c r="BJ27" i="3"/>
  <c r="BM24" i="2" s="1"/>
  <c r="BJ42" i="3"/>
  <c r="BM39" i="2" s="1"/>
  <c r="BJ28" i="3"/>
  <c r="BM25" i="2" s="1"/>
  <c r="BJ55" i="3"/>
  <c r="BM52" i="2" s="1"/>
  <c r="BJ60" i="3"/>
  <c r="BM57" i="2" s="1"/>
  <c r="BJ46" i="3"/>
  <c r="BM43" i="2" s="1"/>
  <c r="BJ19" i="3"/>
  <c r="BM16" i="2" s="1"/>
  <c r="BJ61" i="3"/>
  <c r="BM58" i="2" s="1"/>
  <c r="BJ57" i="3"/>
  <c r="BM54" i="2" s="1"/>
  <c r="BJ37" i="3"/>
  <c r="BM34" i="2" s="1"/>
  <c r="BJ33" i="3"/>
  <c r="BM30" i="2" s="1"/>
  <c r="BJ25" i="3"/>
  <c r="BM22" i="2" s="1"/>
  <c r="BJ64" i="3"/>
  <c r="BM61" i="2" s="1"/>
  <c r="BJ44" i="3"/>
  <c r="BM41" i="2" s="1"/>
  <c r="BJ36" i="3"/>
  <c r="BM33" i="2" s="1"/>
  <c r="BJ39" i="3"/>
  <c r="BM36" i="2" s="1"/>
  <c r="BJ24" i="3"/>
  <c r="BM21" i="2" s="1"/>
  <c r="BJ65" i="3"/>
  <c r="BM62" i="2" s="1"/>
  <c r="BJ49" i="3"/>
  <c r="BM46" i="2" s="1"/>
  <c r="BJ29" i="3"/>
  <c r="BM26" i="2" s="1"/>
  <c r="BJ20" i="3"/>
  <c r="BM17" i="2" s="1"/>
  <c r="BJ58" i="3"/>
  <c r="BM55" i="2" s="1"/>
  <c r="BJ54" i="3"/>
  <c r="BM51" i="2" s="1"/>
  <c r="BJ45" i="3"/>
  <c r="BM42" i="2" s="1"/>
  <c r="BJ23" i="3"/>
  <c r="BM20" i="2" s="1"/>
  <c r="BJ56" i="3"/>
  <c r="BM53" i="2" s="1"/>
  <c r="BJ47" i="3"/>
  <c r="BM44" i="2" s="1"/>
  <c r="BJ41" i="3"/>
  <c r="BM38" i="2" s="1"/>
  <c r="BJ22" i="3"/>
  <c r="BM19" i="2" s="1"/>
  <c r="BJ53" i="3"/>
  <c r="BM50" i="2" s="1"/>
  <c r="BJ59" i="3"/>
  <c r="BM56" i="2" s="1"/>
  <c r="BJ63" i="3"/>
  <c r="BM60" i="2" s="1"/>
  <c r="BJ16" i="3"/>
  <c r="BM13" i="2" s="1"/>
  <c r="BL13" i="3"/>
  <c r="BO11" i="2" s="1"/>
  <c r="BO12" i="2" s="1"/>
  <c r="BK14" i="3"/>
  <c r="BK15" i="3" s="1"/>
  <c r="BK34" i="3" l="1"/>
  <c r="BN31" i="2" s="1"/>
  <c r="BK18" i="3"/>
  <c r="BN15" i="2" s="1"/>
  <c r="BK27" i="3"/>
  <c r="BN24" i="2" s="1"/>
  <c r="BK16" i="3"/>
  <c r="BN13" i="2" s="1"/>
  <c r="BK21" i="3"/>
  <c r="BN18" i="2" s="1"/>
  <c r="BK17" i="3"/>
  <c r="BN14" i="2" s="1"/>
  <c r="BK37" i="3"/>
  <c r="BN34" i="2" s="1"/>
  <c r="BK26" i="3"/>
  <c r="BN23" i="2" s="1"/>
  <c r="BK40" i="3"/>
  <c r="BN37" i="2" s="1"/>
  <c r="BK50" i="3"/>
  <c r="BN47" i="2" s="1"/>
  <c r="BK48" i="3"/>
  <c r="BN45" i="2" s="1"/>
  <c r="BK44" i="3"/>
  <c r="BN41" i="2" s="1"/>
  <c r="BK36" i="3"/>
  <c r="BN33" i="2" s="1"/>
  <c r="BK52" i="3"/>
  <c r="BN49" i="2" s="1"/>
  <c r="BK24" i="3"/>
  <c r="BN21" i="2" s="1"/>
  <c r="BK43" i="3"/>
  <c r="BN40" i="2" s="1"/>
  <c r="BK35" i="3"/>
  <c r="BN32" i="2" s="1"/>
  <c r="BK62" i="3"/>
  <c r="BN59" i="2" s="1"/>
  <c r="BK22" i="3"/>
  <c r="BN19" i="2" s="1"/>
  <c r="BK64" i="3"/>
  <c r="BN61" i="2" s="1"/>
  <c r="BK56" i="3"/>
  <c r="BN53" i="2" s="1"/>
  <c r="BK59" i="3"/>
  <c r="BN56" i="2" s="1"/>
  <c r="BK19" i="3"/>
  <c r="BN16" i="2" s="1"/>
  <c r="BK54" i="3"/>
  <c r="BN51" i="2" s="1"/>
  <c r="BK42" i="3"/>
  <c r="BN39" i="2" s="1"/>
  <c r="BK38" i="3"/>
  <c r="BN35" i="2" s="1"/>
  <c r="BK28" i="3"/>
  <c r="BN25" i="2" s="1"/>
  <c r="BK57" i="3"/>
  <c r="BN54" i="2" s="1"/>
  <c r="BK45" i="3"/>
  <c r="BN42" i="2" s="1"/>
  <c r="BK29" i="3"/>
  <c r="BN26" i="2" s="1"/>
  <c r="BK60" i="3"/>
  <c r="BN57" i="2" s="1"/>
  <c r="BK30" i="3"/>
  <c r="BN27" i="2" s="1"/>
  <c r="BK63" i="3"/>
  <c r="BN60" i="2" s="1"/>
  <c r="BK55" i="3"/>
  <c r="BN52" i="2" s="1"/>
  <c r="BK47" i="3"/>
  <c r="BN44" i="2" s="1"/>
  <c r="BK31" i="3"/>
  <c r="BN28" i="2" s="1"/>
  <c r="BK61" i="3"/>
  <c r="BN58" i="2" s="1"/>
  <c r="BK41" i="3"/>
  <c r="BN38" i="2" s="1"/>
  <c r="BK32" i="3"/>
  <c r="BN29" i="2" s="1"/>
  <c r="BK51" i="3"/>
  <c r="BN48" i="2" s="1"/>
  <c r="BK46" i="3"/>
  <c r="BN43" i="2" s="1"/>
  <c r="BK53" i="3"/>
  <c r="BN50" i="2" s="1"/>
  <c r="BK49" i="3"/>
  <c r="BN46" i="2" s="1"/>
  <c r="BK33" i="3"/>
  <c r="BN30" i="2" s="1"/>
  <c r="BK23" i="3"/>
  <c r="BN20" i="2" s="1"/>
  <c r="BK58" i="3"/>
  <c r="BN55" i="2" s="1"/>
  <c r="BK20" i="3"/>
  <c r="BN17" i="2" s="1"/>
  <c r="BK65" i="3"/>
  <c r="BN62" i="2" s="1"/>
  <c r="BK39" i="3"/>
  <c r="BN36" i="2" s="1"/>
  <c r="BK25" i="3"/>
  <c r="BN22" i="2" s="1"/>
  <c r="BM13" i="3"/>
  <c r="BP11" i="2" s="1"/>
  <c r="BP12" i="2" s="1"/>
  <c r="BL14" i="3"/>
  <c r="BL15" i="3" s="1"/>
  <c r="BL16" i="3" l="1"/>
  <c r="BO13" i="2" s="1"/>
  <c r="BL23" i="3"/>
  <c r="BO20" i="2" s="1"/>
  <c r="BL26" i="3"/>
  <c r="BO23" i="2" s="1"/>
  <c r="BL59" i="3"/>
  <c r="BO56" i="2" s="1"/>
  <c r="BL58" i="3"/>
  <c r="BO55" i="2" s="1"/>
  <c r="BL42" i="3"/>
  <c r="BO39" i="2" s="1"/>
  <c r="BL34" i="3"/>
  <c r="BO31" i="2" s="1"/>
  <c r="BL19" i="3"/>
  <c r="BO16" i="2" s="1"/>
  <c r="BL48" i="3"/>
  <c r="BO45" i="2" s="1"/>
  <c r="BL52" i="3"/>
  <c r="BO49" i="2" s="1"/>
  <c r="BL40" i="3"/>
  <c r="BO37" i="2" s="1"/>
  <c r="BL38" i="3"/>
  <c r="BO35" i="2" s="1"/>
  <c r="BL30" i="3"/>
  <c r="BO27" i="2" s="1"/>
  <c r="BL33" i="3"/>
  <c r="BO30" i="2" s="1"/>
  <c r="BL44" i="3"/>
  <c r="BO41" i="2" s="1"/>
  <c r="BL36" i="3"/>
  <c r="BO33" i="2" s="1"/>
  <c r="BL51" i="3"/>
  <c r="BO48" i="2" s="1"/>
  <c r="BL27" i="3"/>
  <c r="BO24" i="2" s="1"/>
  <c r="BL43" i="3"/>
  <c r="BO40" i="2" s="1"/>
  <c r="BL50" i="3"/>
  <c r="BO47" i="2" s="1"/>
  <c r="BL46" i="3"/>
  <c r="BO43" i="2" s="1"/>
  <c r="BL56" i="3"/>
  <c r="BO53" i="2" s="1"/>
  <c r="BL63" i="3"/>
  <c r="BO60" i="2" s="1"/>
  <c r="BL31" i="3"/>
  <c r="BO28" i="2" s="1"/>
  <c r="BL53" i="3"/>
  <c r="BO50" i="2" s="1"/>
  <c r="BL21" i="3"/>
  <c r="BO18" i="2" s="1"/>
  <c r="BL32" i="3"/>
  <c r="BO29" i="2" s="1"/>
  <c r="BL54" i="3"/>
  <c r="BO51" i="2" s="1"/>
  <c r="BL20" i="3"/>
  <c r="BO17" i="2" s="1"/>
  <c r="BL61" i="3"/>
  <c r="BO58" i="2" s="1"/>
  <c r="BL57" i="3"/>
  <c r="BO54" i="2" s="1"/>
  <c r="BL29" i="3"/>
  <c r="BO26" i="2" s="1"/>
  <c r="BL60" i="3"/>
  <c r="BO57" i="2" s="1"/>
  <c r="BL18" i="3"/>
  <c r="BO15" i="2" s="1"/>
  <c r="BL39" i="3"/>
  <c r="BO36" i="2" s="1"/>
  <c r="BL45" i="3"/>
  <c r="BO42" i="2" s="1"/>
  <c r="BL25" i="3"/>
  <c r="BO22" i="2" s="1"/>
  <c r="BL62" i="3"/>
  <c r="BO59" i="2" s="1"/>
  <c r="BL65" i="3"/>
  <c r="BO62" i="2" s="1"/>
  <c r="BL22" i="3"/>
  <c r="BO19" i="2" s="1"/>
  <c r="BL47" i="3"/>
  <c r="BO44" i="2" s="1"/>
  <c r="BL24" i="3"/>
  <c r="BO21" i="2" s="1"/>
  <c r="BL35" i="3"/>
  <c r="BO32" i="2" s="1"/>
  <c r="BL28" i="3"/>
  <c r="BO25" i="2" s="1"/>
  <c r="BL64" i="3"/>
  <c r="BO61" i="2" s="1"/>
  <c r="BL41" i="3"/>
  <c r="BO38" i="2" s="1"/>
  <c r="BL37" i="3"/>
  <c r="BO34" i="2" s="1"/>
  <c r="BL55" i="3"/>
  <c r="BO52" i="2" s="1"/>
  <c r="BL17" i="3"/>
  <c r="BO14" i="2" s="1"/>
  <c r="BL49" i="3"/>
  <c r="BO46" i="2" s="1"/>
  <c r="BN13" i="3"/>
  <c r="BQ11" i="2" s="1"/>
  <c r="BQ12" i="2" s="1"/>
  <c r="BM14" i="3"/>
  <c r="BM15" i="3" s="1"/>
  <c r="BM22" i="3" l="1"/>
  <c r="BP19" i="2" s="1"/>
  <c r="BM16" i="3"/>
  <c r="BP13" i="2" s="1"/>
  <c r="BM24" i="3"/>
  <c r="BP21" i="2" s="1"/>
  <c r="BM28" i="3"/>
  <c r="BP25" i="2" s="1"/>
  <c r="BM52" i="3"/>
  <c r="BP49" i="2" s="1"/>
  <c r="BM32" i="3"/>
  <c r="BP29" i="2" s="1"/>
  <c r="BM59" i="3"/>
  <c r="BP56" i="2" s="1"/>
  <c r="BM62" i="3"/>
  <c r="BP59" i="2" s="1"/>
  <c r="BM58" i="3"/>
  <c r="BP55" i="2" s="1"/>
  <c r="BM54" i="3"/>
  <c r="BP51" i="2" s="1"/>
  <c r="BM34" i="3"/>
  <c r="BP31" i="2" s="1"/>
  <c r="BM30" i="3"/>
  <c r="BP27" i="2" s="1"/>
  <c r="BM43" i="3"/>
  <c r="BP40" i="2" s="1"/>
  <c r="BM35" i="3"/>
  <c r="BP32" i="2" s="1"/>
  <c r="BM38" i="3"/>
  <c r="BP35" i="2" s="1"/>
  <c r="BM48" i="3"/>
  <c r="BP45" i="2" s="1"/>
  <c r="BM25" i="3"/>
  <c r="BP22" i="2" s="1"/>
  <c r="BM51" i="3"/>
  <c r="BP48" i="2" s="1"/>
  <c r="BM42" i="3"/>
  <c r="BP39" i="2" s="1"/>
  <c r="BM18" i="3"/>
  <c r="BP15" i="2" s="1"/>
  <c r="BM47" i="3"/>
  <c r="BP44" i="2" s="1"/>
  <c r="BM39" i="3"/>
  <c r="BP36" i="2" s="1"/>
  <c r="BM53" i="3"/>
  <c r="BP50" i="2" s="1"/>
  <c r="BM49" i="3"/>
  <c r="BP46" i="2" s="1"/>
  <c r="BM21" i="3"/>
  <c r="BP18" i="2" s="1"/>
  <c r="BM60" i="3"/>
  <c r="BP57" i="2" s="1"/>
  <c r="BM27" i="3"/>
  <c r="BP24" i="2" s="1"/>
  <c r="BM17" i="3"/>
  <c r="BP14" i="2" s="1"/>
  <c r="BM55" i="3"/>
  <c r="BP52" i="2" s="1"/>
  <c r="BM65" i="3"/>
  <c r="BP62" i="2" s="1"/>
  <c r="BM41" i="3"/>
  <c r="BP38" i="2" s="1"/>
  <c r="BM37" i="3"/>
  <c r="BP34" i="2" s="1"/>
  <c r="BM44" i="3"/>
  <c r="BP41" i="2" s="1"/>
  <c r="BM63" i="3"/>
  <c r="BP60" i="2" s="1"/>
  <c r="BM61" i="3"/>
  <c r="BP58" i="2" s="1"/>
  <c r="BM50" i="3"/>
  <c r="BP47" i="2" s="1"/>
  <c r="BM46" i="3"/>
  <c r="BP43" i="2" s="1"/>
  <c r="BM26" i="3"/>
  <c r="BP23" i="2" s="1"/>
  <c r="BM31" i="3"/>
  <c r="BP28" i="2" s="1"/>
  <c r="BM57" i="3"/>
  <c r="BP54" i="2" s="1"/>
  <c r="BM45" i="3"/>
  <c r="BP42" i="2" s="1"/>
  <c r="BM29" i="3"/>
  <c r="BP26" i="2" s="1"/>
  <c r="BM40" i="3"/>
  <c r="BP37" i="2" s="1"/>
  <c r="BM56" i="3"/>
  <c r="BP53" i="2" s="1"/>
  <c r="BM36" i="3"/>
  <c r="BP33" i="2" s="1"/>
  <c r="BM20" i="3"/>
  <c r="BP17" i="2" s="1"/>
  <c r="BM64" i="3"/>
  <c r="BP61" i="2" s="1"/>
  <c r="BM23" i="3"/>
  <c r="BP20" i="2" s="1"/>
  <c r="BM19" i="3"/>
  <c r="BP16" i="2" s="1"/>
  <c r="BM33" i="3"/>
  <c r="BP30" i="2" s="1"/>
  <c r="BO13" i="3"/>
  <c r="BR11" i="2" s="1"/>
  <c r="BR12" i="2" s="1"/>
  <c r="BN14" i="3"/>
  <c r="BN15" i="3" s="1"/>
  <c r="BN25" i="3" l="1"/>
  <c r="BQ22" i="2" s="1"/>
  <c r="BN37" i="3"/>
  <c r="BQ34" i="2" s="1"/>
  <c r="BN60" i="3"/>
  <c r="BQ57" i="2" s="1"/>
  <c r="BN32" i="3"/>
  <c r="BQ29" i="2" s="1"/>
  <c r="BN54" i="3"/>
  <c r="BQ51" i="2" s="1"/>
  <c r="BN42" i="3"/>
  <c r="BQ39" i="2" s="1"/>
  <c r="BN34" i="3"/>
  <c r="BQ31" i="2" s="1"/>
  <c r="BN48" i="3"/>
  <c r="BQ45" i="2" s="1"/>
  <c r="BN23" i="3"/>
  <c r="BQ20" i="2" s="1"/>
  <c r="BN20" i="3"/>
  <c r="BQ17" i="2" s="1"/>
  <c r="BN50" i="3"/>
  <c r="BQ47" i="2" s="1"/>
  <c r="BN22" i="3"/>
  <c r="BQ19" i="2" s="1"/>
  <c r="BN36" i="3"/>
  <c r="BQ33" i="2" s="1"/>
  <c r="BN44" i="3"/>
  <c r="BQ41" i="2" s="1"/>
  <c r="BN40" i="3"/>
  <c r="BQ37" i="2" s="1"/>
  <c r="BN27" i="3"/>
  <c r="BQ24" i="2" s="1"/>
  <c r="BN63" i="3"/>
  <c r="BQ60" i="2" s="1"/>
  <c r="BN55" i="3"/>
  <c r="BQ52" i="2" s="1"/>
  <c r="BN39" i="3"/>
  <c r="BQ36" i="2" s="1"/>
  <c r="BN31" i="3"/>
  <c r="BQ28" i="2" s="1"/>
  <c r="BN65" i="3"/>
  <c r="BQ62" i="2" s="1"/>
  <c r="BN53" i="3"/>
  <c r="BQ50" i="2" s="1"/>
  <c r="BN49" i="3"/>
  <c r="BQ46" i="2" s="1"/>
  <c r="BN41" i="3"/>
  <c r="BQ38" i="2" s="1"/>
  <c r="BN29" i="3"/>
  <c r="BQ26" i="2" s="1"/>
  <c r="BN16" i="3"/>
  <c r="BQ13" i="2" s="1"/>
  <c r="BN62" i="3"/>
  <c r="BQ59" i="2" s="1"/>
  <c r="BN38" i="3"/>
  <c r="BQ35" i="2" s="1"/>
  <c r="BN64" i="3"/>
  <c r="BQ61" i="2" s="1"/>
  <c r="BN56" i="3"/>
  <c r="BQ53" i="2" s="1"/>
  <c r="BN46" i="3"/>
  <c r="BQ43" i="2" s="1"/>
  <c r="BN28" i="3"/>
  <c r="BQ25" i="2" s="1"/>
  <c r="BN33" i="3"/>
  <c r="BQ30" i="2" s="1"/>
  <c r="BN17" i="3"/>
  <c r="BQ14" i="2" s="1"/>
  <c r="BN18" i="3"/>
  <c r="BQ15" i="2" s="1"/>
  <c r="BN30" i="3"/>
  <c r="BQ27" i="2" s="1"/>
  <c r="BN52" i="3"/>
  <c r="BQ49" i="2" s="1"/>
  <c r="BN43" i="3"/>
  <c r="BQ40" i="2" s="1"/>
  <c r="BN26" i="3"/>
  <c r="BQ23" i="2" s="1"/>
  <c r="BN21" i="3"/>
  <c r="BQ18" i="2" s="1"/>
  <c r="BN58" i="3"/>
  <c r="BQ55" i="2" s="1"/>
  <c r="BN45" i="3"/>
  <c r="BQ42" i="2" s="1"/>
  <c r="BN59" i="3"/>
  <c r="BQ56" i="2" s="1"/>
  <c r="BN51" i="3"/>
  <c r="BQ48" i="2" s="1"/>
  <c r="BN35" i="3"/>
  <c r="BQ32" i="2" s="1"/>
  <c r="BN47" i="3"/>
  <c r="BQ44" i="2" s="1"/>
  <c r="BN61" i="3"/>
  <c r="BQ58" i="2" s="1"/>
  <c r="BN57" i="3"/>
  <c r="BQ54" i="2" s="1"/>
  <c r="BN24" i="3"/>
  <c r="BQ21" i="2" s="1"/>
  <c r="BN19" i="3"/>
  <c r="BQ16" i="2" s="1"/>
  <c r="BP13" i="3"/>
  <c r="BS11" i="2" s="1"/>
  <c r="BS12" i="2" s="1"/>
  <c r="BO14" i="3"/>
  <c r="BO15" i="3" s="1"/>
  <c r="BO25" i="3" l="1"/>
  <c r="BR22" i="2" s="1"/>
  <c r="BO22" i="3"/>
  <c r="BR19" i="2" s="1"/>
  <c r="BO18" i="3"/>
  <c r="BR15" i="2" s="1"/>
  <c r="BO17" i="3"/>
  <c r="BR14" i="2" s="1"/>
  <c r="BO19" i="3"/>
  <c r="BR16" i="2" s="1"/>
  <c r="BO16" i="3"/>
  <c r="BR13" i="2" s="1"/>
  <c r="BO52" i="3"/>
  <c r="BR49" i="2" s="1"/>
  <c r="BO24" i="3"/>
  <c r="BR21" i="2" s="1"/>
  <c r="BO32" i="3"/>
  <c r="BR29" i="2" s="1"/>
  <c r="BO43" i="3"/>
  <c r="BR40" i="2" s="1"/>
  <c r="BO35" i="3"/>
  <c r="BR32" i="2" s="1"/>
  <c r="BO27" i="3"/>
  <c r="BR24" i="2" s="1"/>
  <c r="BO54" i="3"/>
  <c r="BR51" i="2" s="1"/>
  <c r="BO38" i="3"/>
  <c r="BR35" i="2" s="1"/>
  <c r="BO64" i="3"/>
  <c r="BR61" i="2" s="1"/>
  <c r="BO56" i="3"/>
  <c r="BR53" i="2" s="1"/>
  <c r="BO60" i="3"/>
  <c r="BR57" i="2" s="1"/>
  <c r="BO59" i="3"/>
  <c r="BR56" i="2" s="1"/>
  <c r="BO48" i="3"/>
  <c r="BR45" i="2" s="1"/>
  <c r="BO28" i="3"/>
  <c r="BR25" i="2" s="1"/>
  <c r="BO20" i="3"/>
  <c r="BR17" i="2" s="1"/>
  <c r="BO41" i="3"/>
  <c r="BR38" i="2" s="1"/>
  <c r="BO30" i="3"/>
  <c r="BR27" i="2" s="1"/>
  <c r="BO63" i="3"/>
  <c r="BR60" i="2" s="1"/>
  <c r="BO55" i="3"/>
  <c r="BR52" i="2" s="1"/>
  <c r="BO47" i="3"/>
  <c r="BR44" i="2" s="1"/>
  <c r="BO65" i="3"/>
  <c r="BR62" i="2" s="1"/>
  <c r="BO45" i="3"/>
  <c r="BR42" i="2" s="1"/>
  <c r="BO37" i="3"/>
  <c r="BR34" i="2" s="1"/>
  <c r="BO62" i="3"/>
  <c r="BR59" i="2" s="1"/>
  <c r="BO58" i="3"/>
  <c r="BR55" i="2" s="1"/>
  <c r="BO50" i="3"/>
  <c r="BR47" i="2" s="1"/>
  <c r="BO42" i="3"/>
  <c r="BR39" i="2" s="1"/>
  <c r="BO34" i="3"/>
  <c r="BR31" i="2" s="1"/>
  <c r="BO39" i="3"/>
  <c r="BR36" i="2" s="1"/>
  <c r="BO31" i="3"/>
  <c r="BR28" i="2" s="1"/>
  <c r="BO61" i="3"/>
  <c r="BR58" i="2" s="1"/>
  <c r="BO21" i="3"/>
  <c r="BR18" i="2" s="1"/>
  <c r="BO40" i="3"/>
  <c r="BR37" i="2" s="1"/>
  <c r="BO51" i="3"/>
  <c r="BR48" i="2" s="1"/>
  <c r="BO57" i="3"/>
  <c r="BR54" i="2" s="1"/>
  <c r="BO36" i="3"/>
  <c r="BR33" i="2" s="1"/>
  <c r="BO46" i="3"/>
  <c r="BR43" i="2" s="1"/>
  <c r="BO26" i="3"/>
  <c r="BR23" i="2" s="1"/>
  <c r="BO53" i="3"/>
  <c r="BR50" i="2" s="1"/>
  <c r="BO49" i="3"/>
  <c r="BR46" i="2" s="1"/>
  <c r="BO33" i="3"/>
  <c r="BR30" i="2" s="1"/>
  <c r="BO23" i="3"/>
  <c r="BR20" i="2" s="1"/>
  <c r="BO44" i="3"/>
  <c r="BR41" i="2" s="1"/>
  <c r="BO29" i="3"/>
  <c r="BR26" i="2" s="1"/>
  <c r="BQ13" i="3"/>
  <c r="BT11" i="2" s="1"/>
  <c r="BT12" i="2" s="1"/>
  <c r="BP14" i="3"/>
  <c r="BP15" i="3" s="1"/>
  <c r="BP38" i="3" l="1"/>
  <c r="BS35" i="2" s="1"/>
  <c r="BP22" i="3"/>
  <c r="BS19" i="2" s="1"/>
  <c r="BP18" i="3"/>
  <c r="BS15" i="2" s="1"/>
  <c r="BP16" i="3"/>
  <c r="BS13" i="2" s="1"/>
  <c r="BP29" i="3"/>
  <c r="BS26" i="2" s="1"/>
  <c r="BP40" i="3"/>
  <c r="BS37" i="2" s="1"/>
  <c r="BP58" i="3"/>
  <c r="BS55" i="2" s="1"/>
  <c r="BP30" i="3"/>
  <c r="BS27" i="2" s="1"/>
  <c r="BP27" i="3"/>
  <c r="BS24" i="2" s="1"/>
  <c r="BP44" i="3"/>
  <c r="BS41" i="2" s="1"/>
  <c r="BP36" i="3"/>
  <c r="BS33" i="2" s="1"/>
  <c r="BP24" i="3"/>
  <c r="BS21" i="2" s="1"/>
  <c r="BP43" i="3"/>
  <c r="BS40" i="2" s="1"/>
  <c r="BP35" i="3"/>
  <c r="BS32" i="2" s="1"/>
  <c r="BP50" i="3"/>
  <c r="BS47" i="2" s="1"/>
  <c r="BP46" i="3"/>
  <c r="BS43" i="2" s="1"/>
  <c r="BP34" i="3"/>
  <c r="BS31" i="2" s="1"/>
  <c r="BP23" i="3"/>
  <c r="BS20" i="2" s="1"/>
  <c r="BP64" i="3"/>
  <c r="BS61" i="2" s="1"/>
  <c r="BP56" i="3"/>
  <c r="BS53" i="2" s="1"/>
  <c r="BP51" i="3"/>
  <c r="BS48" i="2" s="1"/>
  <c r="BP54" i="3"/>
  <c r="BS51" i="2" s="1"/>
  <c r="BP20" i="3"/>
  <c r="BS17" i="2" s="1"/>
  <c r="BP39" i="3"/>
  <c r="BS36" i="2" s="1"/>
  <c r="BP19" i="3"/>
  <c r="BS16" i="2" s="1"/>
  <c r="BP32" i="3"/>
  <c r="BS29" i="2" s="1"/>
  <c r="BP57" i="3"/>
  <c r="BS54" i="2" s="1"/>
  <c r="BP52" i="3"/>
  <c r="BS49" i="2" s="1"/>
  <c r="BP48" i="3"/>
  <c r="BS45" i="2" s="1"/>
  <c r="BP28" i="3"/>
  <c r="BS25" i="2" s="1"/>
  <c r="BP61" i="3"/>
  <c r="BS58" i="2" s="1"/>
  <c r="BP49" i="3"/>
  <c r="BS46" i="2" s="1"/>
  <c r="BP41" i="3"/>
  <c r="BS38" i="2" s="1"/>
  <c r="BP37" i="3"/>
  <c r="BS34" i="2" s="1"/>
  <c r="BP33" i="3"/>
  <c r="BS30" i="2" s="1"/>
  <c r="BP17" i="3"/>
  <c r="BS14" i="2" s="1"/>
  <c r="BP60" i="3"/>
  <c r="BS57" i="2" s="1"/>
  <c r="BP55" i="3"/>
  <c r="BS52" i="2" s="1"/>
  <c r="BP31" i="3"/>
  <c r="BS28" i="2" s="1"/>
  <c r="BP65" i="3"/>
  <c r="BS62" i="2" s="1"/>
  <c r="BP53" i="3"/>
  <c r="BS50" i="2" s="1"/>
  <c r="BP42" i="3"/>
  <c r="BS39" i="2" s="1"/>
  <c r="BP59" i="3"/>
  <c r="BS56" i="2" s="1"/>
  <c r="BP62" i="3"/>
  <c r="BS59" i="2" s="1"/>
  <c r="BP25" i="3"/>
  <c r="BS22" i="2" s="1"/>
  <c r="BP26" i="3"/>
  <c r="BS23" i="2" s="1"/>
  <c r="BP47" i="3"/>
  <c r="BS44" i="2" s="1"/>
  <c r="BP63" i="3"/>
  <c r="BS60" i="2" s="1"/>
  <c r="BP21" i="3"/>
  <c r="BS18" i="2" s="1"/>
  <c r="BP45" i="3"/>
  <c r="BS42" i="2" s="1"/>
  <c r="BR13" i="3"/>
  <c r="BU11" i="2" s="1"/>
  <c r="BU12" i="2" s="1"/>
  <c r="BQ14" i="3"/>
  <c r="BQ15" i="3" s="1"/>
  <c r="BQ17" i="3" l="1"/>
  <c r="BT14" i="2" s="1"/>
  <c r="BQ29" i="3"/>
  <c r="BT26" i="2" s="1"/>
  <c r="BQ32" i="3"/>
  <c r="BT29" i="2" s="1"/>
  <c r="BQ43" i="3"/>
  <c r="BT40" i="2" s="1"/>
  <c r="BQ58" i="3"/>
  <c r="BT55" i="2" s="1"/>
  <c r="BQ54" i="3"/>
  <c r="BT51" i="2" s="1"/>
  <c r="BQ34" i="3"/>
  <c r="BT31" i="2" s="1"/>
  <c r="BQ60" i="3"/>
  <c r="BT57" i="2" s="1"/>
  <c r="BQ52" i="3"/>
  <c r="BT49" i="2" s="1"/>
  <c r="BQ40" i="3"/>
  <c r="BT37" i="2" s="1"/>
  <c r="BQ59" i="3"/>
  <c r="BT56" i="2" s="1"/>
  <c r="BQ44" i="3"/>
  <c r="BT41" i="2" s="1"/>
  <c r="BQ62" i="3"/>
  <c r="BT59" i="2" s="1"/>
  <c r="BQ50" i="3"/>
  <c r="BT47" i="2" s="1"/>
  <c r="BQ46" i="3"/>
  <c r="BT43" i="2" s="1"/>
  <c r="BQ38" i="3"/>
  <c r="BT35" i="2" s="1"/>
  <c r="BQ26" i="3"/>
  <c r="BT23" i="2" s="1"/>
  <c r="BQ16" i="3"/>
  <c r="BT13" i="2" s="1"/>
  <c r="BQ19" i="3"/>
  <c r="BT16" i="2" s="1"/>
  <c r="BQ20" i="3"/>
  <c r="BT17" i="2" s="1"/>
  <c r="BQ35" i="3"/>
  <c r="BT32" i="2" s="1"/>
  <c r="BQ48" i="3"/>
  <c r="BT45" i="2" s="1"/>
  <c r="BQ63" i="3"/>
  <c r="BT60" i="2" s="1"/>
  <c r="BQ51" i="3"/>
  <c r="BT48" i="2" s="1"/>
  <c r="BQ42" i="3"/>
  <c r="BT39" i="2" s="1"/>
  <c r="BQ18" i="3"/>
  <c r="BT15" i="2" s="1"/>
  <c r="BQ24" i="3"/>
  <c r="BT21" i="2" s="1"/>
  <c r="BQ49" i="3"/>
  <c r="BT46" i="2" s="1"/>
  <c r="BQ21" i="3"/>
  <c r="BT18" i="2" s="1"/>
  <c r="BQ22" i="3"/>
  <c r="BT19" i="2" s="1"/>
  <c r="BQ56" i="3"/>
  <c r="BT53" i="2" s="1"/>
  <c r="BQ47" i="3"/>
  <c r="BT44" i="2" s="1"/>
  <c r="BQ31" i="3"/>
  <c r="BT28" i="2" s="1"/>
  <c r="BQ61" i="3"/>
  <c r="BT58" i="2" s="1"/>
  <c r="BQ57" i="3"/>
  <c r="BT54" i="2" s="1"/>
  <c r="BQ33" i="3"/>
  <c r="BT30" i="2" s="1"/>
  <c r="BQ36" i="3"/>
  <c r="BT33" i="2" s="1"/>
  <c r="BQ28" i="3"/>
  <c r="BT25" i="2" s="1"/>
  <c r="BQ53" i="3"/>
  <c r="BT50" i="2" s="1"/>
  <c r="BQ25" i="3"/>
  <c r="BT22" i="2" s="1"/>
  <c r="BQ64" i="3"/>
  <c r="BT61" i="2" s="1"/>
  <c r="BQ27" i="3"/>
  <c r="BT24" i="2" s="1"/>
  <c r="BQ55" i="3"/>
  <c r="BT52" i="2" s="1"/>
  <c r="BQ65" i="3"/>
  <c r="BT62" i="2" s="1"/>
  <c r="BQ45" i="3"/>
  <c r="BT42" i="2" s="1"/>
  <c r="BQ41" i="3"/>
  <c r="BT38" i="2" s="1"/>
  <c r="BQ37" i="3"/>
  <c r="BT34" i="2" s="1"/>
  <c r="BQ30" i="3"/>
  <c r="BT27" i="2" s="1"/>
  <c r="BQ23" i="3"/>
  <c r="BT20" i="2" s="1"/>
  <c r="BQ39" i="3"/>
  <c r="BT36" i="2" s="1"/>
  <c r="BS13" i="3"/>
  <c r="BV11" i="2" s="1"/>
  <c r="BV12" i="2" s="1"/>
  <c r="BR14" i="3"/>
  <c r="BR15" i="3" s="1"/>
  <c r="BR21" i="3" l="1"/>
  <c r="BU18" i="2" s="1"/>
  <c r="BR60" i="3"/>
  <c r="BU57" i="2" s="1"/>
  <c r="BR23" i="3"/>
  <c r="BU20" i="2" s="1"/>
  <c r="BR22" i="3"/>
  <c r="BU19" i="2" s="1"/>
  <c r="BR17" i="3"/>
  <c r="BU14" i="2" s="1"/>
  <c r="BR18" i="3"/>
  <c r="BU15" i="2" s="1"/>
  <c r="BR25" i="3"/>
  <c r="BU22" i="2" s="1"/>
  <c r="BR48" i="3"/>
  <c r="BU45" i="2" s="1"/>
  <c r="BR40" i="3"/>
  <c r="BU37" i="2" s="1"/>
  <c r="BR59" i="3"/>
  <c r="BU56" i="2" s="1"/>
  <c r="BR24" i="3"/>
  <c r="BU21" i="2" s="1"/>
  <c r="BR58" i="3"/>
  <c r="BU55" i="2" s="1"/>
  <c r="BR50" i="3"/>
  <c r="BU47" i="2" s="1"/>
  <c r="BR63" i="3"/>
  <c r="BU60" i="2" s="1"/>
  <c r="BR62" i="3"/>
  <c r="BU59" i="2" s="1"/>
  <c r="BR38" i="3"/>
  <c r="BU35" i="2" s="1"/>
  <c r="BR44" i="3"/>
  <c r="BU41" i="2" s="1"/>
  <c r="BR36" i="3"/>
  <c r="BU33" i="2" s="1"/>
  <c r="BR42" i="3"/>
  <c r="BU39" i="2" s="1"/>
  <c r="BR34" i="3"/>
  <c r="BU31" i="2" s="1"/>
  <c r="BR30" i="3"/>
  <c r="BU27" i="2" s="1"/>
  <c r="BR47" i="3"/>
  <c r="BU44" i="2" s="1"/>
  <c r="BR53" i="3"/>
  <c r="BU50" i="2" s="1"/>
  <c r="BR45" i="3"/>
  <c r="BU42" i="2" s="1"/>
  <c r="BR16" i="3"/>
  <c r="BU13" i="2" s="1"/>
  <c r="BR32" i="3"/>
  <c r="BU29" i="2" s="1"/>
  <c r="BR31" i="3"/>
  <c r="BU28" i="2" s="1"/>
  <c r="BR56" i="3"/>
  <c r="BU53" i="2" s="1"/>
  <c r="BR55" i="3"/>
  <c r="BU52" i="2" s="1"/>
  <c r="BR39" i="3"/>
  <c r="BU36" i="2" s="1"/>
  <c r="BR65" i="3"/>
  <c r="BU62" i="2" s="1"/>
  <c r="BR49" i="3"/>
  <c r="BU46" i="2" s="1"/>
  <c r="BR20" i="3"/>
  <c r="BU17" i="2" s="1"/>
  <c r="BR35" i="3"/>
  <c r="BU32" i="2" s="1"/>
  <c r="BR46" i="3"/>
  <c r="BU43" i="2" s="1"/>
  <c r="BR26" i="3"/>
  <c r="BU23" i="2" s="1"/>
  <c r="BR41" i="3"/>
  <c r="BU38" i="2" s="1"/>
  <c r="BR54" i="3"/>
  <c r="BU51" i="2" s="1"/>
  <c r="BR28" i="3"/>
  <c r="BU25" i="2" s="1"/>
  <c r="BR33" i="3"/>
  <c r="BU30" i="2" s="1"/>
  <c r="BR27" i="3"/>
  <c r="BU24" i="2" s="1"/>
  <c r="BR52" i="3"/>
  <c r="BU49" i="2" s="1"/>
  <c r="BR51" i="3"/>
  <c r="BU48" i="2" s="1"/>
  <c r="BR43" i="3"/>
  <c r="BU40" i="2" s="1"/>
  <c r="BR64" i="3"/>
  <c r="BU61" i="2" s="1"/>
  <c r="BR19" i="3"/>
  <c r="BU16" i="2" s="1"/>
  <c r="BR61" i="3"/>
  <c r="BU58" i="2" s="1"/>
  <c r="BR57" i="3"/>
  <c r="BU54" i="2" s="1"/>
  <c r="BR37" i="3"/>
  <c r="BU34" i="2" s="1"/>
  <c r="BR29" i="3"/>
  <c r="BU26" i="2" s="1"/>
  <c r="BT13" i="3"/>
  <c r="BW11" i="2" s="1"/>
  <c r="BW12" i="2" s="1"/>
  <c r="BS14" i="3"/>
  <c r="BS15" i="3" s="1"/>
  <c r="BS21" i="3" l="1"/>
  <c r="BV18" i="2" s="1"/>
  <c r="BS26" i="3"/>
  <c r="BV23" i="2" s="1"/>
  <c r="BS16" i="3"/>
  <c r="BV13" i="2" s="1"/>
  <c r="BS38" i="3"/>
  <c r="BV35" i="2" s="1"/>
  <c r="BS59" i="3"/>
  <c r="BV56" i="2" s="1"/>
  <c r="BS50" i="3"/>
  <c r="BV47" i="2" s="1"/>
  <c r="BS28" i="3"/>
  <c r="BV25" i="2" s="1"/>
  <c r="BS60" i="3"/>
  <c r="BV57" i="2" s="1"/>
  <c r="BS27" i="3"/>
  <c r="BV24" i="2" s="1"/>
  <c r="BS23" i="3"/>
  <c r="BV20" i="2" s="1"/>
  <c r="BS58" i="3"/>
  <c r="BV55" i="2" s="1"/>
  <c r="BS54" i="3"/>
  <c r="BV51" i="2" s="1"/>
  <c r="BS46" i="3"/>
  <c r="BV43" i="2" s="1"/>
  <c r="BS42" i="3"/>
  <c r="BV39" i="2" s="1"/>
  <c r="BS30" i="3"/>
  <c r="BV27" i="2" s="1"/>
  <c r="BS64" i="3"/>
  <c r="BV61" i="2" s="1"/>
  <c r="BS48" i="3"/>
  <c r="BV45" i="2" s="1"/>
  <c r="BS63" i="3"/>
  <c r="BV60" i="2" s="1"/>
  <c r="BS62" i="3"/>
  <c r="BV59" i="2" s="1"/>
  <c r="BS22" i="3"/>
  <c r="BV19" i="2" s="1"/>
  <c r="BS39" i="3"/>
  <c r="BV36" i="2" s="1"/>
  <c r="BS61" i="3"/>
  <c r="BV58" i="2" s="1"/>
  <c r="BS41" i="3"/>
  <c r="BV38" i="2" s="1"/>
  <c r="BS24" i="3"/>
  <c r="BV21" i="2" s="1"/>
  <c r="BS20" i="3"/>
  <c r="BV17" i="2" s="1"/>
  <c r="BS65" i="3"/>
  <c r="BV62" i="2" s="1"/>
  <c r="BS53" i="3"/>
  <c r="BV50" i="2" s="1"/>
  <c r="BS33" i="3"/>
  <c r="BV30" i="2" s="1"/>
  <c r="BS19" i="3"/>
  <c r="BV16" i="2" s="1"/>
  <c r="BS31" i="3"/>
  <c r="BV28" i="2" s="1"/>
  <c r="BS52" i="3"/>
  <c r="BV49" i="2" s="1"/>
  <c r="BS43" i="3"/>
  <c r="BV40" i="2" s="1"/>
  <c r="BS35" i="3"/>
  <c r="BV32" i="2" s="1"/>
  <c r="BS55" i="3"/>
  <c r="BV52" i="2" s="1"/>
  <c r="BS57" i="3"/>
  <c r="BV54" i="2" s="1"/>
  <c r="BS45" i="3"/>
  <c r="BV42" i="2" s="1"/>
  <c r="BS44" i="3"/>
  <c r="BV41" i="2" s="1"/>
  <c r="BS29" i="3"/>
  <c r="BV26" i="2" s="1"/>
  <c r="BS56" i="3"/>
  <c r="BV53" i="2" s="1"/>
  <c r="BS40" i="3"/>
  <c r="BV37" i="2" s="1"/>
  <c r="BS32" i="3"/>
  <c r="BV29" i="2" s="1"/>
  <c r="BS51" i="3"/>
  <c r="BV48" i="2" s="1"/>
  <c r="BS49" i="3"/>
  <c r="BV46" i="2" s="1"/>
  <c r="BS25" i="3"/>
  <c r="BV22" i="2" s="1"/>
  <c r="BS36" i="3"/>
  <c r="BV33" i="2" s="1"/>
  <c r="BS17" i="3"/>
  <c r="BV14" i="2" s="1"/>
  <c r="BS34" i="3"/>
  <c r="BV31" i="2" s="1"/>
  <c r="BS47" i="3"/>
  <c r="BV44" i="2" s="1"/>
  <c r="BS18" i="3"/>
  <c r="BV15" i="2" s="1"/>
  <c r="BS37" i="3"/>
  <c r="BV34" i="2" s="1"/>
  <c r="BU13" i="3"/>
  <c r="BX11" i="2" s="1"/>
  <c r="BX12" i="2" s="1"/>
  <c r="BT14" i="3"/>
  <c r="BT15" i="3" s="1"/>
  <c r="BT26" i="3" l="1"/>
  <c r="BW23" i="2" s="1"/>
  <c r="BT16" i="3"/>
  <c r="BW13" i="2" s="1"/>
  <c r="BT46" i="3"/>
  <c r="BW43" i="2" s="1"/>
  <c r="BT19" i="3"/>
  <c r="BW16" i="2" s="1"/>
  <c r="BT33" i="3"/>
  <c r="BW30" i="2" s="1"/>
  <c r="BT23" i="3"/>
  <c r="BW20" i="2" s="1"/>
  <c r="BT18" i="3"/>
  <c r="BW15" i="2" s="1"/>
  <c r="BT52" i="3"/>
  <c r="BW49" i="2" s="1"/>
  <c r="BT24" i="3"/>
  <c r="BW21" i="2" s="1"/>
  <c r="BT51" i="3"/>
  <c r="BW48" i="2" s="1"/>
  <c r="BT50" i="3"/>
  <c r="BW47" i="2" s="1"/>
  <c r="BT38" i="3"/>
  <c r="BW35" i="2" s="1"/>
  <c r="BT64" i="3"/>
  <c r="BW61" i="2" s="1"/>
  <c r="BT56" i="3"/>
  <c r="BW53" i="2" s="1"/>
  <c r="BT60" i="3"/>
  <c r="BW57" i="2" s="1"/>
  <c r="BT62" i="3"/>
  <c r="BW59" i="2" s="1"/>
  <c r="BT58" i="3"/>
  <c r="BW55" i="2" s="1"/>
  <c r="BT54" i="3"/>
  <c r="BW51" i="2" s="1"/>
  <c r="BT42" i="3"/>
  <c r="BW39" i="2" s="1"/>
  <c r="BT20" i="3"/>
  <c r="BW17" i="2" s="1"/>
  <c r="BT32" i="3"/>
  <c r="BW29" i="2" s="1"/>
  <c r="BT48" i="3"/>
  <c r="BW45" i="2" s="1"/>
  <c r="BT61" i="3"/>
  <c r="BW58" i="2" s="1"/>
  <c r="BT45" i="3"/>
  <c r="BW42" i="2" s="1"/>
  <c r="BT41" i="3"/>
  <c r="BW38" i="2" s="1"/>
  <c r="BT37" i="3"/>
  <c r="BW34" i="2" s="1"/>
  <c r="BT29" i="3"/>
  <c r="BW26" i="2" s="1"/>
  <c r="BT17" i="3"/>
  <c r="BW14" i="2" s="1"/>
  <c r="BT59" i="3"/>
  <c r="BW56" i="2" s="1"/>
  <c r="BT55" i="3"/>
  <c r="BW52" i="2" s="1"/>
  <c r="BT47" i="3"/>
  <c r="BW44" i="2" s="1"/>
  <c r="BT65" i="3"/>
  <c r="BW62" i="2" s="1"/>
  <c r="BT25" i="3"/>
  <c r="BW22" i="2" s="1"/>
  <c r="BT22" i="3"/>
  <c r="BW19" i="2" s="1"/>
  <c r="BT35" i="3"/>
  <c r="BW32" i="2" s="1"/>
  <c r="BT27" i="3"/>
  <c r="BW24" i="2" s="1"/>
  <c r="BT44" i="3"/>
  <c r="BW41" i="2" s="1"/>
  <c r="BT36" i="3"/>
  <c r="BW33" i="2" s="1"/>
  <c r="BT49" i="3"/>
  <c r="BW46" i="2" s="1"/>
  <c r="BT21" i="3"/>
  <c r="BW18" i="2" s="1"/>
  <c r="BT28" i="3"/>
  <c r="BW25" i="2" s="1"/>
  <c r="BT40" i="3"/>
  <c r="BW37" i="2" s="1"/>
  <c r="BT43" i="3"/>
  <c r="BW40" i="2" s="1"/>
  <c r="BT34" i="3"/>
  <c r="BW31" i="2" s="1"/>
  <c r="BT39" i="3"/>
  <c r="BW36" i="2" s="1"/>
  <c r="BT31" i="3"/>
  <c r="BW28" i="2" s="1"/>
  <c r="BT53" i="3"/>
  <c r="BW50" i="2" s="1"/>
  <c r="BT63" i="3"/>
  <c r="BW60" i="2" s="1"/>
  <c r="BT30" i="3"/>
  <c r="BW27" i="2" s="1"/>
  <c r="BT57" i="3"/>
  <c r="BW54" i="2" s="1"/>
  <c r="BV13" i="3"/>
  <c r="BY11" i="2" s="1"/>
  <c r="BY12" i="2" s="1"/>
  <c r="BU14" i="3"/>
  <c r="BU15" i="3" s="1"/>
  <c r="BU33" i="3" l="1"/>
  <c r="BX30" i="2" s="1"/>
  <c r="BU39" i="3"/>
  <c r="BX36" i="2" s="1"/>
  <c r="BU30" i="3"/>
  <c r="BX27" i="2" s="1"/>
  <c r="BU17" i="3"/>
  <c r="BX14" i="2" s="1"/>
  <c r="BU60" i="3"/>
  <c r="BX57" i="2" s="1"/>
  <c r="BU52" i="3"/>
  <c r="BX49" i="2" s="1"/>
  <c r="BU59" i="3"/>
  <c r="BX56" i="2" s="1"/>
  <c r="BU23" i="3"/>
  <c r="BX20" i="2" s="1"/>
  <c r="BU62" i="3"/>
  <c r="BX59" i="2" s="1"/>
  <c r="BU46" i="3"/>
  <c r="BX43" i="2" s="1"/>
  <c r="BU38" i="3"/>
  <c r="BX35" i="2" s="1"/>
  <c r="BU26" i="3"/>
  <c r="BX23" i="2" s="1"/>
  <c r="BU48" i="3"/>
  <c r="BX45" i="2" s="1"/>
  <c r="BU51" i="3"/>
  <c r="BX48" i="2" s="1"/>
  <c r="BU43" i="3"/>
  <c r="BX40" i="2" s="1"/>
  <c r="BU35" i="3"/>
  <c r="BX32" i="2" s="1"/>
  <c r="BU27" i="3"/>
  <c r="BX24" i="2" s="1"/>
  <c r="BU42" i="3"/>
  <c r="BX39" i="2" s="1"/>
  <c r="BU18" i="3"/>
  <c r="BX15" i="2" s="1"/>
  <c r="BU24" i="3"/>
  <c r="BX21" i="2" s="1"/>
  <c r="BU64" i="3"/>
  <c r="BX61" i="2" s="1"/>
  <c r="BU56" i="3"/>
  <c r="BX53" i="2" s="1"/>
  <c r="BU44" i="3"/>
  <c r="BX41" i="2" s="1"/>
  <c r="BU36" i="3"/>
  <c r="BX33" i="2" s="1"/>
  <c r="BU20" i="3"/>
  <c r="BX17" i="2" s="1"/>
  <c r="BU63" i="3"/>
  <c r="BX60" i="2" s="1"/>
  <c r="BU22" i="3"/>
  <c r="BX19" i="2" s="1"/>
  <c r="BU55" i="3"/>
  <c r="BX52" i="2" s="1"/>
  <c r="BU47" i="3"/>
  <c r="BX44" i="2" s="1"/>
  <c r="BU31" i="3"/>
  <c r="BX28" i="2" s="1"/>
  <c r="BU61" i="3"/>
  <c r="BX58" i="2" s="1"/>
  <c r="BU57" i="3"/>
  <c r="BX54" i="2" s="1"/>
  <c r="BU53" i="3"/>
  <c r="BX50" i="2" s="1"/>
  <c r="BU19" i="3"/>
  <c r="BX16" i="2" s="1"/>
  <c r="BU58" i="3"/>
  <c r="BX55" i="2" s="1"/>
  <c r="BU54" i="3"/>
  <c r="BX51" i="2" s="1"/>
  <c r="BU34" i="3"/>
  <c r="BX31" i="2" s="1"/>
  <c r="BU65" i="3"/>
  <c r="BX62" i="2" s="1"/>
  <c r="BU41" i="3"/>
  <c r="BX38" i="2" s="1"/>
  <c r="BU37" i="3"/>
  <c r="BX34" i="2" s="1"/>
  <c r="BU29" i="3"/>
  <c r="BX26" i="2" s="1"/>
  <c r="BU50" i="3"/>
  <c r="BX47" i="2" s="1"/>
  <c r="BU49" i="3"/>
  <c r="BX46" i="2" s="1"/>
  <c r="BU45" i="3"/>
  <c r="BX42" i="2" s="1"/>
  <c r="BU40" i="3"/>
  <c r="BX37" i="2" s="1"/>
  <c r="BU16" i="3"/>
  <c r="BX13" i="2" s="1"/>
  <c r="BU28" i="3"/>
  <c r="BX25" i="2" s="1"/>
  <c r="BU25" i="3"/>
  <c r="BX22" i="2" s="1"/>
  <c r="BU32" i="3"/>
  <c r="BX29" i="2" s="1"/>
  <c r="BU21" i="3"/>
  <c r="BX18" i="2" s="1"/>
  <c r="BW13" i="3"/>
  <c r="BZ11" i="2" s="1"/>
  <c r="BZ12" i="2" s="1"/>
  <c r="BV14" i="3"/>
  <c r="BV15" i="3" s="1"/>
  <c r="BV18" i="3" l="1"/>
  <c r="BY15" i="2" s="1"/>
  <c r="BV30" i="3"/>
  <c r="BY27" i="2" s="1"/>
  <c r="BV17" i="3"/>
  <c r="BY14" i="2" s="1"/>
  <c r="BV27" i="3"/>
  <c r="BY24" i="2" s="1"/>
  <c r="BV25" i="3"/>
  <c r="BY22" i="2" s="1"/>
  <c r="BV59" i="3"/>
  <c r="BY56" i="2" s="1"/>
  <c r="BV58" i="3"/>
  <c r="BY55" i="2" s="1"/>
  <c r="BV46" i="3"/>
  <c r="BY43" i="2" s="1"/>
  <c r="BV21" i="3"/>
  <c r="BY18" i="2" s="1"/>
  <c r="BV47" i="3"/>
  <c r="BY44" i="2" s="1"/>
  <c r="BV52" i="3"/>
  <c r="BY49" i="2" s="1"/>
  <c r="BV40" i="3"/>
  <c r="BY37" i="2" s="1"/>
  <c r="BV51" i="3"/>
  <c r="BY48" i="2" s="1"/>
  <c r="BV43" i="3"/>
  <c r="BY40" i="2" s="1"/>
  <c r="BV35" i="3"/>
  <c r="BY32" i="2" s="1"/>
  <c r="BV62" i="3"/>
  <c r="BY59" i="2" s="1"/>
  <c r="BV38" i="3"/>
  <c r="BY35" i="2" s="1"/>
  <c r="BV26" i="3"/>
  <c r="BY23" i="2" s="1"/>
  <c r="BV44" i="3"/>
  <c r="BY41" i="2" s="1"/>
  <c r="BV36" i="3"/>
  <c r="BY33" i="2" s="1"/>
  <c r="BV42" i="3"/>
  <c r="BY39" i="2" s="1"/>
  <c r="BV64" i="3"/>
  <c r="BY61" i="2" s="1"/>
  <c r="BV56" i="3"/>
  <c r="BY53" i="2" s="1"/>
  <c r="BV45" i="3"/>
  <c r="BY42" i="2" s="1"/>
  <c r="BV23" i="3"/>
  <c r="BY20" i="2" s="1"/>
  <c r="BV50" i="3"/>
  <c r="BY47" i="2" s="1"/>
  <c r="BV22" i="3"/>
  <c r="BY19" i="2" s="1"/>
  <c r="BV28" i="3"/>
  <c r="BY25" i="2" s="1"/>
  <c r="BV19" i="3"/>
  <c r="BY16" i="2" s="1"/>
  <c r="BV61" i="3"/>
  <c r="BY58" i="2" s="1"/>
  <c r="BV53" i="3"/>
  <c r="BY50" i="2" s="1"/>
  <c r="BV37" i="3"/>
  <c r="BY34" i="2" s="1"/>
  <c r="BV33" i="3"/>
  <c r="BY30" i="2" s="1"/>
  <c r="BV60" i="3"/>
  <c r="BY57" i="2" s="1"/>
  <c r="BV48" i="3"/>
  <c r="BY45" i="2" s="1"/>
  <c r="BV20" i="3"/>
  <c r="BY17" i="2" s="1"/>
  <c r="BV54" i="3"/>
  <c r="BY51" i="2" s="1"/>
  <c r="BV32" i="3"/>
  <c r="BY29" i="2" s="1"/>
  <c r="BV55" i="3"/>
  <c r="BY52" i="2" s="1"/>
  <c r="BV39" i="3"/>
  <c r="BY36" i="2" s="1"/>
  <c r="BV65" i="3"/>
  <c r="BY62" i="2" s="1"/>
  <c r="BV57" i="3"/>
  <c r="BY54" i="2" s="1"/>
  <c r="BV49" i="3"/>
  <c r="BY46" i="2" s="1"/>
  <c r="BV16" i="3"/>
  <c r="BY13" i="2" s="1"/>
  <c r="BV24" i="3"/>
  <c r="BY21" i="2" s="1"/>
  <c r="BV29" i="3"/>
  <c r="BY26" i="2" s="1"/>
  <c r="BV63" i="3"/>
  <c r="BY60" i="2" s="1"/>
  <c r="BV31" i="3"/>
  <c r="BY28" i="2" s="1"/>
  <c r="BV41" i="3"/>
  <c r="BY38" i="2" s="1"/>
  <c r="BV34" i="3"/>
  <c r="BY31" i="2" s="1"/>
  <c r="BX13" i="3"/>
  <c r="CA11" i="2" s="1"/>
  <c r="CA12" i="2" s="1"/>
  <c r="BW14" i="3"/>
  <c r="BW15" i="3" s="1"/>
  <c r="BY13" i="3" l="1"/>
  <c r="CB11" i="2" s="1"/>
  <c r="CB12" i="2" s="1"/>
  <c r="BX14" i="3"/>
  <c r="BX15" i="3" s="1"/>
  <c r="BW25" i="3"/>
  <c r="BZ22" i="2" s="1"/>
  <c r="BW22" i="3"/>
  <c r="BZ19" i="2" s="1"/>
  <c r="BW16" i="3"/>
  <c r="BZ13" i="2" s="1"/>
  <c r="BW60" i="3"/>
  <c r="BZ57" i="2" s="1"/>
  <c r="BW23" i="3"/>
  <c r="BZ20" i="2" s="1"/>
  <c r="BW50" i="3"/>
  <c r="BZ47" i="2" s="1"/>
  <c r="BW46" i="3"/>
  <c r="BZ43" i="2" s="1"/>
  <c r="BW30" i="3"/>
  <c r="BZ27" i="2" s="1"/>
  <c r="BW32" i="3"/>
  <c r="BZ29" i="2" s="1"/>
  <c r="BW48" i="3"/>
  <c r="BZ45" i="2" s="1"/>
  <c r="BW40" i="3"/>
  <c r="BZ37" i="2" s="1"/>
  <c r="BW51" i="3"/>
  <c r="BZ48" i="2" s="1"/>
  <c r="BW62" i="3"/>
  <c r="BZ59" i="2" s="1"/>
  <c r="BW17" i="3"/>
  <c r="BZ14" i="2" s="1"/>
  <c r="BW18" i="3"/>
  <c r="BZ15" i="2" s="1"/>
  <c r="BW44" i="3"/>
  <c r="BZ41" i="2" s="1"/>
  <c r="BW36" i="3"/>
  <c r="BZ33" i="2" s="1"/>
  <c r="BW55" i="3"/>
  <c r="BZ52" i="2" s="1"/>
  <c r="BW24" i="3"/>
  <c r="BZ21" i="2" s="1"/>
  <c r="BW58" i="3"/>
  <c r="BZ55" i="2" s="1"/>
  <c r="BW34" i="3"/>
  <c r="BZ31" i="2" s="1"/>
  <c r="BW19" i="3"/>
  <c r="BZ16" i="2" s="1"/>
  <c r="BW20" i="3"/>
  <c r="BZ17" i="2" s="1"/>
  <c r="BW31" i="3"/>
  <c r="BZ28" i="2" s="1"/>
  <c r="BW61" i="3"/>
  <c r="BZ58" i="2" s="1"/>
  <c r="BW53" i="3"/>
  <c r="BZ50" i="2" s="1"/>
  <c r="BW33" i="3"/>
  <c r="BZ30" i="2" s="1"/>
  <c r="BW59" i="3"/>
  <c r="BZ56" i="2" s="1"/>
  <c r="BW54" i="3"/>
  <c r="BZ51" i="2" s="1"/>
  <c r="BW65" i="3"/>
  <c r="BZ62" i="2" s="1"/>
  <c r="BW57" i="3"/>
  <c r="BZ54" i="2" s="1"/>
  <c r="BW45" i="3"/>
  <c r="BZ42" i="2" s="1"/>
  <c r="BW29" i="3"/>
  <c r="BZ26" i="2" s="1"/>
  <c r="BW42" i="3"/>
  <c r="BZ39" i="2" s="1"/>
  <c r="BW38" i="3"/>
  <c r="BZ35" i="2" s="1"/>
  <c r="BW26" i="3"/>
  <c r="BZ23" i="2" s="1"/>
  <c r="BW64" i="3"/>
  <c r="BZ61" i="2" s="1"/>
  <c r="BW28" i="3"/>
  <c r="BZ25" i="2" s="1"/>
  <c r="BW39" i="3"/>
  <c r="BZ36" i="2" s="1"/>
  <c r="BW27" i="3"/>
  <c r="BZ24" i="2" s="1"/>
  <c r="BW37" i="3"/>
  <c r="BZ34" i="2" s="1"/>
  <c r="BW47" i="3"/>
  <c r="BZ44" i="2" s="1"/>
  <c r="BW49" i="3"/>
  <c r="BZ46" i="2" s="1"/>
  <c r="BW21" i="3"/>
  <c r="BZ18" i="2" s="1"/>
  <c r="BW52" i="3"/>
  <c r="BZ49" i="2" s="1"/>
  <c r="BW43" i="3"/>
  <c r="BZ40" i="2" s="1"/>
  <c r="BW35" i="3"/>
  <c r="BZ32" i="2" s="1"/>
  <c r="BW56" i="3"/>
  <c r="BZ53" i="2" s="1"/>
  <c r="BW63" i="3"/>
  <c r="BZ60" i="2" s="1"/>
  <c r="BW41" i="3"/>
  <c r="BZ38" i="2" s="1"/>
  <c r="BX22" i="3" l="1"/>
  <c r="CA19" i="2" s="1"/>
  <c r="BX16" i="3"/>
  <c r="CA13" i="2" s="1"/>
  <c r="BX46" i="3"/>
  <c r="CA43" i="2" s="1"/>
  <c r="BX60" i="3"/>
  <c r="CA57" i="2" s="1"/>
  <c r="BX43" i="3"/>
  <c r="CA40" i="2" s="1"/>
  <c r="BX35" i="3"/>
  <c r="CA32" i="2" s="1"/>
  <c r="BX27" i="3"/>
  <c r="CA24" i="2" s="1"/>
  <c r="BX54" i="3"/>
  <c r="CA51" i="2" s="1"/>
  <c r="BX39" i="3"/>
  <c r="CA36" i="2" s="1"/>
  <c r="BX62" i="3"/>
  <c r="CA59" i="2" s="1"/>
  <c r="BX42" i="3"/>
  <c r="CA39" i="2" s="1"/>
  <c r="BX29" i="3"/>
  <c r="CA26" i="2" s="1"/>
  <c r="BX48" i="3"/>
  <c r="CA45" i="2" s="1"/>
  <c r="BX63" i="3"/>
  <c r="CA60" i="2" s="1"/>
  <c r="BX52" i="3"/>
  <c r="CA49" i="2" s="1"/>
  <c r="BX28" i="3"/>
  <c r="CA25" i="2" s="1"/>
  <c r="BX47" i="3"/>
  <c r="CA44" i="2" s="1"/>
  <c r="BX49" i="3"/>
  <c r="CA46" i="2" s="1"/>
  <c r="BX33" i="3"/>
  <c r="CA30" i="2" s="1"/>
  <c r="BX25" i="3"/>
  <c r="CA22" i="2" s="1"/>
  <c r="BX24" i="3"/>
  <c r="CA21" i="2" s="1"/>
  <c r="BX64" i="3"/>
  <c r="CA61" i="2" s="1"/>
  <c r="BX31" i="3"/>
  <c r="CA28" i="2" s="1"/>
  <c r="BX53" i="3"/>
  <c r="CA50" i="2" s="1"/>
  <c r="BX45" i="3"/>
  <c r="CA42" i="2" s="1"/>
  <c r="BX21" i="3"/>
  <c r="CA18" i="2" s="1"/>
  <c r="BX18" i="3"/>
  <c r="CA15" i="2" s="1"/>
  <c r="BX59" i="3"/>
  <c r="CA56" i="2" s="1"/>
  <c r="BX50" i="3"/>
  <c r="CA47" i="2" s="1"/>
  <c r="BX38" i="3"/>
  <c r="CA35" i="2" s="1"/>
  <c r="BX56" i="3"/>
  <c r="CA53" i="2" s="1"/>
  <c r="BX17" i="3"/>
  <c r="CA14" i="2" s="1"/>
  <c r="BX51" i="3"/>
  <c r="CA48" i="2" s="1"/>
  <c r="BX58" i="3"/>
  <c r="CA55" i="2" s="1"/>
  <c r="BX20" i="3"/>
  <c r="CA17" i="2" s="1"/>
  <c r="BX23" i="3"/>
  <c r="CA20" i="2" s="1"/>
  <c r="BX44" i="3"/>
  <c r="CA41" i="2" s="1"/>
  <c r="BX36" i="3"/>
  <c r="CA33" i="2" s="1"/>
  <c r="BX55" i="3"/>
  <c r="CA52" i="2" s="1"/>
  <c r="BX65" i="3"/>
  <c r="CA62" i="2" s="1"/>
  <c r="BX19" i="3"/>
  <c r="CA16" i="2" s="1"/>
  <c r="BX26" i="3"/>
  <c r="CA23" i="2" s="1"/>
  <c r="BX40" i="3"/>
  <c r="CA37" i="2" s="1"/>
  <c r="BX34" i="3"/>
  <c r="CA31" i="2" s="1"/>
  <c r="BX30" i="3"/>
  <c r="CA27" i="2" s="1"/>
  <c r="BX61" i="3"/>
  <c r="CA58" i="2" s="1"/>
  <c r="BX57" i="3"/>
  <c r="CA54" i="2" s="1"/>
  <c r="BX41" i="3"/>
  <c r="CA38" i="2" s="1"/>
  <c r="BX37" i="3"/>
  <c r="CA34" i="2" s="1"/>
  <c r="BX32" i="3"/>
  <c r="CA29" i="2" s="1"/>
  <c r="BZ13" i="3"/>
  <c r="CC11" i="2" s="1"/>
  <c r="CC12" i="2" s="1"/>
  <c r="BY14" i="3"/>
  <c r="BY15" i="3" s="1"/>
  <c r="BY45" i="3" l="1"/>
  <c r="CB42" i="2" s="1"/>
  <c r="BY19" i="3"/>
  <c r="CB16" i="2" s="1"/>
  <c r="BY52" i="3"/>
  <c r="CB49" i="2" s="1"/>
  <c r="BY40" i="3"/>
  <c r="CB37" i="2" s="1"/>
  <c r="BY51" i="3"/>
  <c r="CB48" i="2" s="1"/>
  <c r="BY27" i="3"/>
  <c r="CB24" i="2" s="1"/>
  <c r="BY42" i="3"/>
  <c r="CB39" i="2" s="1"/>
  <c r="BY18" i="3"/>
  <c r="CB15" i="2" s="1"/>
  <c r="BY43" i="3"/>
  <c r="CB40" i="2" s="1"/>
  <c r="BY64" i="3"/>
  <c r="CB61" i="2" s="1"/>
  <c r="BY62" i="3"/>
  <c r="CB59" i="2" s="1"/>
  <c r="BY22" i="3"/>
  <c r="CB19" i="2" s="1"/>
  <c r="BY56" i="3"/>
  <c r="CB53" i="2" s="1"/>
  <c r="BY28" i="3"/>
  <c r="CB25" i="2" s="1"/>
  <c r="BY59" i="3"/>
  <c r="CB56" i="2" s="1"/>
  <c r="BY58" i="3"/>
  <c r="CB55" i="2" s="1"/>
  <c r="BY34" i="3"/>
  <c r="CB31" i="2" s="1"/>
  <c r="BY47" i="3"/>
  <c r="CB44" i="2" s="1"/>
  <c r="BY65" i="3"/>
  <c r="CB62" i="2" s="1"/>
  <c r="BY41" i="3"/>
  <c r="CB38" i="2" s="1"/>
  <c r="BY37" i="3"/>
  <c r="CB34" i="2" s="1"/>
  <c r="BY33" i="3"/>
  <c r="CB30" i="2" s="1"/>
  <c r="BY60" i="3"/>
  <c r="CB57" i="2" s="1"/>
  <c r="BY35" i="3"/>
  <c r="CB32" i="2" s="1"/>
  <c r="BY26" i="3"/>
  <c r="CB23" i="2" s="1"/>
  <c r="BY24" i="3"/>
  <c r="CB21" i="2" s="1"/>
  <c r="BY55" i="3"/>
  <c r="CB52" i="2" s="1"/>
  <c r="BY25" i="3"/>
  <c r="CB22" i="2" s="1"/>
  <c r="BY23" i="3"/>
  <c r="CB20" i="2" s="1"/>
  <c r="BY50" i="3"/>
  <c r="CB47" i="2" s="1"/>
  <c r="BY38" i="3"/>
  <c r="CB35" i="2" s="1"/>
  <c r="BY16" i="3"/>
  <c r="CB13" i="2" s="1"/>
  <c r="BY48" i="3"/>
  <c r="CB45" i="2" s="1"/>
  <c r="BY44" i="3"/>
  <c r="CB41" i="2" s="1"/>
  <c r="BY61" i="3"/>
  <c r="CB58" i="2" s="1"/>
  <c r="BY39" i="3"/>
  <c r="CB36" i="2" s="1"/>
  <c r="BY63" i="3"/>
  <c r="CB60" i="2" s="1"/>
  <c r="BY46" i="3"/>
  <c r="CB43" i="2" s="1"/>
  <c r="BY20" i="3"/>
  <c r="CB17" i="2" s="1"/>
  <c r="BY53" i="3"/>
  <c r="CB50" i="2" s="1"/>
  <c r="BY49" i="3"/>
  <c r="CB46" i="2" s="1"/>
  <c r="BY36" i="3"/>
  <c r="CB33" i="2" s="1"/>
  <c r="BY32" i="3"/>
  <c r="CB29" i="2" s="1"/>
  <c r="BY54" i="3"/>
  <c r="CB51" i="2" s="1"/>
  <c r="BY30" i="3"/>
  <c r="CB27" i="2" s="1"/>
  <c r="BY21" i="3"/>
  <c r="CB18" i="2" s="1"/>
  <c r="BY29" i="3"/>
  <c r="CB26" i="2" s="1"/>
  <c r="BY57" i="3"/>
  <c r="CB54" i="2" s="1"/>
  <c r="BY31" i="3"/>
  <c r="CB28" i="2" s="1"/>
  <c r="BY17" i="3"/>
  <c r="CB14" i="2" s="1"/>
  <c r="CA13" i="3"/>
  <c r="CD11" i="2" s="1"/>
  <c r="CD12" i="2" s="1"/>
  <c r="BZ14" i="3"/>
  <c r="BZ15" i="3" s="1"/>
  <c r="BZ31" i="3" l="1"/>
  <c r="CC28" i="2" s="1"/>
  <c r="BZ18" i="3"/>
  <c r="CC15" i="2" s="1"/>
  <c r="BZ21" i="3"/>
  <c r="CC18" i="2" s="1"/>
  <c r="BZ17" i="3"/>
  <c r="CC14" i="2" s="1"/>
  <c r="BZ52" i="3"/>
  <c r="CC49" i="2" s="1"/>
  <c r="BZ51" i="3"/>
  <c r="CC48" i="2" s="1"/>
  <c r="BZ43" i="3"/>
  <c r="CC40" i="2" s="1"/>
  <c r="BZ35" i="3"/>
  <c r="CC32" i="2" s="1"/>
  <c r="BZ62" i="3"/>
  <c r="CC59" i="2" s="1"/>
  <c r="BZ38" i="3"/>
  <c r="CC35" i="2" s="1"/>
  <c r="BZ26" i="3"/>
  <c r="CC23" i="2" s="1"/>
  <c r="BZ32" i="3"/>
  <c r="CC29" i="2" s="1"/>
  <c r="BZ59" i="3"/>
  <c r="CC56" i="2" s="1"/>
  <c r="BZ42" i="3"/>
  <c r="CC39" i="2" s="1"/>
  <c r="BZ25" i="3"/>
  <c r="CC22" i="2" s="1"/>
  <c r="BZ44" i="3"/>
  <c r="CC41" i="2" s="1"/>
  <c r="BZ36" i="3"/>
  <c r="CC33" i="2" s="1"/>
  <c r="BZ28" i="3"/>
  <c r="CC25" i="2" s="1"/>
  <c r="BZ55" i="3"/>
  <c r="CC52" i="2" s="1"/>
  <c r="BZ23" i="3"/>
  <c r="CC20" i="2" s="1"/>
  <c r="BZ54" i="3"/>
  <c r="CC51" i="2" s="1"/>
  <c r="BZ50" i="3"/>
  <c r="CC47" i="2" s="1"/>
  <c r="BZ34" i="3"/>
  <c r="CC31" i="2" s="1"/>
  <c r="BZ30" i="3"/>
  <c r="CC27" i="2" s="1"/>
  <c r="BZ22" i="3"/>
  <c r="CC19" i="2" s="1"/>
  <c r="BZ64" i="3"/>
  <c r="CC61" i="2" s="1"/>
  <c r="BZ47" i="3"/>
  <c r="CC44" i="2" s="1"/>
  <c r="BZ19" i="3"/>
  <c r="CC16" i="2" s="1"/>
  <c r="BZ61" i="3"/>
  <c r="CC58" i="2" s="1"/>
  <c r="BZ53" i="3"/>
  <c r="CC50" i="2" s="1"/>
  <c r="BZ33" i="3"/>
  <c r="CC30" i="2" s="1"/>
  <c r="BZ58" i="3"/>
  <c r="CC55" i="2" s="1"/>
  <c r="BZ39" i="3"/>
  <c r="CC36" i="2" s="1"/>
  <c r="BZ65" i="3"/>
  <c r="CC62" i="2" s="1"/>
  <c r="BZ49" i="3"/>
  <c r="CC46" i="2" s="1"/>
  <c r="BZ41" i="3"/>
  <c r="CC38" i="2" s="1"/>
  <c r="BZ29" i="3"/>
  <c r="CC26" i="2" s="1"/>
  <c r="BZ60" i="3"/>
  <c r="CC57" i="2" s="1"/>
  <c r="BZ48" i="3"/>
  <c r="CC45" i="2" s="1"/>
  <c r="BZ16" i="3"/>
  <c r="CC13" i="2" s="1"/>
  <c r="BZ46" i="3"/>
  <c r="CC43" i="2" s="1"/>
  <c r="BZ40" i="3"/>
  <c r="CC37" i="2" s="1"/>
  <c r="BZ63" i="3"/>
  <c r="CC60" i="2" s="1"/>
  <c r="BZ24" i="3"/>
  <c r="CC21" i="2" s="1"/>
  <c r="BZ20" i="3"/>
  <c r="CC17" i="2" s="1"/>
  <c r="BZ27" i="3"/>
  <c r="CC24" i="2" s="1"/>
  <c r="BZ56" i="3"/>
  <c r="CC53" i="2" s="1"/>
  <c r="BZ57" i="3"/>
  <c r="CC54" i="2" s="1"/>
  <c r="BZ37" i="3"/>
  <c r="CC34" i="2" s="1"/>
  <c r="BZ45" i="3"/>
  <c r="CC42" i="2" s="1"/>
  <c r="CB13" i="3"/>
  <c r="CE11" i="2" s="1"/>
  <c r="CE12" i="2" s="1"/>
  <c r="CA14" i="3"/>
  <c r="CA15" i="3" s="1"/>
  <c r="CA17" i="3" l="1"/>
  <c r="CD14" i="2" s="1"/>
  <c r="CA16" i="3"/>
  <c r="CD13" i="2" s="1"/>
  <c r="CA21" i="3"/>
  <c r="CD18" i="2" s="1"/>
  <c r="CA18" i="3"/>
  <c r="CD15" i="2" s="1"/>
  <c r="CA26" i="3"/>
  <c r="CD23" i="2" s="1"/>
  <c r="CA37" i="3"/>
  <c r="CD34" i="2" s="1"/>
  <c r="CA60" i="3"/>
  <c r="CD57" i="2" s="1"/>
  <c r="CA40" i="3"/>
  <c r="CD37" i="2" s="1"/>
  <c r="CA62" i="3"/>
  <c r="CD59" i="2" s="1"/>
  <c r="CA58" i="3"/>
  <c r="CD55" i="2" s="1"/>
  <c r="CA50" i="3"/>
  <c r="CD47" i="2" s="1"/>
  <c r="CA42" i="3"/>
  <c r="CD39" i="2" s="1"/>
  <c r="CA34" i="3"/>
  <c r="CD31" i="2" s="1"/>
  <c r="CA64" i="3"/>
  <c r="CD61" i="2" s="1"/>
  <c r="CA44" i="3"/>
  <c r="CD41" i="2" s="1"/>
  <c r="CA36" i="3"/>
  <c r="CD33" i="2" s="1"/>
  <c r="CA52" i="3"/>
  <c r="CD49" i="2" s="1"/>
  <c r="CA32" i="3"/>
  <c r="CD29" i="2" s="1"/>
  <c r="CA24" i="3"/>
  <c r="CD21" i="2" s="1"/>
  <c r="CA28" i="3"/>
  <c r="CD25" i="2" s="1"/>
  <c r="CA51" i="3"/>
  <c r="CD48" i="2" s="1"/>
  <c r="CA43" i="3"/>
  <c r="CD40" i="2" s="1"/>
  <c r="CA35" i="3"/>
  <c r="CD32" i="2" s="1"/>
  <c r="CA31" i="3"/>
  <c r="CD28" i="2" s="1"/>
  <c r="CA54" i="3"/>
  <c r="CD51" i="2" s="1"/>
  <c r="CA38" i="3"/>
  <c r="CD35" i="2" s="1"/>
  <c r="CA27" i="3"/>
  <c r="CD24" i="2" s="1"/>
  <c r="CA56" i="3"/>
  <c r="CD53" i="2" s="1"/>
  <c r="CA59" i="3"/>
  <c r="CD56" i="2" s="1"/>
  <c r="CA65" i="3"/>
  <c r="CD62" i="2" s="1"/>
  <c r="CA29" i="3"/>
  <c r="CD26" i="2" s="1"/>
  <c r="CA23" i="3"/>
  <c r="CD20" i="2" s="1"/>
  <c r="CA46" i="3"/>
  <c r="CD43" i="2" s="1"/>
  <c r="CA22" i="3"/>
  <c r="CD19" i="2" s="1"/>
  <c r="CA48" i="3"/>
  <c r="CD45" i="2" s="1"/>
  <c r="CA47" i="3"/>
  <c r="CD44" i="2" s="1"/>
  <c r="CA19" i="3"/>
  <c r="CD16" i="2" s="1"/>
  <c r="CA49" i="3"/>
  <c r="CD46" i="2" s="1"/>
  <c r="CA45" i="3"/>
  <c r="CD42" i="2" s="1"/>
  <c r="CA30" i="3"/>
  <c r="CD27" i="2" s="1"/>
  <c r="CA61" i="3"/>
  <c r="CD58" i="2" s="1"/>
  <c r="CA41" i="3"/>
  <c r="CD38" i="2" s="1"/>
  <c r="CA20" i="3"/>
  <c r="CD17" i="2" s="1"/>
  <c r="CA55" i="3"/>
  <c r="CD52" i="2" s="1"/>
  <c r="CA39" i="3"/>
  <c r="CD36" i="2" s="1"/>
  <c r="CA57" i="3"/>
  <c r="CD54" i="2" s="1"/>
  <c r="CA25" i="3"/>
  <c r="CD22" i="2" s="1"/>
  <c r="CA63" i="3"/>
  <c r="CD60" i="2" s="1"/>
  <c r="CA53" i="3"/>
  <c r="CD50" i="2" s="1"/>
  <c r="CA33" i="3"/>
  <c r="CD30" i="2" s="1"/>
  <c r="CC13" i="3"/>
  <c r="CF11" i="2" s="1"/>
  <c r="CF12" i="2" s="1"/>
  <c r="CB14" i="3"/>
  <c r="CB15" i="3" s="1"/>
  <c r="CB23" i="3" l="1"/>
  <c r="CE20" i="2" s="1"/>
  <c r="CB26" i="3"/>
  <c r="CE23" i="2" s="1"/>
  <c r="CB16" i="3"/>
  <c r="CE13" i="2" s="1"/>
  <c r="CB52" i="3"/>
  <c r="CE49" i="2" s="1"/>
  <c r="CB62" i="3"/>
  <c r="CE59" i="2" s="1"/>
  <c r="CB48" i="3"/>
  <c r="CE45" i="2" s="1"/>
  <c r="CB40" i="3"/>
  <c r="CE37" i="2" s="1"/>
  <c r="CB32" i="3"/>
  <c r="CE29" i="2" s="1"/>
  <c r="CB35" i="3"/>
  <c r="CE32" i="2" s="1"/>
  <c r="CB34" i="3"/>
  <c r="CE31" i="2" s="1"/>
  <c r="CB30" i="3"/>
  <c r="CE27" i="2" s="1"/>
  <c r="CB44" i="3"/>
  <c r="CE41" i="2" s="1"/>
  <c r="CB36" i="3"/>
  <c r="CE33" i="2" s="1"/>
  <c r="CB24" i="3"/>
  <c r="CE21" i="2" s="1"/>
  <c r="CB18" i="3"/>
  <c r="CE15" i="2" s="1"/>
  <c r="CB64" i="3"/>
  <c r="CE61" i="2" s="1"/>
  <c r="CB31" i="3"/>
  <c r="CE28" i="2" s="1"/>
  <c r="CB65" i="3"/>
  <c r="CE62" i="2" s="1"/>
  <c r="CB53" i="3"/>
  <c r="CE50" i="2" s="1"/>
  <c r="CB45" i="3"/>
  <c r="CE42" i="2" s="1"/>
  <c r="CB21" i="3"/>
  <c r="CE18" i="2" s="1"/>
  <c r="CB33" i="3"/>
  <c r="CE30" i="2" s="1"/>
  <c r="CB60" i="3"/>
  <c r="CE57" i="2" s="1"/>
  <c r="CB59" i="3"/>
  <c r="CE56" i="2" s="1"/>
  <c r="CB51" i="3"/>
  <c r="CE48" i="2" s="1"/>
  <c r="CB58" i="3"/>
  <c r="CE55" i="2" s="1"/>
  <c r="CB38" i="3"/>
  <c r="CE35" i="2" s="1"/>
  <c r="CB19" i="3"/>
  <c r="CE16" i="2" s="1"/>
  <c r="CB63" i="3"/>
  <c r="CE60" i="2" s="1"/>
  <c r="CB39" i="3"/>
  <c r="CE36" i="2" s="1"/>
  <c r="CB57" i="3"/>
  <c r="CE54" i="2" s="1"/>
  <c r="CB49" i="3"/>
  <c r="CE46" i="2" s="1"/>
  <c r="CB27" i="3"/>
  <c r="CE24" i="2" s="1"/>
  <c r="CB46" i="3"/>
  <c r="CE43" i="2" s="1"/>
  <c r="CB42" i="3"/>
  <c r="CE39" i="2" s="1"/>
  <c r="CB47" i="3"/>
  <c r="CE44" i="2" s="1"/>
  <c r="CB29" i="3"/>
  <c r="CE26" i="2" s="1"/>
  <c r="CB20" i="3"/>
  <c r="CE17" i="2" s="1"/>
  <c r="CB55" i="3"/>
  <c r="CE52" i="2" s="1"/>
  <c r="CB54" i="3"/>
  <c r="CE51" i="2" s="1"/>
  <c r="CB50" i="3"/>
  <c r="CE47" i="2" s="1"/>
  <c r="CB56" i="3"/>
  <c r="CE53" i="2" s="1"/>
  <c r="CB17" i="3"/>
  <c r="CE14" i="2" s="1"/>
  <c r="CB41" i="3"/>
  <c r="CE38" i="2" s="1"/>
  <c r="CB37" i="3"/>
  <c r="CE34" i="2" s="1"/>
  <c r="CB25" i="3"/>
  <c r="CE22" i="2" s="1"/>
  <c r="CB28" i="3"/>
  <c r="CE25" i="2" s="1"/>
  <c r="CB43" i="3"/>
  <c r="CE40" i="2" s="1"/>
  <c r="CB61" i="3"/>
  <c r="CE58" i="2" s="1"/>
  <c r="CB22" i="3"/>
  <c r="CE19" i="2" s="1"/>
  <c r="CD13" i="3"/>
  <c r="CG11" i="2" s="1"/>
  <c r="CG12" i="2" s="1"/>
  <c r="CC14" i="3"/>
  <c r="CC15" i="3" s="1"/>
  <c r="CC52" i="3" l="1"/>
  <c r="CF49" i="2" s="1"/>
  <c r="CC20" i="3"/>
  <c r="CF17" i="2" s="1"/>
  <c r="CC43" i="3"/>
  <c r="CF40" i="2" s="1"/>
  <c r="CC35" i="3"/>
  <c r="CF32" i="2" s="1"/>
  <c r="CC40" i="3"/>
  <c r="CF37" i="2" s="1"/>
  <c r="CC22" i="3"/>
  <c r="CF19" i="2" s="1"/>
  <c r="CC16" i="3"/>
  <c r="CF13" i="2" s="1"/>
  <c r="CC56" i="3"/>
  <c r="CF53" i="2" s="1"/>
  <c r="CC44" i="3"/>
  <c r="CF41" i="2" s="1"/>
  <c r="CC36" i="3"/>
  <c r="CF33" i="2" s="1"/>
  <c r="CC28" i="3"/>
  <c r="CF25" i="2" s="1"/>
  <c r="CC32" i="3"/>
  <c r="CF29" i="2" s="1"/>
  <c r="CC58" i="3"/>
  <c r="CF55" i="2" s="1"/>
  <c r="CC54" i="3"/>
  <c r="CF51" i="2" s="1"/>
  <c r="CC34" i="3"/>
  <c r="CF31" i="2" s="1"/>
  <c r="CC63" i="3"/>
  <c r="CF60" i="2" s="1"/>
  <c r="CC60" i="3"/>
  <c r="CF57" i="2" s="1"/>
  <c r="CC26" i="3"/>
  <c r="CF23" i="2" s="1"/>
  <c r="CC17" i="3"/>
  <c r="CF14" i="2" s="1"/>
  <c r="CC24" i="3"/>
  <c r="CF21" i="2" s="1"/>
  <c r="CC30" i="3"/>
  <c r="CF27" i="2" s="1"/>
  <c r="CC39" i="3"/>
  <c r="CF36" i="2" s="1"/>
  <c r="CC23" i="3"/>
  <c r="CF20" i="2" s="1"/>
  <c r="CC29" i="3"/>
  <c r="CF26" i="2" s="1"/>
  <c r="CC25" i="3"/>
  <c r="CF22" i="2" s="1"/>
  <c r="CC27" i="3"/>
  <c r="CF24" i="2" s="1"/>
  <c r="CC62" i="3"/>
  <c r="CF59" i="2" s="1"/>
  <c r="CC50" i="3"/>
  <c r="CF47" i="2" s="1"/>
  <c r="CC64" i="3"/>
  <c r="CF61" i="2" s="1"/>
  <c r="CC49" i="3"/>
  <c r="CF46" i="2" s="1"/>
  <c r="CC21" i="3"/>
  <c r="CF18" i="2" s="1"/>
  <c r="CC33" i="3"/>
  <c r="CF30" i="2" s="1"/>
  <c r="CC47" i="3"/>
  <c r="CF44" i="2" s="1"/>
  <c r="CC46" i="3"/>
  <c r="CF43" i="2" s="1"/>
  <c r="CC42" i="3"/>
  <c r="CF39" i="2" s="1"/>
  <c r="CC18" i="3"/>
  <c r="CF15" i="2" s="1"/>
  <c r="CC19" i="3"/>
  <c r="CF16" i="2" s="1"/>
  <c r="CC57" i="3"/>
  <c r="CF54" i="2" s="1"/>
  <c r="CC51" i="3"/>
  <c r="CF48" i="2" s="1"/>
  <c r="CC59" i="3"/>
  <c r="CF56" i="2" s="1"/>
  <c r="CC38" i="3"/>
  <c r="CF35" i="2" s="1"/>
  <c r="CC48" i="3"/>
  <c r="CF45" i="2" s="1"/>
  <c r="CC55" i="3"/>
  <c r="CF52" i="2" s="1"/>
  <c r="CC61" i="3"/>
  <c r="CF58" i="2" s="1"/>
  <c r="CC45" i="3"/>
  <c r="CF42" i="2" s="1"/>
  <c r="CC31" i="3"/>
  <c r="CF28" i="2" s="1"/>
  <c r="CC41" i="3"/>
  <c r="CF38" i="2" s="1"/>
  <c r="CC53" i="3"/>
  <c r="CF50" i="2" s="1"/>
  <c r="CC65" i="3"/>
  <c r="CF62" i="2" s="1"/>
  <c r="CC37" i="3"/>
  <c r="CF34" i="2" s="1"/>
  <c r="CE13" i="3"/>
  <c r="CH11" i="2" s="1"/>
  <c r="CH12" i="2" s="1"/>
  <c r="CD14" i="3"/>
  <c r="CD15" i="3" s="1"/>
  <c r="CD25" i="3" l="1"/>
  <c r="CG22" i="2" s="1"/>
  <c r="CD40" i="3"/>
  <c r="CG37" i="2" s="1"/>
  <c r="CD32" i="3"/>
  <c r="CG29" i="2" s="1"/>
  <c r="CD42" i="3"/>
  <c r="CG39" i="2" s="1"/>
  <c r="CD36" i="3"/>
  <c r="CG33" i="2" s="1"/>
  <c r="CD44" i="3"/>
  <c r="CG41" i="2" s="1"/>
  <c r="CD23" i="3"/>
  <c r="CG20" i="2" s="1"/>
  <c r="CD46" i="3"/>
  <c r="CG43" i="2" s="1"/>
  <c r="CD34" i="3"/>
  <c r="CG31" i="2" s="1"/>
  <c r="CD22" i="3"/>
  <c r="CG19" i="2" s="1"/>
  <c r="CD21" i="3"/>
  <c r="CG18" i="2" s="1"/>
  <c r="CD64" i="3"/>
  <c r="CG61" i="2" s="1"/>
  <c r="CD56" i="3"/>
  <c r="CG53" i="2" s="1"/>
  <c r="CD59" i="3"/>
  <c r="CG56" i="2" s="1"/>
  <c r="CD20" i="3"/>
  <c r="CG17" i="2" s="1"/>
  <c r="CD58" i="3"/>
  <c r="CG55" i="2" s="1"/>
  <c r="CD28" i="3"/>
  <c r="CG25" i="2" s="1"/>
  <c r="CD39" i="3"/>
  <c r="CG36" i="2" s="1"/>
  <c r="CD65" i="3"/>
  <c r="CG62" i="2" s="1"/>
  <c r="CD49" i="3"/>
  <c r="CG46" i="2" s="1"/>
  <c r="CD29" i="3"/>
  <c r="CG26" i="2" s="1"/>
  <c r="CD16" i="3"/>
  <c r="CG13" i="2" s="1"/>
  <c r="CD52" i="3"/>
  <c r="CG49" i="2" s="1"/>
  <c r="CD51" i="3"/>
  <c r="CG48" i="2" s="1"/>
  <c r="CD43" i="3"/>
  <c r="CG40" i="2" s="1"/>
  <c r="CD35" i="3"/>
  <c r="CG32" i="2" s="1"/>
  <c r="CD26" i="3"/>
  <c r="CG23" i="2" s="1"/>
  <c r="CD55" i="3"/>
  <c r="CG52" i="2" s="1"/>
  <c r="CD17" i="3"/>
  <c r="CG14" i="2" s="1"/>
  <c r="CD24" i="3"/>
  <c r="CG21" i="2" s="1"/>
  <c r="CD60" i="3"/>
  <c r="CG57" i="2" s="1"/>
  <c r="CD27" i="3"/>
  <c r="CG24" i="2" s="1"/>
  <c r="CD54" i="3"/>
  <c r="CG51" i="2" s="1"/>
  <c r="CD19" i="3"/>
  <c r="CG16" i="2" s="1"/>
  <c r="CD61" i="3"/>
  <c r="CG58" i="2" s="1"/>
  <c r="CD47" i="3"/>
  <c r="CG44" i="2" s="1"/>
  <c r="CD45" i="3"/>
  <c r="CG42" i="2" s="1"/>
  <c r="CD37" i="3"/>
  <c r="CG34" i="2" s="1"/>
  <c r="CD62" i="3"/>
  <c r="CG59" i="2" s="1"/>
  <c r="CD38" i="3"/>
  <c r="CG35" i="2" s="1"/>
  <c r="CD63" i="3"/>
  <c r="CG60" i="2" s="1"/>
  <c r="CD50" i="3"/>
  <c r="CG47" i="2" s="1"/>
  <c r="CD48" i="3"/>
  <c r="CG45" i="2" s="1"/>
  <c r="CD18" i="3"/>
  <c r="CG15" i="2" s="1"/>
  <c r="CD31" i="3"/>
  <c r="CG28" i="2" s="1"/>
  <c r="CD57" i="3"/>
  <c r="CG54" i="2" s="1"/>
  <c r="CD41" i="3"/>
  <c r="CG38" i="2" s="1"/>
  <c r="CD33" i="3"/>
  <c r="CG30" i="2" s="1"/>
  <c r="CD30" i="3"/>
  <c r="CG27" i="2" s="1"/>
  <c r="CD53" i="3"/>
  <c r="CG50" i="2" s="1"/>
  <c r="CF13" i="3"/>
  <c r="CI11" i="2" s="1"/>
  <c r="CI12" i="2" s="1"/>
  <c r="CE14" i="3"/>
  <c r="CE15" i="3" s="1"/>
  <c r="CE25" i="3" l="1"/>
  <c r="CH22" i="2" s="1"/>
  <c r="CE41" i="3"/>
  <c r="CH38" i="2" s="1"/>
  <c r="CE34" i="3"/>
  <c r="CH31" i="2" s="1"/>
  <c r="CE22" i="3"/>
  <c r="CH19" i="2" s="1"/>
  <c r="CE19" i="3"/>
  <c r="CH16" i="2" s="1"/>
  <c r="CE17" i="3"/>
  <c r="CH14" i="2" s="1"/>
  <c r="CE18" i="3"/>
  <c r="CH15" i="2" s="1"/>
  <c r="CE16" i="3"/>
  <c r="CH13" i="2" s="1"/>
  <c r="CE52" i="3"/>
  <c r="CH49" i="2" s="1"/>
  <c r="CE24" i="3"/>
  <c r="CH21" i="2" s="1"/>
  <c r="CE43" i="3"/>
  <c r="CH40" i="2" s="1"/>
  <c r="CE35" i="3"/>
  <c r="CH32" i="2" s="1"/>
  <c r="CE26" i="3"/>
  <c r="CH23" i="2" s="1"/>
  <c r="CE56" i="3"/>
  <c r="CH53" i="2" s="1"/>
  <c r="CE32" i="3"/>
  <c r="CH29" i="2" s="1"/>
  <c r="CE59" i="3"/>
  <c r="CH56" i="2" s="1"/>
  <c r="CE27" i="3"/>
  <c r="CH24" i="2" s="1"/>
  <c r="CE58" i="3"/>
  <c r="CH55" i="2" s="1"/>
  <c r="CE54" i="3"/>
  <c r="CH51" i="2" s="1"/>
  <c r="CE20" i="3"/>
  <c r="CH17" i="2" s="1"/>
  <c r="CE23" i="3"/>
  <c r="CH20" i="2" s="1"/>
  <c r="CE46" i="3"/>
  <c r="CH43" i="2" s="1"/>
  <c r="CE42" i="3"/>
  <c r="CH39" i="2" s="1"/>
  <c r="CE47" i="3"/>
  <c r="CH44" i="2" s="1"/>
  <c r="CE57" i="3"/>
  <c r="CH54" i="2" s="1"/>
  <c r="CE40" i="3"/>
  <c r="CH37" i="2" s="1"/>
  <c r="CE48" i="3"/>
  <c r="CH45" i="2" s="1"/>
  <c r="CE44" i="3"/>
  <c r="CH41" i="2" s="1"/>
  <c r="CE36" i="3"/>
  <c r="CH33" i="2" s="1"/>
  <c r="CE63" i="3"/>
  <c r="CH60" i="2" s="1"/>
  <c r="CE55" i="3"/>
  <c r="CH52" i="2" s="1"/>
  <c r="CE39" i="3"/>
  <c r="CH36" i="2" s="1"/>
  <c r="CE49" i="3"/>
  <c r="CH46" i="2" s="1"/>
  <c r="CE62" i="3"/>
  <c r="CH59" i="2" s="1"/>
  <c r="CE31" i="3"/>
  <c r="CH28" i="2" s="1"/>
  <c r="CE61" i="3"/>
  <c r="CH58" i="2" s="1"/>
  <c r="CE29" i="3"/>
  <c r="CH26" i="2" s="1"/>
  <c r="CE53" i="3"/>
  <c r="CH50" i="2" s="1"/>
  <c r="CE60" i="3"/>
  <c r="CH57" i="2" s="1"/>
  <c r="CE51" i="3"/>
  <c r="CH48" i="2" s="1"/>
  <c r="CE38" i="3"/>
  <c r="CH35" i="2" s="1"/>
  <c r="CE30" i="3"/>
  <c r="CH27" i="2" s="1"/>
  <c r="CE64" i="3"/>
  <c r="CH61" i="2" s="1"/>
  <c r="CE28" i="3"/>
  <c r="CH25" i="2" s="1"/>
  <c r="CE37" i="3"/>
  <c r="CH34" i="2" s="1"/>
  <c r="CE33" i="3"/>
  <c r="CH30" i="2" s="1"/>
  <c r="CE50" i="3"/>
  <c r="CH47" i="2" s="1"/>
  <c r="CE45" i="3"/>
  <c r="CH42" i="2" s="1"/>
  <c r="CE21" i="3"/>
  <c r="CH18" i="2" s="1"/>
  <c r="CE65" i="3"/>
  <c r="CH62" i="2" s="1"/>
  <c r="CG13" i="3"/>
  <c r="CJ11" i="2" s="1"/>
  <c r="CJ12" i="2" s="1"/>
  <c r="CF14" i="3"/>
  <c r="CF15" i="3" s="1"/>
  <c r="CF18" i="3" l="1"/>
  <c r="CI15" i="2" s="1"/>
  <c r="CF16" i="3"/>
  <c r="CI13" i="2" s="1"/>
  <c r="CF29" i="3"/>
  <c r="CI26" i="2" s="1"/>
  <c r="CF27" i="3"/>
  <c r="CI24" i="2" s="1"/>
  <c r="CF34" i="3"/>
  <c r="CI31" i="2" s="1"/>
  <c r="CF22" i="3"/>
  <c r="CI19" i="2" s="1"/>
  <c r="CF40" i="3"/>
  <c r="CI37" i="2" s="1"/>
  <c r="CF51" i="3"/>
  <c r="CI48" i="2" s="1"/>
  <c r="CF19" i="3"/>
  <c r="CI16" i="2" s="1"/>
  <c r="CF32" i="3"/>
  <c r="CI29" i="2" s="1"/>
  <c r="CF42" i="3"/>
  <c r="CI39" i="2" s="1"/>
  <c r="CF30" i="3"/>
  <c r="CI27" i="2" s="1"/>
  <c r="CF38" i="3"/>
  <c r="CI35" i="2" s="1"/>
  <c r="CF44" i="3"/>
  <c r="CI41" i="2" s="1"/>
  <c r="CF36" i="3"/>
  <c r="CI33" i="2" s="1"/>
  <c r="CF49" i="3"/>
  <c r="CI46" i="2" s="1"/>
  <c r="CF52" i="3"/>
  <c r="CI49" i="2" s="1"/>
  <c r="CF24" i="3"/>
  <c r="CI21" i="2" s="1"/>
  <c r="CF62" i="3"/>
  <c r="CI59" i="2" s="1"/>
  <c r="CF50" i="3"/>
  <c r="CI47" i="2" s="1"/>
  <c r="CF46" i="3"/>
  <c r="CI43" i="2" s="1"/>
  <c r="CF64" i="3"/>
  <c r="CI61" i="2" s="1"/>
  <c r="CF56" i="3"/>
  <c r="CI53" i="2" s="1"/>
  <c r="CF28" i="3"/>
  <c r="CI25" i="2" s="1"/>
  <c r="CF55" i="3"/>
  <c r="CI52" i="2" s="1"/>
  <c r="CF60" i="3"/>
  <c r="CI57" i="2" s="1"/>
  <c r="CF63" i="3"/>
  <c r="CI60" i="2" s="1"/>
  <c r="CF57" i="3"/>
  <c r="CI54" i="2" s="1"/>
  <c r="CF45" i="3"/>
  <c r="CI42" i="2" s="1"/>
  <c r="CF43" i="3"/>
  <c r="CI40" i="2" s="1"/>
  <c r="CF35" i="3"/>
  <c r="CI32" i="2" s="1"/>
  <c r="CF20" i="3"/>
  <c r="CI17" i="2" s="1"/>
  <c r="CF41" i="3"/>
  <c r="CI38" i="2" s="1"/>
  <c r="CF37" i="3"/>
  <c r="CI34" i="2" s="1"/>
  <c r="CF17" i="3"/>
  <c r="CI14" i="2" s="1"/>
  <c r="CF23" i="3"/>
  <c r="CI20" i="2" s="1"/>
  <c r="CF39" i="3"/>
  <c r="CI36" i="2" s="1"/>
  <c r="CF21" i="3"/>
  <c r="CI18" i="2" s="1"/>
  <c r="CF58" i="3"/>
  <c r="CI55" i="2" s="1"/>
  <c r="CF25" i="3"/>
  <c r="CI22" i="2" s="1"/>
  <c r="CF59" i="3"/>
  <c r="CI56" i="2" s="1"/>
  <c r="CF48" i="3"/>
  <c r="CI45" i="2" s="1"/>
  <c r="CF47" i="3"/>
  <c r="CI44" i="2" s="1"/>
  <c r="CF65" i="3"/>
  <c r="CI62" i="2" s="1"/>
  <c r="CF61" i="3"/>
  <c r="CI58" i="2" s="1"/>
  <c r="CF26" i="3"/>
  <c r="CI23" i="2" s="1"/>
  <c r="CF54" i="3"/>
  <c r="CI51" i="2" s="1"/>
  <c r="CF53" i="3"/>
  <c r="CI50" i="2" s="1"/>
  <c r="CF33" i="3"/>
  <c r="CI30" i="2" s="1"/>
  <c r="CF31" i="3"/>
  <c r="CI28" i="2" s="1"/>
  <c r="CH13" i="3"/>
  <c r="CK11" i="2" s="1"/>
  <c r="CK12" i="2" s="1"/>
  <c r="CG14" i="3"/>
  <c r="CG15" i="3" s="1"/>
  <c r="CG29" i="3" l="1"/>
  <c r="CJ26" i="2" s="1"/>
  <c r="CG35" i="3"/>
  <c r="CJ32" i="2" s="1"/>
  <c r="CG17" i="3"/>
  <c r="CJ14" i="2" s="1"/>
  <c r="CG52" i="3"/>
  <c r="CJ49" i="2" s="1"/>
  <c r="CG32" i="3"/>
  <c r="CJ29" i="2" s="1"/>
  <c r="CG62" i="3"/>
  <c r="CJ59" i="2" s="1"/>
  <c r="CG58" i="3"/>
  <c r="CJ55" i="2" s="1"/>
  <c r="CG54" i="3"/>
  <c r="CJ51" i="2" s="1"/>
  <c r="CG34" i="3"/>
  <c r="CJ31" i="2" s="1"/>
  <c r="CG19" i="3"/>
  <c r="CJ16" i="2" s="1"/>
  <c r="CG60" i="3"/>
  <c r="CJ57" i="2" s="1"/>
  <c r="CG46" i="3"/>
  <c r="CJ43" i="2" s="1"/>
  <c r="CG38" i="3"/>
  <c r="CJ35" i="2" s="1"/>
  <c r="CG30" i="3"/>
  <c r="CJ27" i="2" s="1"/>
  <c r="CG26" i="3"/>
  <c r="CJ23" i="2" s="1"/>
  <c r="CG16" i="3"/>
  <c r="CJ13" i="2" s="1"/>
  <c r="CG48" i="3"/>
  <c r="CJ45" i="2" s="1"/>
  <c r="CG55" i="3"/>
  <c r="CJ52" i="2" s="1"/>
  <c r="CG59" i="3"/>
  <c r="CJ56" i="2" s="1"/>
  <c r="CG27" i="3"/>
  <c r="CJ24" i="2" s="1"/>
  <c r="CG64" i="3"/>
  <c r="CJ61" i="2" s="1"/>
  <c r="CG56" i="3"/>
  <c r="CJ53" i="2" s="1"/>
  <c r="CG49" i="3"/>
  <c r="CJ46" i="2" s="1"/>
  <c r="CG21" i="3"/>
  <c r="CJ18" i="2" s="1"/>
  <c r="CG40" i="3"/>
  <c r="CJ37" i="2" s="1"/>
  <c r="CG43" i="3"/>
  <c r="CJ40" i="2" s="1"/>
  <c r="CG28" i="3"/>
  <c r="CJ25" i="2" s="1"/>
  <c r="CG39" i="3"/>
  <c r="CJ36" i="2" s="1"/>
  <c r="CG31" i="3"/>
  <c r="CJ28" i="2" s="1"/>
  <c r="CG61" i="3"/>
  <c r="CJ58" i="2" s="1"/>
  <c r="CG57" i="3"/>
  <c r="CJ54" i="2" s="1"/>
  <c r="CG50" i="3"/>
  <c r="CJ47" i="2" s="1"/>
  <c r="CG20" i="3"/>
  <c r="CJ17" i="2" s="1"/>
  <c r="CG47" i="3"/>
  <c r="CJ44" i="2" s="1"/>
  <c r="CG33" i="3"/>
  <c r="CJ30" i="2" s="1"/>
  <c r="CG44" i="3"/>
  <c r="CJ41" i="2" s="1"/>
  <c r="CG41" i="3"/>
  <c r="CJ38" i="2" s="1"/>
  <c r="CG37" i="3"/>
  <c r="CJ34" i="2" s="1"/>
  <c r="CG22" i="3"/>
  <c r="CJ19" i="2" s="1"/>
  <c r="CG24" i="3"/>
  <c r="CJ21" i="2" s="1"/>
  <c r="CG42" i="3"/>
  <c r="CJ39" i="2" s="1"/>
  <c r="CG18" i="3"/>
  <c r="CJ15" i="2" s="1"/>
  <c r="CG36" i="3"/>
  <c r="CJ33" i="2" s="1"/>
  <c r="CG23" i="3"/>
  <c r="CJ20" i="2" s="1"/>
  <c r="CG51" i="3"/>
  <c r="CJ48" i="2" s="1"/>
  <c r="CG63" i="3"/>
  <c r="CJ60" i="2" s="1"/>
  <c r="CG65" i="3"/>
  <c r="CJ62" i="2" s="1"/>
  <c r="CG45" i="3"/>
  <c r="CJ42" i="2" s="1"/>
  <c r="CG25" i="3"/>
  <c r="CJ22" i="2" s="1"/>
  <c r="CG53" i="3"/>
  <c r="CJ50" i="2" s="1"/>
  <c r="CI13" i="3"/>
  <c r="CL11" i="2" s="1"/>
  <c r="CL12" i="2" s="1"/>
  <c r="CH14" i="3"/>
  <c r="CH15" i="3" s="1"/>
  <c r="CH21" i="3" l="1"/>
  <c r="CK18" i="2" s="1"/>
  <c r="CH41" i="3"/>
  <c r="CK38" i="2" s="1"/>
  <c r="CH40" i="3"/>
  <c r="CK37" i="2" s="1"/>
  <c r="CH23" i="3"/>
  <c r="CK20" i="2" s="1"/>
  <c r="CH46" i="3"/>
  <c r="CK43" i="2" s="1"/>
  <c r="CH34" i="3"/>
  <c r="CK31" i="2" s="1"/>
  <c r="CH22" i="3"/>
  <c r="CK19" i="2" s="1"/>
  <c r="CH44" i="3"/>
  <c r="CK41" i="2" s="1"/>
  <c r="CH36" i="3"/>
  <c r="CK33" i="2" s="1"/>
  <c r="CH59" i="3"/>
  <c r="CK56" i="2" s="1"/>
  <c r="CH48" i="3"/>
  <c r="CK45" i="2" s="1"/>
  <c r="CH58" i="3"/>
  <c r="CK55" i="2" s="1"/>
  <c r="CH30" i="3"/>
  <c r="CK27" i="2" s="1"/>
  <c r="CH52" i="3"/>
  <c r="CK49" i="2" s="1"/>
  <c r="CH51" i="3"/>
  <c r="CK48" i="2" s="1"/>
  <c r="CH43" i="3"/>
  <c r="CK40" i="2" s="1"/>
  <c r="CH35" i="3"/>
  <c r="CK32" i="2" s="1"/>
  <c r="CH54" i="3"/>
  <c r="CK51" i="2" s="1"/>
  <c r="CH50" i="3"/>
  <c r="CK47" i="2" s="1"/>
  <c r="CH26" i="3"/>
  <c r="CK23" i="2" s="1"/>
  <c r="CH64" i="3"/>
  <c r="CK61" i="2" s="1"/>
  <c r="CH55" i="3"/>
  <c r="CK52" i="2" s="1"/>
  <c r="CH60" i="3"/>
  <c r="CK57" i="2" s="1"/>
  <c r="CH32" i="3"/>
  <c r="CK29" i="2" s="1"/>
  <c r="CH27" i="3"/>
  <c r="CK24" i="2" s="1"/>
  <c r="CH17" i="3"/>
  <c r="CK14" i="2" s="1"/>
  <c r="CH18" i="3"/>
  <c r="CK15" i="2" s="1"/>
  <c r="CH63" i="3"/>
  <c r="CK60" i="2" s="1"/>
  <c r="CH57" i="3"/>
  <c r="CK54" i="2" s="1"/>
  <c r="CH45" i="3"/>
  <c r="CK42" i="2" s="1"/>
  <c r="CH37" i="3"/>
  <c r="CK34" i="2" s="1"/>
  <c r="CH16" i="3"/>
  <c r="CK13" i="2" s="1"/>
  <c r="CH53" i="3"/>
  <c r="CK50" i="2" s="1"/>
  <c r="CH29" i="3"/>
  <c r="CK26" i="2" s="1"/>
  <c r="CH31" i="3"/>
  <c r="CK28" i="2" s="1"/>
  <c r="CH62" i="3"/>
  <c r="CK59" i="2" s="1"/>
  <c r="CH38" i="3"/>
  <c r="CK35" i="2" s="1"/>
  <c r="CH25" i="3"/>
  <c r="CK22" i="2" s="1"/>
  <c r="CH33" i="3"/>
  <c r="CK30" i="2" s="1"/>
  <c r="CH28" i="3"/>
  <c r="CK25" i="2" s="1"/>
  <c r="CH47" i="3"/>
  <c r="CK44" i="2" s="1"/>
  <c r="CH56" i="3"/>
  <c r="CK53" i="2" s="1"/>
  <c r="CH19" i="3"/>
  <c r="CK16" i="2" s="1"/>
  <c r="CH61" i="3"/>
  <c r="CK58" i="2" s="1"/>
  <c r="CH24" i="3"/>
  <c r="CK21" i="2" s="1"/>
  <c r="CH42" i="3"/>
  <c r="CK39" i="2" s="1"/>
  <c r="CH49" i="3"/>
  <c r="CK46" i="2" s="1"/>
  <c r="CH20" i="3"/>
  <c r="CK17" i="2" s="1"/>
  <c r="CH39" i="3"/>
  <c r="CK36" i="2" s="1"/>
  <c r="CH65" i="3"/>
  <c r="CK62" i="2" s="1"/>
  <c r="CJ13" i="3"/>
  <c r="CM11" i="2" s="1"/>
  <c r="CM12" i="2" s="1"/>
  <c r="CI14" i="3"/>
  <c r="CI15" i="3" s="1"/>
  <c r="CI21" i="3" l="1"/>
  <c r="CL18" i="2" s="1"/>
  <c r="CI26" i="3"/>
  <c r="CL23" i="2" s="1"/>
  <c r="CI16" i="3"/>
  <c r="CL13" i="2" s="1"/>
  <c r="CI60" i="3"/>
  <c r="CL57" i="2" s="1"/>
  <c r="CI32" i="3"/>
  <c r="CL29" i="2" s="1"/>
  <c r="CI59" i="3"/>
  <c r="CL56" i="2" s="1"/>
  <c r="CI51" i="3"/>
  <c r="CL48" i="2" s="1"/>
  <c r="CI58" i="3"/>
  <c r="CL55" i="2" s="1"/>
  <c r="CI34" i="3"/>
  <c r="CL31" i="2" s="1"/>
  <c r="CI22" i="3"/>
  <c r="CL19" i="2" s="1"/>
  <c r="CI48" i="3"/>
  <c r="CL45" i="2" s="1"/>
  <c r="CI23" i="3"/>
  <c r="CL20" i="2" s="1"/>
  <c r="CI50" i="3"/>
  <c r="CL47" i="2" s="1"/>
  <c r="CI46" i="3"/>
  <c r="CL43" i="2" s="1"/>
  <c r="CI30" i="3"/>
  <c r="CL27" i="2" s="1"/>
  <c r="CI63" i="3"/>
  <c r="CL60" i="2" s="1"/>
  <c r="CI40" i="3"/>
  <c r="CL37" i="2" s="1"/>
  <c r="CI44" i="3"/>
  <c r="CL41" i="2" s="1"/>
  <c r="CI36" i="3"/>
  <c r="CL33" i="2" s="1"/>
  <c r="CI55" i="3"/>
  <c r="CL52" i="2" s="1"/>
  <c r="CI39" i="3"/>
  <c r="CL36" i="2" s="1"/>
  <c r="CI49" i="3"/>
  <c r="CL46" i="2" s="1"/>
  <c r="CI45" i="3"/>
  <c r="CL42" i="2" s="1"/>
  <c r="CI28" i="3"/>
  <c r="CL25" i="2" s="1"/>
  <c r="CI52" i="3"/>
  <c r="CL49" i="2" s="1"/>
  <c r="CI43" i="3"/>
  <c r="CL40" i="2" s="1"/>
  <c r="CI35" i="3"/>
  <c r="CL32" i="2" s="1"/>
  <c r="CI56" i="3"/>
  <c r="CL53" i="2" s="1"/>
  <c r="CI57" i="3"/>
  <c r="CL54" i="2" s="1"/>
  <c r="CI53" i="3"/>
  <c r="CL50" i="2" s="1"/>
  <c r="CI33" i="3"/>
  <c r="CL30" i="2" s="1"/>
  <c r="CI25" i="3"/>
  <c r="CL22" i="2" s="1"/>
  <c r="CI24" i="3"/>
  <c r="CL21" i="2" s="1"/>
  <c r="CI42" i="3"/>
  <c r="CL39" i="2" s="1"/>
  <c r="CI64" i="3"/>
  <c r="CL61" i="2" s="1"/>
  <c r="CI47" i="3"/>
  <c r="CL44" i="2" s="1"/>
  <c r="CI18" i="3"/>
  <c r="CL15" i="2" s="1"/>
  <c r="CI20" i="3"/>
  <c r="CL17" i="2" s="1"/>
  <c r="CI19" i="3"/>
  <c r="CL16" i="2" s="1"/>
  <c r="CI27" i="3"/>
  <c r="CL24" i="2" s="1"/>
  <c r="CI62" i="3"/>
  <c r="CL59" i="2" s="1"/>
  <c r="CI54" i="3"/>
  <c r="CL51" i="2" s="1"/>
  <c r="CI61" i="3"/>
  <c r="CL58" i="2" s="1"/>
  <c r="CI41" i="3"/>
  <c r="CL38" i="2" s="1"/>
  <c r="CI29" i="3"/>
  <c r="CL26" i="2" s="1"/>
  <c r="CI17" i="3"/>
  <c r="CL14" i="2" s="1"/>
  <c r="CI38" i="3"/>
  <c r="CL35" i="2" s="1"/>
  <c r="CI37" i="3"/>
  <c r="CL34" i="2" s="1"/>
  <c r="CI65" i="3"/>
  <c r="CL62" i="2" s="1"/>
  <c r="CI31" i="3"/>
  <c r="CL28" i="2" s="1"/>
  <c r="CK13" i="3"/>
  <c r="CN11" i="2" s="1"/>
  <c r="CN12" i="2" s="1"/>
  <c r="CJ14" i="3"/>
  <c r="CJ15" i="3" s="1"/>
  <c r="CJ26" i="3" l="1"/>
  <c r="CM23" i="2" s="1"/>
  <c r="CJ42" i="3"/>
  <c r="CM39" i="2" s="1"/>
  <c r="CJ33" i="3"/>
  <c r="CM30" i="2" s="1"/>
  <c r="CJ19" i="3"/>
  <c r="CM16" i="2" s="1"/>
  <c r="CJ18" i="3"/>
  <c r="CM15" i="2" s="1"/>
  <c r="CJ16" i="3"/>
  <c r="CM13" i="2" s="1"/>
  <c r="CJ23" i="3"/>
  <c r="CM20" i="2" s="1"/>
  <c r="CJ32" i="3"/>
  <c r="CM29" i="2" s="1"/>
  <c r="CJ24" i="3"/>
  <c r="CM21" i="2" s="1"/>
  <c r="CJ27" i="3"/>
  <c r="CM24" i="2" s="1"/>
  <c r="CJ54" i="3"/>
  <c r="CM51" i="2" s="1"/>
  <c r="CJ50" i="3"/>
  <c r="CM47" i="2" s="1"/>
  <c r="CJ64" i="3"/>
  <c r="CM61" i="2" s="1"/>
  <c r="CJ56" i="3"/>
  <c r="CM53" i="2" s="1"/>
  <c r="CJ60" i="3"/>
  <c r="CM57" i="2" s="1"/>
  <c r="CJ59" i="3"/>
  <c r="CM56" i="2" s="1"/>
  <c r="CJ43" i="3"/>
  <c r="CM40" i="2" s="1"/>
  <c r="CJ34" i="3"/>
  <c r="CM31" i="2" s="1"/>
  <c r="CJ20" i="3"/>
  <c r="CM17" i="2" s="1"/>
  <c r="CJ38" i="3"/>
  <c r="CM35" i="2" s="1"/>
  <c r="CJ55" i="3"/>
  <c r="CM52" i="2" s="1"/>
  <c r="CJ39" i="3"/>
  <c r="CM36" i="2" s="1"/>
  <c r="CJ49" i="3"/>
  <c r="CM46" i="2" s="1"/>
  <c r="CJ41" i="3"/>
  <c r="CM38" i="2" s="1"/>
  <c r="CJ37" i="3"/>
  <c r="CM34" i="2" s="1"/>
  <c r="CJ17" i="3"/>
  <c r="CM14" i="2" s="1"/>
  <c r="CJ52" i="3"/>
  <c r="CM49" i="2" s="1"/>
  <c r="CJ40" i="3"/>
  <c r="CM37" i="2" s="1"/>
  <c r="CJ62" i="3"/>
  <c r="CM59" i="2" s="1"/>
  <c r="CJ30" i="3"/>
  <c r="CM27" i="2" s="1"/>
  <c r="CJ44" i="3"/>
  <c r="CM41" i="2" s="1"/>
  <c r="CJ36" i="3"/>
  <c r="CM33" i="2" s="1"/>
  <c r="CJ47" i="3"/>
  <c r="CM44" i="2" s="1"/>
  <c r="CJ25" i="3"/>
  <c r="CM22" i="2" s="1"/>
  <c r="CJ28" i="3"/>
  <c r="CM25" i="2" s="1"/>
  <c r="CJ63" i="3"/>
  <c r="CM60" i="2" s="1"/>
  <c r="CJ65" i="3"/>
  <c r="CM62" i="2" s="1"/>
  <c r="CJ57" i="3"/>
  <c r="CM54" i="2" s="1"/>
  <c r="CJ31" i="3"/>
  <c r="CM28" i="2" s="1"/>
  <c r="CJ61" i="3"/>
  <c r="CM58" i="2" s="1"/>
  <c r="CJ35" i="3"/>
  <c r="CM32" i="2" s="1"/>
  <c r="CJ51" i="3"/>
  <c r="CM48" i="2" s="1"/>
  <c r="CJ58" i="3"/>
  <c r="CM55" i="2" s="1"/>
  <c r="CJ46" i="3"/>
  <c r="CM43" i="2" s="1"/>
  <c r="CJ29" i="3"/>
  <c r="CM26" i="2" s="1"/>
  <c r="CJ21" i="3"/>
  <c r="CM18" i="2" s="1"/>
  <c r="CJ22" i="3"/>
  <c r="CM19" i="2" s="1"/>
  <c r="CJ48" i="3"/>
  <c r="CM45" i="2" s="1"/>
  <c r="CJ53" i="3"/>
  <c r="CM50" i="2" s="1"/>
  <c r="CJ45" i="3"/>
  <c r="CM42" i="2" s="1"/>
  <c r="CL13" i="3"/>
  <c r="CO11" i="2" s="1"/>
  <c r="CO12" i="2" s="1"/>
  <c r="CK14" i="3"/>
  <c r="CK15" i="3" s="1"/>
  <c r="CM13" i="3" l="1"/>
  <c r="CP11" i="2" s="1"/>
  <c r="CP12" i="2" s="1"/>
  <c r="CL14" i="3"/>
  <c r="CL15" i="3" s="1"/>
  <c r="CK33" i="3"/>
  <c r="CN30" i="2" s="1"/>
  <c r="CK30" i="3"/>
  <c r="CN27" i="2" s="1"/>
  <c r="CK17" i="3"/>
  <c r="CN14" i="2" s="1"/>
  <c r="CK60" i="3"/>
  <c r="CN57" i="2" s="1"/>
  <c r="CK59" i="3"/>
  <c r="CN56" i="2" s="1"/>
  <c r="CK38" i="3"/>
  <c r="CN35" i="2" s="1"/>
  <c r="CK26" i="3"/>
  <c r="CN23" i="2" s="1"/>
  <c r="CK48" i="3"/>
  <c r="CN45" i="2" s="1"/>
  <c r="CK20" i="3"/>
  <c r="CN17" i="2" s="1"/>
  <c r="CK51" i="3"/>
  <c r="CN48" i="2" s="1"/>
  <c r="CK27" i="3"/>
  <c r="CN24" i="2" s="1"/>
  <c r="CK19" i="3"/>
  <c r="CN16" i="2" s="1"/>
  <c r="CK23" i="3"/>
  <c r="CN20" i="2" s="1"/>
  <c r="CK50" i="3"/>
  <c r="CN47" i="2" s="1"/>
  <c r="CK42" i="3"/>
  <c r="CN39" i="2" s="1"/>
  <c r="CK18" i="3"/>
  <c r="CN15" i="2" s="1"/>
  <c r="CK64" i="3"/>
  <c r="CN61" i="2" s="1"/>
  <c r="CK62" i="3"/>
  <c r="CN59" i="2" s="1"/>
  <c r="CK16" i="3"/>
  <c r="CN13" i="2" s="1"/>
  <c r="CK28" i="3"/>
  <c r="CN25" i="2" s="1"/>
  <c r="CK31" i="3"/>
  <c r="CN28" i="2" s="1"/>
  <c r="CK61" i="3"/>
  <c r="CN58" i="2" s="1"/>
  <c r="CK57" i="3"/>
  <c r="CN54" i="2" s="1"/>
  <c r="CK32" i="3"/>
  <c r="CN29" i="2" s="1"/>
  <c r="CK54" i="3"/>
  <c r="CN51" i="2" s="1"/>
  <c r="CK24" i="3"/>
  <c r="CN21" i="2" s="1"/>
  <c r="CK56" i="3"/>
  <c r="CN53" i="2" s="1"/>
  <c r="CK44" i="3"/>
  <c r="CN41" i="2" s="1"/>
  <c r="CK36" i="3"/>
  <c r="CN33" i="2" s="1"/>
  <c r="CK55" i="3"/>
  <c r="CN52" i="2" s="1"/>
  <c r="CK65" i="3"/>
  <c r="CN62" i="2" s="1"/>
  <c r="CK41" i="3"/>
  <c r="CN38" i="2" s="1"/>
  <c r="CK37" i="3"/>
  <c r="CN34" i="2" s="1"/>
  <c r="CK39" i="3"/>
  <c r="CN36" i="2" s="1"/>
  <c r="CK58" i="3"/>
  <c r="CN55" i="2" s="1"/>
  <c r="CK63" i="3"/>
  <c r="CN60" i="2" s="1"/>
  <c r="CK47" i="3"/>
  <c r="CN44" i="2" s="1"/>
  <c r="CK45" i="3"/>
  <c r="CN42" i="2" s="1"/>
  <c r="CK21" i="3"/>
  <c r="CN18" i="2" s="1"/>
  <c r="CK22" i="3"/>
  <c r="CN19" i="2" s="1"/>
  <c r="CK53" i="3"/>
  <c r="CN50" i="2" s="1"/>
  <c r="CK35" i="3"/>
  <c r="CN32" i="2" s="1"/>
  <c r="CK46" i="3"/>
  <c r="CN43" i="2" s="1"/>
  <c r="CK40" i="3"/>
  <c r="CN37" i="2" s="1"/>
  <c r="CK25" i="3"/>
  <c r="CN22" i="2" s="1"/>
  <c r="CK52" i="3"/>
  <c r="CN49" i="2" s="1"/>
  <c r="CK43" i="3"/>
  <c r="CN40" i="2" s="1"/>
  <c r="CK34" i="3"/>
  <c r="CN31" i="2" s="1"/>
  <c r="CK49" i="3"/>
  <c r="CN46" i="2" s="1"/>
  <c r="CK29" i="3"/>
  <c r="CN26" i="2" s="1"/>
  <c r="CL30" i="3" l="1"/>
  <c r="CO27" i="2" s="1"/>
  <c r="CL17" i="3"/>
  <c r="CO14" i="2" s="1"/>
  <c r="CL18" i="3"/>
  <c r="CO15" i="2" s="1"/>
  <c r="CL25" i="3"/>
  <c r="CO22" i="2" s="1"/>
  <c r="CL58" i="3"/>
  <c r="CO55" i="2" s="1"/>
  <c r="CL54" i="3"/>
  <c r="CO51" i="2" s="1"/>
  <c r="CL64" i="3"/>
  <c r="CO61" i="2" s="1"/>
  <c r="CL56" i="3"/>
  <c r="CO53" i="2" s="1"/>
  <c r="CL44" i="3"/>
  <c r="CO41" i="2" s="1"/>
  <c r="CL21" i="3"/>
  <c r="CO18" i="2" s="1"/>
  <c r="CL60" i="3"/>
  <c r="CO57" i="2" s="1"/>
  <c r="CL52" i="3"/>
  <c r="CO49" i="2" s="1"/>
  <c r="CL59" i="3"/>
  <c r="CO56" i="2" s="1"/>
  <c r="CL51" i="3"/>
  <c r="CO48" i="2" s="1"/>
  <c r="CL43" i="3"/>
  <c r="CO40" i="2" s="1"/>
  <c r="CL35" i="3"/>
  <c r="CO32" i="2" s="1"/>
  <c r="CL62" i="3"/>
  <c r="CO59" i="2" s="1"/>
  <c r="CL38" i="3"/>
  <c r="CO35" i="2" s="1"/>
  <c r="CL34" i="3"/>
  <c r="CO31" i="2" s="1"/>
  <c r="CL26" i="3"/>
  <c r="CO23" i="2" s="1"/>
  <c r="CL48" i="3"/>
  <c r="CO45" i="2" s="1"/>
  <c r="CL32" i="3"/>
  <c r="CO29" i="2" s="1"/>
  <c r="CL27" i="3"/>
  <c r="CO24" i="2" s="1"/>
  <c r="CL36" i="3"/>
  <c r="CO33" i="2" s="1"/>
  <c r="CL53" i="3"/>
  <c r="CO50" i="2" s="1"/>
  <c r="CL45" i="3"/>
  <c r="CO42" i="2" s="1"/>
  <c r="CL37" i="3"/>
  <c r="CO34" i="2" s="1"/>
  <c r="CL20" i="3"/>
  <c r="CO17" i="2" s="1"/>
  <c r="CL46" i="3"/>
  <c r="CO43" i="2" s="1"/>
  <c r="CL31" i="3"/>
  <c r="CO28" i="2" s="1"/>
  <c r="CL19" i="3"/>
  <c r="CO16" i="2" s="1"/>
  <c r="CL61" i="3"/>
  <c r="CO58" i="2" s="1"/>
  <c r="CL41" i="3"/>
  <c r="CO38" i="2" s="1"/>
  <c r="CL33" i="3"/>
  <c r="CO30" i="2" s="1"/>
  <c r="CL40" i="3"/>
  <c r="CO37" i="2" s="1"/>
  <c r="CL50" i="3"/>
  <c r="CO47" i="2" s="1"/>
  <c r="CL22" i="3"/>
  <c r="CO19" i="2" s="1"/>
  <c r="CL47" i="3"/>
  <c r="CO44" i="2" s="1"/>
  <c r="CL57" i="3"/>
  <c r="CO54" i="2" s="1"/>
  <c r="CL63" i="3"/>
  <c r="CO60" i="2" s="1"/>
  <c r="CL65" i="3"/>
  <c r="CO62" i="2" s="1"/>
  <c r="CL29" i="3"/>
  <c r="CO26" i="2" s="1"/>
  <c r="CL24" i="3"/>
  <c r="CO21" i="2" s="1"/>
  <c r="CL42" i="3"/>
  <c r="CO39" i="2" s="1"/>
  <c r="CL28" i="3"/>
  <c r="CO25" i="2" s="1"/>
  <c r="CL39" i="3"/>
  <c r="CO36" i="2" s="1"/>
  <c r="CL49" i="3"/>
  <c r="CO46" i="2" s="1"/>
  <c r="CL16" i="3"/>
  <c r="CO13" i="2" s="1"/>
  <c r="CL23" i="3"/>
  <c r="CO20" i="2" s="1"/>
  <c r="CL55" i="3"/>
  <c r="CO52" i="2" s="1"/>
  <c r="CM14" i="3"/>
  <c r="CM15" i="3" s="1"/>
  <c r="CN13" i="3"/>
  <c r="CQ11" i="2" s="1"/>
  <c r="CQ12" i="2" s="1"/>
  <c r="CN14" i="3" l="1"/>
  <c r="CN15" i="3" s="1"/>
  <c r="CO13" i="3"/>
  <c r="CR11" i="2" s="1"/>
  <c r="CR12" i="2" s="1"/>
  <c r="CM42" i="3"/>
  <c r="CP39" i="2" s="1"/>
  <c r="CM25" i="3"/>
  <c r="CP22" i="2" s="1"/>
  <c r="CM22" i="3"/>
  <c r="CP19" i="2" s="1"/>
  <c r="CM16" i="3"/>
  <c r="CP13" i="2" s="1"/>
  <c r="CM19" i="3"/>
  <c r="CP16" i="2" s="1"/>
  <c r="CM23" i="3"/>
  <c r="CP20" i="2" s="1"/>
  <c r="CM58" i="3"/>
  <c r="CP55" i="2" s="1"/>
  <c r="CM54" i="3"/>
  <c r="CP51" i="2" s="1"/>
  <c r="CM46" i="3"/>
  <c r="CP43" i="2" s="1"/>
  <c r="CM30" i="3"/>
  <c r="CP27" i="2" s="1"/>
  <c r="CM18" i="3"/>
  <c r="CP15" i="2" s="1"/>
  <c r="CM40" i="3"/>
  <c r="CP37" i="2" s="1"/>
  <c r="CM51" i="3"/>
  <c r="CP48" i="2" s="1"/>
  <c r="CM62" i="3"/>
  <c r="CP59" i="2" s="1"/>
  <c r="CM50" i="3"/>
  <c r="CP47" i="2" s="1"/>
  <c r="CM38" i="3"/>
  <c r="CP35" i="2" s="1"/>
  <c r="CM26" i="3"/>
  <c r="CP23" i="2" s="1"/>
  <c r="CM32" i="3"/>
  <c r="CP29" i="2" s="1"/>
  <c r="CM64" i="3"/>
  <c r="CP61" i="2" s="1"/>
  <c r="CM44" i="3"/>
  <c r="CP41" i="2" s="1"/>
  <c r="CM36" i="3"/>
  <c r="CP33" i="2" s="1"/>
  <c r="CM55" i="3"/>
  <c r="CP52" i="2" s="1"/>
  <c r="CM52" i="3"/>
  <c r="CP49" i="2" s="1"/>
  <c r="CM43" i="3"/>
  <c r="CP40" i="2" s="1"/>
  <c r="CM35" i="3"/>
  <c r="CP32" i="2" s="1"/>
  <c r="CM56" i="3"/>
  <c r="CP53" i="2" s="1"/>
  <c r="CM48" i="3"/>
  <c r="CP45" i="2" s="1"/>
  <c r="CM63" i="3"/>
  <c r="CP60" i="2" s="1"/>
  <c r="CM57" i="3"/>
  <c r="CP54" i="2" s="1"/>
  <c r="CM53" i="3"/>
  <c r="CP50" i="2" s="1"/>
  <c r="CM33" i="3"/>
  <c r="CP30" i="2" s="1"/>
  <c r="CM28" i="3"/>
  <c r="CP25" i="2" s="1"/>
  <c r="CM20" i="3"/>
  <c r="CP17" i="2" s="1"/>
  <c r="CM37" i="3"/>
  <c r="CP34" i="2" s="1"/>
  <c r="CM29" i="3"/>
  <c r="CP26" i="2" s="1"/>
  <c r="CM17" i="3"/>
  <c r="CP14" i="2" s="1"/>
  <c r="CM60" i="3"/>
  <c r="CP57" i="2" s="1"/>
  <c r="CM61" i="3"/>
  <c r="CP58" i="2" s="1"/>
  <c r="CM34" i="3"/>
  <c r="CP31" i="2" s="1"/>
  <c r="CM24" i="3"/>
  <c r="CP21" i="2" s="1"/>
  <c r="CM47" i="3"/>
  <c r="CP44" i="2" s="1"/>
  <c r="CM31" i="3"/>
  <c r="CP28" i="2" s="1"/>
  <c r="CM21" i="3"/>
  <c r="CP18" i="2" s="1"/>
  <c r="CM49" i="3"/>
  <c r="CP46" i="2" s="1"/>
  <c r="CM27" i="3"/>
  <c r="CP24" i="2" s="1"/>
  <c r="CM45" i="3"/>
  <c r="CP42" i="2" s="1"/>
  <c r="CM41" i="3"/>
  <c r="CP38" i="2" s="1"/>
  <c r="CM59" i="3"/>
  <c r="CP56" i="2" s="1"/>
  <c r="CM39" i="3"/>
  <c r="CP36" i="2" s="1"/>
  <c r="CM65" i="3"/>
  <c r="CP62" i="2" s="1"/>
  <c r="CP13" i="3" l="1"/>
  <c r="CS11" i="2" s="1"/>
  <c r="CS12" i="2" s="1"/>
  <c r="CO14" i="3"/>
  <c r="CO15" i="3" s="1"/>
  <c r="CN22" i="3"/>
  <c r="CQ19" i="2" s="1"/>
  <c r="CN16" i="3"/>
  <c r="CQ13" i="2" s="1"/>
  <c r="CN60" i="3"/>
  <c r="CQ57" i="2" s="1"/>
  <c r="CN52" i="3"/>
  <c r="CQ49" i="2" s="1"/>
  <c r="CN59" i="3"/>
  <c r="CQ56" i="2" s="1"/>
  <c r="CN23" i="3"/>
  <c r="CQ20" i="2" s="1"/>
  <c r="CN29" i="3"/>
  <c r="CQ26" i="2" s="1"/>
  <c r="CN27" i="3"/>
  <c r="CQ24" i="2" s="1"/>
  <c r="CN58" i="3"/>
  <c r="CQ55" i="2" s="1"/>
  <c r="CN54" i="3"/>
  <c r="CQ51" i="2" s="1"/>
  <c r="CN46" i="3"/>
  <c r="CQ43" i="2" s="1"/>
  <c r="CN48" i="3"/>
  <c r="CQ45" i="2" s="1"/>
  <c r="CN63" i="3"/>
  <c r="CQ60" i="2" s="1"/>
  <c r="CN40" i="3"/>
  <c r="CQ37" i="2" s="1"/>
  <c r="CN43" i="3"/>
  <c r="CQ40" i="2" s="1"/>
  <c r="CN35" i="3"/>
  <c r="CQ32" i="2" s="1"/>
  <c r="CN62" i="3"/>
  <c r="CQ59" i="2" s="1"/>
  <c r="CN30" i="3"/>
  <c r="CQ27" i="2" s="1"/>
  <c r="CN44" i="3"/>
  <c r="CQ41" i="2" s="1"/>
  <c r="CN36" i="3"/>
  <c r="CQ33" i="2" s="1"/>
  <c r="CN20" i="3"/>
  <c r="CQ17" i="2" s="1"/>
  <c r="CN47" i="3"/>
  <c r="CQ44" i="2" s="1"/>
  <c r="CN65" i="3"/>
  <c r="CQ62" i="2" s="1"/>
  <c r="CN25" i="3"/>
  <c r="CQ22" i="2" s="1"/>
  <c r="CN50" i="3"/>
  <c r="CQ47" i="2" s="1"/>
  <c r="CN42" i="3"/>
  <c r="CQ39" i="2" s="1"/>
  <c r="CN56" i="3"/>
  <c r="CQ53" i="2" s="1"/>
  <c r="CN55" i="3"/>
  <c r="CQ52" i="2" s="1"/>
  <c r="CN31" i="3"/>
  <c r="CQ28" i="2" s="1"/>
  <c r="CN61" i="3"/>
  <c r="CQ58" i="2" s="1"/>
  <c r="CN53" i="3"/>
  <c r="CQ50" i="2" s="1"/>
  <c r="CN21" i="3"/>
  <c r="CQ18" i="2" s="1"/>
  <c r="CN19" i="3"/>
  <c r="CQ16" i="2" s="1"/>
  <c r="CN26" i="3"/>
  <c r="CQ23" i="2" s="1"/>
  <c r="CN39" i="3"/>
  <c r="CQ36" i="2" s="1"/>
  <c r="CN34" i="3"/>
  <c r="CQ31" i="2" s="1"/>
  <c r="CN49" i="3"/>
  <c r="CQ46" i="2" s="1"/>
  <c r="CN41" i="3"/>
  <c r="CQ38" i="2" s="1"/>
  <c r="CN37" i="3"/>
  <c r="CQ34" i="2" s="1"/>
  <c r="CN24" i="3"/>
  <c r="CQ21" i="2" s="1"/>
  <c r="CN64" i="3"/>
  <c r="CQ61" i="2" s="1"/>
  <c r="CN28" i="3"/>
  <c r="CQ25" i="2" s="1"/>
  <c r="CN38" i="3"/>
  <c r="CQ35" i="2" s="1"/>
  <c r="CN57" i="3"/>
  <c r="CQ54" i="2" s="1"/>
  <c r="CN45" i="3"/>
  <c r="CQ42" i="2" s="1"/>
  <c r="CN32" i="3"/>
  <c r="CQ29" i="2" s="1"/>
  <c r="CN51" i="3"/>
  <c r="CQ48" i="2" s="1"/>
  <c r="CN33" i="3"/>
  <c r="CQ30" i="2" s="1"/>
  <c r="CN18" i="3"/>
  <c r="CQ15" i="2" s="1"/>
  <c r="CN17" i="3"/>
  <c r="CQ14" i="2" s="1"/>
  <c r="CO43" i="3" l="1"/>
  <c r="CR40" i="2" s="1"/>
  <c r="CO19" i="3"/>
  <c r="CR16" i="2" s="1"/>
  <c r="CO20" i="3"/>
  <c r="CR17" i="2" s="1"/>
  <c r="CO51" i="3"/>
  <c r="CR48" i="2" s="1"/>
  <c r="CO27" i="3"/>
  <c r="CR24" i="2" s="1"/>
  <c r="CO50" i="3"/>
  <c r="CR47" i="2" s="1"/>
  <c r="CO42" i="3"/>
  <c r="CR39" i="2" s="1"/>
  <c r="CO30" i="3"/>
  <c r="CR27" i="2" s="1"/>
  <c r="CO18" i="3"/>
  <c r="CR15" i="2" s="1"/>
  <c r="CO64" i="3"/>
  <c r="CR61" i="2" s="1"/>
  <c r="CO56" i="3"/>
  <c r="CR53" i="2" s="1"/>
  <c r="CO59" i="3"/>
  <c r="CR56" i="2" s="1"/>
  <c r="CO62" i="3"/>
  <c r="CR59" i="2" s="1"/>
  <c r="CO46" i="3"/>
  <c r="CR43" i="2" s="1"/>
  <c r="CO22" i="3"/>
  <c r="CR19" i="2" s="1"/>
  <c r="CO28" i="3"/>
  <c r="CR25" i="2" s="1"/>
  <c r="CO40" i="3"/>
  <c r="CR37" i="2" s="1"/>
  <c r="CO32" i="3"/>
  <c r="CR29" i="2" s="1"/>
  <c r="CO35" i="3"/>
  <c r="CR32" i="2" s="1"/>
  <c r="CO36" i="3"/>
  <c r="CR33" i="2" s="1"/>
  <c r="CO54" i="3"/>
  <c r="CR51" i="2" s="1"/>
  <c r="CO55" i="3"/>
  <c r="CR52" i="2" s="1"/>
  <c r="CO39" i="3"/>
  <c r="CR36" i="2" s="1"/>
  <c r="CO65" i="3"/>
  <c r="CR62" i="2" s="1"/>
  <c r="CO41" i="3"/>
  <c r="CR38" i="2" s="1"/>
  <c r="CO37" i="3"/>
  <c r="CR34" i="2" s="1"/>
  <c r="CO52" i="3"/>
  <c r="CR49" i="2" s="1"/>
  <c r="CO38" i="3"/>
  <c r="CR35" i="2" s="1"/>
  <c r="CO16" i="3"/>
  <c r="CR13" i="2" s="1"/>
  <c r="CO48" i="3"/>
  <c r="CR45" i="2" s="1"/>
  <c r="CO63" i="3"/>
  <c r="CR60" i="2" s="1"/>
  <c r="CO53" i="3"/>
  <c r="CR50" i="2" s="1"/>
  <c r="CO25" i="3"/>
  <c r="CR22" i="2" s="1"/>
  <c r="CO31" i="3"/>
  <c r="CR28" i="2" s="1"/>
  <c r="CO57" i="3"/>
  <c r="CR54" i="2" s="1"/>
  <c r="CO17" i="3"/>
  <c r="CR14" i="2" s="1"/>
  <c r="CO23" i="3"/>
  <c r="CR20" i="2" s="1"/>
  <c r="CO49" i="3"/>
  <c r="CR46" i="2" s="1"/>
  <c r="CO45" i="3"/>
  <c r="CR42" i="2" s="1"/>
  <c r="CO58" i="3"/>
  <c r="CR55" i="2" s="1"/>
  <c r="CO44" i="3"/>
  <c r="CR41" i="2" s="1"/>
  <c r="CO47" i="3"/>
  <c r="CR44" i="2" s="1"/>
  <c r="CO33" i="3"/>
  <c r="CR30" i="2" s="1"/>
  <c r="CO21" i="3"/>
  <c r="CR18" i="2" s="1"/>
  <c r="CO34" i="3"/>
  <c r="CR31" i="2" s="1"/>
  <c r="CO24" i="3"/>
  <c r="CR21" i="2" s="1"/>
  <c r="CO60" i="3"/>
  <c r="CR57" i="2" s="1"/>
  <c r="CO26" i="3"/>
  <c r="CR23" i="2" s="1"/>
  <c r="CO61" i="3"/>
  <c r="CR58" i="2" s="1"/>
  <c r="CO29" i="3"/>
  <c r="CR26" i="2" s="1"/>
  <c r="CQ13" i="3"/>
  <c r="CP14" i="3"/>
  <c r="CP15" i="3" s="1"/>
  <c r="CQ14" i="3" l="1"/>
  <c r="CQ15" i="3" s="1"/>
  <c r="CT11" i="2"/>
  <c r="CT12" i="2" s="1"/>
  <c r="CP21" i="3"/>
  <c r="CS18" i="2" s="1"/>
  <c r="CP17" i="3"/>
  <c r="CS14" i="2" s="1"/>
  <c r="CP31" i="3"/>
  <c r="CS28" i="2" s="1"/>
  <c r="CP18" i="3"/>
  <c r="CS15" i="2" s="1"/>
  <c r="CP25" i="3"/>
  <c r="CS22" i="2" s="1"/>
  <c r="CP52" i="3"/>
  <c r="CS49" i="2" s="1"/>
  <c r="CP51" i="3"/>
  <c r="CS48" i="2" s="1"/>
  <c r="CP43" i="3"/>
  <c r="CS40" i="2" s="1"/>
  <c r="CP35" i="3"/>
  <c r="CS32" i="2" s="1"/>
  <c r="CP62" i="3"/>
  <c r="CS59" i="2" s="1"/>
  <c r="CP50" i="3"/>
  <c r="CS47" i="2" s="1"/>
  <c r="CP38" i="3"/>
  <c r="CS35" i="2" s="1"/>
  <c r="CP34" i="3"/>
  <c r="CS31" i="2" s="1"/>
  <c r="CP30" i="3"/>
  <c r="CS27" i="2" s="1"/>
  <c r="CP26" i="3"/>
  <c r="CS23" i="2" s="1"/>
  <c r="CP16" i="3"/>
  <c r="CS13" i="2" s="1"/>
  <c r="CP32" i="3"/>
  <c r="CS29" i="2" s="1"/>
  <c r="CP42" i="3"/>
  <c r="CS39" i="2" s="1"/>
  <c r="CP40" i="3"/>
  <c r="CS37" i="2" s="1"/>
  <c r="CP64" i="3"/>
  <c r="CS61" i="2" s="1"/>
  <c r="CP56" i="3"/>
  <c r="CS53" i="2" s="1"/>
  <c r="CP28" i="3"/>
  <c r="CS25" i="2" s="1"/>
  <c r="CP55" i="3"/>
  <c r="CS52" i="2" s="1"/>
  <c r="CP46" i="3"/>
  <c r="CS43" i="2" s="1"/>
  <c r="CP63" i="3"/>
  <c r="CS60" i="2" s="1"/>
  <c r="CP19" i="3"/>
  <c r="CS16" i="2" s="1"/>
  <c r="CP61" i="3"/>
  <c r="CS58" i="2" s="1"/>
  <c r="CP57" i="3"/>
  <c r="CS54" i="2" s="1"/>
  <c r="CP41" i="3"/>
  <c r="CS38" i="2" s="1"/>
  <c r="CP37" i="3"/>
  <c r="CS34" i="2" s="1"/>
  <c r="CP33" i="3"/>
  <c r="CS30" i="2" s="1"/>
  <c r="CP27" i="3"/>
  <c r="CS24" i="2" s="1"/>
  <c r="CP39" i="3"/>
  <c r="CS36" i="2" s="1"/>
  <c r="CP65" i="3"/>
  <c r="CS62" i="2" s="1"/>
  <c r="CP49" i="3"/>
  <c r="CS46" i="2" s="1"/>
  <c r="CP29" i="3"/>
  <c r="CS26" i="2" s="1"/>
  <c r="CP20" i="3"/>
  <c r="CS17" i="2" s="1"/>
  <c r="CP45" i="3"/>
  <c r="CS42" i="2" s="1"/>
  <c r="CP23" i="3"/>
  <c r="CS20" i="2" s="1"/>
  <c r="CP60" i="3"/>
  <c r="CS57" i="2" s="1"/>
  <c r="CP44" i="3"/>
  <c r="CS41" i="2" s="1"/>
  <c r="CP22" i="3"/>
  <c r="CS19" i="2" s="1"/>
  <c r="CP48" i="3"/>
  <c r="CS45" i="2" s="1"/>
  <c r="CP53" i="3"/>
  <c r="CS50" i="2" s="1"/>
  <c r="CP59" i="3"/>
  <c r="CS56" i="2" s="1"/>
  <c r="CP47" i="3"/>
  <c r="CS44" i="2" s="1"/>
  <c r="CP58" i="3"/>
  <c r="CS55" i="2" s="1"/>
  <c r="CP54" i="3"/>
  <c r="CS51" i="2" s="1"/>
  <c r="CP36" i="3"/>
  <c r="CS33" i="2" s="1"/>
  <c r="CP24" i="3"/>
  <c r="CS21" i="2" s="1"/>
  <c r="CQ18" i="3"/>
  <c r="CQ17" i="3"/>
  <c r="CQ37" i="3"/>
  <c r="CQ16" i="3"/>
  <c r="CQ21" i="3"/>
  <c r="CQ27" i="3"/>
  <c r="CQ26" i="3"/>
  <c r="CQ40" i="3"/>
  <c r="CQ62" i="3"/>
  <c r="CQ54" i="3"/>
  <c r="CQ38" i="3"/>
  <c r="CQ44" i="3"/>
  <c r="CQ36" i="3"/>
  <c r="CQ52" i="3"/>
  <c r="CQ24" i="3"/>
  <c r="CQ43" i="3"/>
  <c r="CQ35" i="3"/>
  <c r="CQ22" i="3"/>
  <c r="CQ56" i="3"/>
  <c r="CQ60" i="3"/>
  <c r="CQ28" i="3"/>
  <c r="CQ50" i="3"/>
  <c r="CQ20" i="3"/>
  <c r="CQ57" i="3"/>
  <c r="CQ29" i="3"/>
  <c r="CQ32" i="3"/>
  <c r="CQ51" i="3"/>
  <c r="CQ34" i="3"/>
  <c r="CQ30" i="3"/>
  <c r="CQ64" i="3"/>
  <c r="CQ47" i="3"/>
  <c r="CQ61" i="3"/>
  <c r="CQ41" i="3"/>
  <c r="CQ23" i="3"/>
  <c r="CQ63" i="3"/>
  <c r="CQ53" i="3"/>
  <c r="CQ33" i="3"/>
  <c r="CQ58" i="3"/>
  <c r="CQ39" i="3"/>
  <c r="CQ19" i="3"/>
  <c r="CQ46" i="3"/>
  <c r="CQ42" i="3"/>
  <c r="CQ31" i="3"/>
  <c r="CQ45" i="3"/>
  <c r="CQ59" i="3"/>
  <c r="CQ65" i="3"/>
  <c r="CQ25" i="3"/>
  <c r="CQ48" i="3"/>
  <c r="CQ55" i="3"/>
  <c r="CQ49" i="3"/>
  <c r="CT45" i="2" l="1"/>
  <c r="E45" i="2"/>
  <c r="CT16" i="2"/>
  <c r="E16" i="2"/>
  <c r="CT58" i="2"/>
  <c r="E58" i="2"/>
  <c r="CT54" i="2"/>
  <c r="E54" i="2"/>
  <c r="CT40" i="2"/>
  <c r="E40" i="2"/>
  <c r="CT37" i="2"/>
  <c r="E37" i="2"/>
  <c r="CT22" i="2"/>
  <c r="E22" i="2"/>
  <c r="CT28" i="2"/>
  <c r="E28" i="2"/>
  <c r="CT60" i="2"/>
  <c r="E60" i="2"/>
  <c r="CT48" i="2"/>
  <c r="E48" i="2"/>
  <c r="CT53" i="2"/>
  <c r="E53" i="2"/>
  <c r="CT35" i="2"/>
  <c r="E35" i="2"/>
  <c r="CT34" i="2"/>
  <c r="E34" i="2"/>
  <c r="CT46" i="2"/>
  <c r="E46" i="2"/>
  <c r="CT62" i="2"/>
  <c r="E62" i="2"/>
  <c r="CT39" i="2"/>
  <c r="E39" i="2"/>
  <c r="CT55" i="2"/>
  <c r="E55" i="2"/>
  <c r="CT20" i="2"/>
  <c r="E20" i="2"/>
  <c r="CT61" i="2"/>
  <c r="E61" i="2"/>
  <c r="CT29" i="2"/>
  <c r="E29" i="2"/>
  <c r="CT47" i="2"/>
  <c r="E47" i="2"/>
  <c r="CT19" i="2"/>
  <c r="E19" i="2"/>
  <c r="CT49" i="2"/>
  <c r="E49" i="2"/>
  <c r="CT51" i="2"/>
  <c r="E51" i="2"/>
  <c r="CT24" i="2"/>
  <c r="E24" i="2"/>
  <c r="CT14" i="2"/>
  <c r="E14" i="2"/>
  <c r="CT42" i="2"/>
  <c r="E42" i="2"/>
  <c r="CT50" i="2"/>
  <c r="E50" i="2"/>
  <c r="CT31" i="2"/>
  <c r="E31" i="2"/>
  <c r="CT57" i="2"/>
  <c r="E57" i="2"/>
  <c r="CT41" i="2"/>
  <c r="E41" i="2"/>
  <c r="CT13" i="2"/>
  <c r="CT36" i="2"/>
  <c r="E36" i="2"/>
  <c r="CT44" i="2"/>
  <c r="E44" i="2"/>
  <c r="CT17" i="2"/>
  <c r="E17" i="2"/>
  <c r="CT21" i="2"/>
  <c r="E21" i="2"/>
  <c r="CT23" i="2"/>
  <c r="E23" i="2"/>
  <c r="CT52" i="2"/>
  <c r="E52" i="2"/>
  <c r="CT56" i="2"/>
  <c r="E56" i="2"/>
  <c r="CT43" i="2"/>
  <c r="E43" i="2"/>
  <c r="CT30" i="2"/>
  <c r="E30" i="2"/>
  <c r="CT38" i="2"/>
  <c r="E38" i="2"/>
  <c r="CT27" i="2"/>
  <c r="E27" i="2"/>
  <c r="CT26" i="2"/>
  <c r="E26" i="2"/>
  <c r="CT25" i="2"/>
  <c r="E25" i="2"/>
  <c r="CT32" i="2"/>
  <c r="E32" i="2"/>
  <c r="CT33" i="2"/>
  <c r="E33" i="2"/>
  <c r="CT59" i="2"/>
  <c r="E59" i="2"/>
  <c r="CT18" i="2"/>
  <c r="E18" i="2"/>
  <c r="CT15" i="2"/>
  <c r="E15" i="2"/>
  <c r="CS10" i="3" l="1"/>
  <c r="CS11" i="3" s="1"/>
  <c r="CY3" i="3" s="1"/>
  <c r="CW5" i="2" s="1"/>
  <c r="CS12" i="3"/>
  <c r="CS13" i="3" s="1"/>
  <c r="E13" i="2"/>
  <c r="CY4" i="3" l="1"/>
  <c r="CW6" i="2" s="1"/>
  <c r="CX4" i="3"/>
  <c r="BW6" i="2" s="1"/>
</calcChain>
</file>

<file path=xl/sharedStrings.xml><?xml version="1.0" encoding="utf-8"?>
<sst xmlns="http://schemas.openxmlformats.org/spreadsheetml/2006/main" count="347" uniqueCount="84">
  <si>
    <t>Employee Name</t>
  </si>
  <si>
    <t>Vacation Type</t>
  </si>
  <si>
    <t>Start Date</t>
  </si>
  <si>
    <t>End Date</t>
  </si>
  <si>
    <t># of days taken</t>
  </si>
  <si>
    <t>Employees</t>
  </si>
  <si>
    <t>Albert</t>
  </si>
  <si>
    <t>Barry</t>
  </si>
  <si>
    <t>Cindy</t>
  </si>
  <si>
    <t>David</t>
  </si>
  <si>
    <t>Ethan</t>
  </si>
  <si>
    <t>Farhan</t>
  </si>
  <si>
    <t>Ganesh</t>
  </si>
  <si>
    <t>Harry</t>
  </si>
  <si>
    <t>Ida</t>
  </si>
  <si>
    <t>Jackie</t>
  </si>
  <si>
    <t>Klement</t>
  </si>
  <si>
    <t>Lance</t>
  </si>
  <si>
    <t>Mindy</t>
  </si>
  <si>
    <t>Nancy</t>
  </si>
  <si>
    <t>Oprah</t>
  </si>
  <si>
    <t>Queen</t>
  </si>
  <si>
    <t>Rick</t>
  </si>
  <si>
    <t>Steve</t>
  </si>
  <si>
    <t>Thomas</t>
  </si>
  <si>
    <t>Upendra</t>
  </si>
  <si>
    <t>Vincent</t>
  </si>
  <si>
    <t>Wendy</t>
  </si>
  <si>
    <t>Xinhua</t>
  </si>
  <si>
    <t>Zack</t>
  </si>
  <si>
    <t>Percy</t>
  </si>
  <si>
    <t>Yogesh</t>
  </si>
  <si>
    <t>Official Holidays</t>
  </si>
  <si>
    <t>New Year Day</t>
  </si>
  <si>
    <t>Christmas Day</t>
  </si>
  <si>
    <t>Reason</t>
  </si>
  <si>
    <t>Holiday</t>
  </si>
  <si>
    <t>Vacation Types</t>
  </si>
  <si>
    <t>Type</t>
  </si>
  <si>
    <t>Sick</t>
  </si>
  <si>
    <t>Annual</t>
  </si>
  <si>
    <t>Casual</t>
  </si>
  <si>
    <t>Unpaid</t>
  </si>
  <si>
    <t>Latest Date</t>
  </si>
  <si>
    <t>Latest full month End</t>
  </si>
  <si>
    <t>Latest full month start</t>
  </si>
  <si>
    <t>Previous 3 month starts</t>
  </si>
  <si>
    <t>Employee View</t>
  </si>
  <si>
    <t>Dates -&gt;</t>
  </si>
  <si>
    <t>Vacation Code</t>
  </si>
  <si>
    <t>Calendar View</t>
  </si>
  <si>
    <t>Mon</t>
  </si>
  <si>
    <t>Tue</t>
  </si>
  <si>
    <t>Wed</t>
  </si>
  <si>
    <t>Thu</t>
  </si>
  <si>
    <t>Fri</t>
  </si>
  <si>
    <t>Sat</t>
  </si>
  <si>
    <t>Sun</t>
  </si>
  <si>
    <t>No. of people away</t>
  </si>
  <si>
    <t>Summaries</t>
  </si>
  <si>
    <t>Total Vacation Days</t>
  </si>
  <si>
    <t>Total Working Days</t>
  </si>
  <si>
    <t>Earliest date</t>
  </si>
  <si>
    <t>Earliest Month Start</t>
  </si>
  <si>
    <t>% of vacation days</t>
  </si>
  <si>
    <t>All days</t>
  </si>
  <si>
    <t>Last 3 months</t>
  </si>
  <si>
    <t>Most Absent</t>
  </si>
  <si>
    <t>Total days (all)</t>
  </si>
  <si>
    <t>Total days (3 months)</t>
  </si>
  <si>
    <t>Most Present</t>
  </si>
  <si>
    <t>Selected Employee</t>
  </si>
  <si>
    <t>Name</t>
  </si>
  <si>
    <t>Last 3 Months</t>
  </si>
  <si>
    <t>All months</t>
  </si>
  <si>
    <t>Vacation Days</t>
  </si>
  <si>
    <t>Maximum people absent in any month:</t>
  </si>
  <si>
    <t>0 employees absent</t>
  </si>
  <si>
    <t>Selected Employee Away?</t>
  </si>
  <si>
    <t>Select an employee:</t>
  </si>
  <si>
    <t>All Months</t>
  </si>
  <si>
    <t>Working Days</t>
  </si>
  <si>
    <t>Absent Rate %</t>
  </si>
  <si>
    <t>Vacation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</si>
</sst>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[$-409]d\-mmm\-yy;@"/>
    <numFmt numFmtId="165" formatCode="[$-F800]dddd\,\ mmmm\ dd\,\ yyyy"/>
    <numFmt numFmtId="166" formatCode="d"/>
    <numFmt numFmtId="167" formatCode="mmmmm"/>
    <numFmt numFmtId="168" formatCode="yy"/>
    <numFmt numFmtId="169" formatCode="0;;;"/>
    <numFmt numFmtId="170" formatCode="mmmm\ yyyy"/>
    <numFmt numFmtId="171" formatCode=";;;"/>
    <numFmt numFmtId="172" formatCode="mmmm\ \'yy"/>
    <numFmt numFmtId="173" formatCode="General\ &quot;days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i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sz val="10"/>
      <color theme="0"/>
      <name val="Cambria"/>
      <family val="1"/>
      <scheme val="major"/>
    </font>
    <font>
      <i/>
      <sz val="14"/>
      <color theme="0"/>
      <name val="Cambria"/>
      <family val="1"/>
      <scheme val="major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1" tint="0.499984740745262"/>
      <name val="Cambria"/>
      <family val="1"/>
      <scheme val="major"/>
    </font>
    <font>
      <sz val="12"/>
      <color theme="1" tint="0.499984740745262"/>
      <name val="Cambria"/>
      <family val="1"/>
      <scheme val="major"/>
    </font>
    <font>
      <sz val="10"/>
      <color theme="1" tint="0.249977111117893"/>
      <name val="Calibri"/>
      <family val="2"/>
      <scheme val="minor"/>
    </font>
    <font>
      <i/>
      <sz val="11"/>
      <color theme="0"/>
      <name val="Cambria"/>
      <family val="1"/>
      <scheme val="major"/>
    </font>
    <font>
      <sz val="9"/>
      <color theme="1" tint="0.249977111117893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theme="0" tint="-0.14993743705557422"/>
      </left>
      <right/>
      <top/>
      <bottom/>
      <diagonal/>
    </border>
    <border>
      <left style="dashed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/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9" fontId="3" fillId="0" borderId="1" xfId="0" applyNumberFormat="1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67" fontId="3" fillId="0" borderId="2" xfId="0" applyNumberFormat="1" applyFont="1" applyBorder="1" applyAlignment="1">
      <alignment vertical="center"/>
    </xf>
    <xf numFmtId="0" fontId="0" fillId="0" borderId="3" xfId="0" applyBorder="1"/>
    <xf numFmtId="0" fontId="0" fillId="3" borderId="0" xfId="0" applyFill="1"/>
    <xf numFmtId="16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71" fontId="6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169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3" borderId="0" xfId="0" applyFill="1" applyAlignment="1">
      <alignment vertical="center"/>
    </xf>
    <xf numFmtId="0" fontId="12" fillId="6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right" vertical="center"/>
    </xf>
    <xf numFmtId="9" fontId="15" fillId="3" borderId="0" xfId="2" applyFont="1" applyFill="1" applyAlignment="1">
      <alignment vertical="center"/>
    </xf>
    <xf numFmtId="9" fontId="16" fillId="3" borderId="0" xfId="2" applyFont="1" applyFill="1" applyAlignment="1">
      <alignment vertical="center"/>
    </xf>
    <xf numFmtId="9" fontId="18" fillId="3" borderId="0" xfId="2" applyFont="1" applyFill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19" fillId="6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165" fontId="0" fillId="0" borderId="5" xfId="0" applyNumberFormat="1" applyBorder="1"/>
    <xf numFmtId="0" fontId="2" fillId="0" borderId="5" xfId="0" applyFont="1" applyBorder="1"/>
    <xf numFmtId="0" fontId="0" fillId="0" borderId="7" xfId="0" applyBorder="1"/>
    <xf numFmtId="169" fontId="4" fillId="0" borderId="5" xfId="0" applyNumberFormat="1" applyFont="1" applyBorder="1" applyAlignment="1">
      <alignment horizontal="center" vertical="center"/>
    </xf>
    <xf numFmtId="14" fontId="0" fillId="0" borderId="5" xfId="0" applyNumberFormat="1" applyBorder="1"/>
    <xf numFmtId="10" fontId="0" fillId="0" borderId="5" xfId="2" applyNumberFormat="1" applyFont="1" applyBorder="1"/>
    <xf numFmtId="0" fontId="0" fillId="0" borderId="5" xfId="0" applyBorder="1" applyAlignment="1">
      <alignment horizontal="center" vertical="center"/>
    </xf>
    <xf numFmtId="166" fontId="0" fillId="0" borderId="5" xfId="0" applyNumberFormat="1" applyBorder="1"/>
    <xf numFmtId="166" fontId="3" fillId="0" borderId="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9" fontId="17" fillId="3" borderId="0" xfId="2" applyFont="1" applyFill="1" applyAlignment="1">
      <alignment horizontal="center" vertical="center"/>
    </xf>
    <xf numFmtId="173" fontId="18" fillId="3" borderId="0" xfId="1" applyNumberFormat="1" applyFont="1" applyFill="1" applyAlignment="1">
      <alignment horizontal="center"/>
    </xf>
    <xf numFmtId="173" fontId="18" fillId="3" borderId="0" xfId="0" applyNumberFormat="1" applyFont="1" applyFill="1" applyAlignment="1">
      <alignment horizontal="center"/>
    </xf>
    <xf numFmtId="9" fontId="18" fillId="3" borderId="0" xfId="2" applyFont="1" applyFill="1" applyAlignment="1">
      <alignment horizontal="center"/>
    </xf>
    <xf numFmtId="10" fontId="15" fillId="3" borderId="0" xfId="2" applyNumberFormat="1" applyFont="1" applyFill="1" applyAlignment="1">
      <alignment horizontal="center" vertical="center"/>
    </xf>
    <xf numFmtId="10" fontId="16" fillId="3" borderId="0" xfId="2" applyNumberFormat="1" applyFont="1" applyFill="1" applyAlignment="1">
      <alignment horizontal="center" vertical="center"/>
    </xf>
    <xf numFmtId="9" fontId="14" fillId="3" borderId="0" xfId="2" applyFont="1" applyFill="1" applyAlignment="1">
      <alignment horizontal="center" vertical="center"/>
    </xf>
    <xf numFmtId="173" fontId="15" fillId="3" borderId="0" xfId="1" applyNumberFormat="1" applyFont="1" applyFill="1" applyAlignment="1">
      <alignment horizontal="center" vertical="center"/>
    </xf>
    <xf numFmtId="173" fontId="16" fillId="3" borderId="0" xfId="1" applyNumberFormat="1" applyFont="1" applyFill="1" applyAlignment="1">
      <alignment horizontal="center" vertical="center"/>
    </xf>
    <xf numFmtId="173" fontId="15" fillId="3" borderId="0" xfId="0" applyNumberFormat="1" applyFont="1" applyFill="1" applyAlignment="1">
      <alignment horizontal="center" vertical="center"/>
    </xf>
    <xf numFmtId="173" fontId="16" fillId="3" borderId="0" xfId="0" applyNumberFormat="1" applyFont="1" applyFill="1" applyAlignment="1">
      <alignment horizontal="center" vertical="center"/>
    </xf>
    <xf numFmtId="172" fontId="5" fillId="5" borderId="4" xfId="0" applyNumberFormat="1" applyFont="1" applyFill="1" applyBorder="1" applyAlignment="1">
      <alignment horizontal="center" vertical="center"/>
    </xf>
    <xf numFmtId="172" fontId="5" fillId="4" borderId="4" xfId="0" applyNumberFormat="1" applyFont="1" applyFill="1" applyBorder="1" applyAlignment="1">
      <alignment horizontal="center" vertical="center"/>
    </xf>
    <xf numFmtId="172" fontId="5" fillId="2" borderId="4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7">
    <dxf>
      <fill>
        <patternFill>
          <bgColor theme="9" tint="0.39994506668294322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numFmt numFmtId="171" formatCode=";;;"/>
    </dxf>
    <dxf>
      <numFmt numFmtId="171" formatCode=";;;"/>
    </dxf>
    <dxf>
      <numFmt numFmtId="171" formatCode=";;;"/>
    </dxf>
    <dxf>
      <fill>
        <patternFill>
          <bgColor theme="0" tint="-4.9989318521683403E-2"/>
        </patternFill>
      </fill>
    </dxf>
    <dxf>
      <font>
        <b val="0"/>
        <i val="0"/>
        <color rgb="FFC00000"/>
      </font>
      <fill>
        <patternFill>
          <bgColor theme="9" tint="0.79998168889431442"/>
        </patternFill>
      </fill>
      <border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border>
        <right style="dashed">
          <color theme="0" tint="-0.24994659260841701"/>
        </right>
        <vertical/>
        <horizontal/>
      </border>
    </dxf>
    <dxf>
      <border>
        <left style="thin">
          <color theme="0" tint="-0.14996795556505021"/>
        </left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numFmt numFmtId="20" formatCode="d\-mmm\-yy"/>
      <alignment horizontal="lef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Drop" dropStyle="combo" dx="16" fmlaLink="Calculations!$C$13" fmlaRange="lstEmps" noThreeD="1" sel="6" val="3"/>
</file>

<file path=xl/drawings/_rels/drawing1.xml.rels><?xml version="1.0" encoding="UTF-8" standalone="no"?>
<Relationships xmlns="http://schemas.openxmlformats.org/package/2006/relationships">
<Relationship Id="rId1" Target="#'Vacation Dashboard'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Relationship Id="rId2" Target="../media/image2.emf" Type="http://schemas.openxmlformats.org/officeDocument/2006/relationships/image"/>
<Relationship Id="rId3" Target="../media/image3.emf" Type="http://schemas.openxmlformats.org/officeDocument/2006/relationships/image"/>
<Relationship Id="rId4" Target="#'Vacation Tracker'!A1" Type="http://schemas.openxmlformats.org/officeDocument/2006/relationships/hyperlink"/>
<Relationship Id="rId5" Target="http://chandoo.org/wp/excel-school/" TargetMode="External" Type="http://schemas.openxmlformats.org/officeDocument/2006/relationships/hyperlink"/>
<Relationship Id="rId6" Target="http://chandoo.org/wp/" TargetMode="External" Type="http://schemas.openxmlformats.org/officeDocument/2006/relationships/hyperlink"/>
</Relationships>

</file>

<file path=xl/drawings/_rels/vmlDrawing1.vml.rels><?xml version="1.0" encoding="UTF-8" standalone="no"?>
<Relationships xmlns="http://schemas.openxmlformats.org/package/2006/relationships">
<Relationship Id="rId1" Target="../media/image4.emf" Type="http://schemas.openxmlformats.org/officeDocument/2006/relationships/image"/>
<Relationship Id="rId2" Target="../media/image5.emf" Type="http://schemas.openxmlformats.org/officeDocument/2006/relationships/image"/>
<Relationship Id="rId3" Target="../media/image6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0</xdr:colOff>
      <xdr:row>1</xdr:row>
      <xdr:rowOff>0</xdr:rowOff>
    </xdr:to>
    <xdr:sp macro="" textlink="">
      <xdr:nvSpPr>
        <xdr:cNvPr id="2" name="Round Same Side Corner Rectangle 1"/>
        <xdr:cNvSpPr/>
      </xdr:nvSpPr>
      <xdr:spPr>
        <a:xfrm>
          <a:off x="352425" y="0"/>
          <a:ext cx="12620625" cy="571500"/>
        </a:xfrm>
        <a:prstGeom prst="round2SameRect">
          <a:avLst>
            <a:gd name="adj1" fmla="val 0"/>
            <a:gd name="adj2" fmla="val 8201"/>
          </a:avLst>
        </a:prstGeom>
        <a:solidFill>
          <a:srgbClr val="0070C0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000"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Employee Vacation Tracker</a:t>
          </a:r>
        </a:p>
      </xdr:txBody>
    </xdr:sp>
    <xdr:clientData/>
  </xdr:twoCellAnchor>
  <xdr:twoCellAnchor>
    <xdr:from>
      <xdr:col>13</xdr:col>
      <xdr:colOff>1095375</xdr:colOff>
      <xdr:row>0</xdr:row>
      <xdr:rowOff>95250</xdr:rowOff>
    </xdr:from>
    <xdr:to>
      <xdr:col>16</xdr:col>
      <xdr:colOff>885825</xdr:colOff>
      <xdr:row>0</xdr:row>
      <xdr:rowOff>400050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258550" y="95250"/>
          <a:ext cx="1571625" cy="304800"/>
        </a:xfrm>
        <a:prstGeom prst="roundRect">
          <a:avLst/>
        </a:prstGeom>
        <a:solidFill>
          <a:schemeClr val="bg2"/>
        </a:solidFill>
        <a:ln w="3175">
          <a:solidFill>
            <a:schemeClr val="tx1">
              <a:lumMod val="75000"/>
              <a:lumOff val="25000"/>
            </a:schemeClr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tx1"/>
              </a:solidFill>
            </a:rPr>
            <a:t>Vacation 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0</xdr:colOff>
          <xdr:row>31</xdr:row>
          <xdr:rowOff>0</xdr:rowOff>
        </xdr:from>
        <xdr:to>
          <xdr:col>106</xdr:col>
          <xdr:colOff>9525</xdr:colOff>
          <xdr:row>37</xdr:row>
          <xdr:rowOff>9525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Calculations!$CW$16:$DC$21" spid="_x0000_s31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315325" y="5819775"/>
              <a:ext cx="2676525" cy="1152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0</xdr:colOff>
          <xdr:row>22</xdr:row>
          <xdr:rowOff>0</xdr:rowOff>
        </xdr:from>
        <xdr:to>
          <xdr:col>106</xdr:col>
          <xdr:colOff>9525</xdr:colOff>
          <xdr:row>28</xdr:row>
          <xdr:rowOff>9525</xdr:rowOff>
        </xdr:to>
        <xdr:pic>
          <xdr:nvPicPr>
            <xdr:cNvPr id="4" name="Picture 3"/>
            <xdr:cNvPicPr>
              <a:picLocks noChangeAspect="1" noChangeArrowheads="1"/>
              <a:extLst>
                <a:ext uri="{84589F7E-364E-4C9E-8A38-B11213B215E9}">
                  <a14:cameraTool cellRange="Calculations!$CW$26:$DC$31" spid="_x0000_s31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315325" y="4000500"/>
              <a:ext cx="2676525" cy="1152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180975</xdr:colOff>
          <xdr:row>12</xdr:row>
          <xdr:rowOff>180975</xdr:rowOff>
        </xdr:from>
        <xdr:to>
          <xdr:col>106</xdr:col>
          <xdr:colOff>0</xdr:colOff>
          <xdr:row>19</xdr:row>
          <xdr:rowOff>0</xdr:rowOff>
        </xdr:to>
        <xdr:pic>
          <xdr:nvPicPr>
            <xdr:cNvPr id="5" name="Picture 4"/>
            <xdr:cNvPicPr>
              <a:picLocks noChangeAspect="1" noChangeArrowheads="1"/>
              <a:extLst>
                <a:ext uri="{84589F7E-364E-4C9E-8A38-B11213B215E9}">
                  <a14:cameraTool cellRange="Calculations!$CW$35:$DC$40" spid="_x0000_s315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86725" y="3124200"/>
              <a:ext cx="2676525" cy="1152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99</xdr:col>
      <xdr:colOff>0</xdr:colOff>
      <xdr:row>9</xdr:row>
      <xdr:rowOff>38100</xdr:rowOff>
    </xdr:from>
    <xdr:to>
      <xdr:col>106</xdr:col>
      <xdr:colOff>0</xdr:colOff>
      <xdr:row>10</xdr:row>
      <xdr:rowOff>19050</xdr:rowOff>
    </xdr:to>
    <xdr:sp macro="" textlink="">
      <xdr:nvSpPr>
        <xdr:cNvPr id="6" name="Rectangle 5"/>
        <xdr:cNvSpPr/>
      </xdr:nvSpPr>
      <xdr:spPr>
        <a:xfrm>
          <a:off x="8096250" y="2486025"/>
          <a:ext cx="2667000" cy="95250"/>
        </a:xfrm>
        <a:prstGeom prst="rect">
          <a:avLst/>
        </a:prstGeom>
        <a:gradFill flip="none" rotWithShape="1">
          <a:gsLst>
            <a:gs pos="0">
              <a:schemeClr val="bg1"/>
            </a:gs>
            <a:gs pos="100000">
              <a:schemeClr val="accent2">
                <a:lumMod val="75000"/>
              </a:schemeClr>
            </a:gs>
          </a:gsLst>
          <a:lin ang="0" scaled="1"/>
          <a:tileRect/>
        </a:gradFill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8</xdr:row>
          <xdr:rowOff>47625</xdr:rowOff>
        </xdr:from>
        <xdr:to>
          <xdr:col>7</xdr:col>
          <xdr:colOff>0</xdr:colOff>
          <xdr:row>8</xdr:row>
          <xdr:rowOff>266700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133349</xdr:colOff>
      <xdr:row>2</xdr:row>
      <xdr:rowOff>1</xdr:rowOff>
    </xdr:from>
    <xdr:ext cx="10534651" cy="352424"/>
    <xdr:sp macro="" textlink="">
      <xdr:nvSpPr>
        <xdr:cNvPr id="13" name="TextBox 12"/>
        <xdr:cNvSpPr txBox="1"/>
      </xdr:nvSpPr>
      <xdr:spPr>
        <a:xfrm>
          <a:off x="228599" y="685801"/>
          <a:ext cx="10534651" cy="352424"/>
        </a:xfrm>
        <a:prstGeom prst="rect">
          <a:avLst/>
        </a:prstGeom>
        <a:solidFill>
          <a:schemeClr val="bg2">
            <a:lumMod val="2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91440" rtlCol="0" anchor="ctr">
          <a:noAutofit/>
        </a:bodyPr>
        <a:lstStyle/>
        <a:p>
          <a:pPr algn="l"/>
          <a:r>
            <a:rPr lang="en-US" sz="1600" i="1">
              <a:solidFill>
                <a:schemeClr val="bg1"/>
              </a:solidFill>
              <a:effectLst>
                <a:outerShdw blurRad="50800" dist="38100" dir="5400000" algn="t" rotWithShape="0">
                  <a:schemeClr val="tx1">
                    <a:alpha val="40000"/>
                  </a:schemeClr>
                </a:outerShdw>
              </a:effectLst>
              <a:latin typeface="+mj-lt"/>
            </a:rPr>
            <a:t>Quick</a:t>
          </a:r>
          <a:r>
            <a:rPr lang="en-US" sz="1600" i="1" baseline="0">
              <a:solidFill>
                <a:schemeClr val="bg1"/>
              </a:solidFill>
              <a:effectLst>
                <a:outerShdw blurRad="50800" dist="38100" dir="5400000" algn="t" rotWithShape="0">
                  <a:schemeClr val="tx1">
                    <a:alpha val="40000"/>
                  </a:schemeClr>
                </a:outerShdw>
              </a:effectLst>
              <a:latin typeface="+mj-lt"/>
            </a:rPr>
            <a:t> Summary</a:t>
          </a:r>
          <a:endParaRPr lang="en-US" sz="1600" i="1">
            <a:solidFill>
              <a:schemeClr val="bg1"/>
            </a:solidFill>
            <a:effectLst>
              <a:outerShdw blurRad="50800" dist="38100" dir="5400000" algn="t" rotWithShape="0">
                <a:schemeClr val="tx1">
                  <a:alpha val="40000"/>
                </a:schemeClr>
              </a:outerShdw>
            </a:effectLst>
            <a:latin typeface="+mj-lt"/>
          </a:endParaRPr>
        </a:p>
      </xdr:txBody>
    </xdr:sp>
    <xdr:clientData/>
  </xdr:oneCellAnchor>
  <xdr:twoCellAnchor>
    <xdr:from>
      <xdr:col>1</xdr:col>
      <xdr:colOff>0</xdr:colOff>
      <xdr:row>0</xdr:row>
      <xdr:rowOff>0</xdr:rowOff>
    </xdr:from>
    <xdr:to>
      <xdr:col>106</xdr:col>
      <xdr:colOff>133349</xdr:colOff>
      <xdr:row>1</xdr:row>
      <xdr:rowOff>0</xdr:rowOff>
    </xdr:to>
    <xdr:sp macro="" textlink="">
      <xdr:nvSpPr>
        <xdr:cNvPr id="12" name="Round Same Side Corner Rectangle 11"/>
        <xdr:cNvSpPr/>
      </xdr:nvSpPr>
      <xdr:spPr>
        <a:xfrm>
          <a:off x="95250" y="0"/>
          <a:ext cx="10801349" cy="571500"/>
        </a:xfrm>
        <a:prstGeom prst="round2SameRect">
          <a:avLst>
            <a:gd name="adj1" fmla="val 0"/>
            <a:gd name="adj2" fmla="val 8201"/>
          </a:avLst>
        </a:prstGeom>
        <a:solidFill>
          <a:srgbClr val="0070C0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000"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Employee Vacation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106</xdr:col>
      <xdr:colOff>8382</xdr:colOff>
      <xdr:row>7</xdr:row>
      <xdr:rowOff>0</xdr:rowOff>
    </xdr:to>
    <xdr:sp macro="" textlink="">
      <xdr:nvSpPr>
        <xdr:cNvPr id="14" name="Rectangle 13"/>
        <xdr:cNvSpPr/>
      </xdr:nvSpPr>
      <xdr:spPr>
        <a:xfrm>
          <a:off x="228600" y="1971675"/>
          <a:ext cx="10543032" cy="133350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38100" dist="25400" dir="5400000" sx="99000" sy="99000" algn="t" rotWithShape="0">
            <a:schemeClr val="tx1">
              <a:lumMod val="50000"/>
              <a:lumOff val="50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9</xdr:col>
      <xdr:colOff>22860</xdr:colOff>
      <xdr:row>10</xdr:row>
      <xdr:rowOff>137160</xdr:rowOff>
    </xdr:to>
    <xdr:sp macro="" textlink="">
      <xdr:nvSpPr>
        <xdr:cNvPr id="15" name="Rectangle 14"/>
        <xdr:cNvSpPr/>
      </xdr:nvSpPr>
      <xdr:spPr>
        <a:xfrm>
          <a:off x="2705100" y="2562225"/>
          <a:ext cx="137160" cy="13716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228600" tIns="0" rIns="0" bIns="0" rtlCol="0" anchor="ctr" anchorCtr="0"/>
        <a:lstStyle/>
        <a:p>
          <a:pPr algn="l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Sick leave</a:t>
          </a: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22</xdr:col>
      <xdr:colOff>22860</xdr:colOff>
      <xdr:row>10</xdr:row>
      <xdr:rowOff>137160</xdr:rowOff>
    </xdr:to>
    <xdr:sp macro="" textlink="">
      <xdr:nvSpPr>
        <xdr:cNvPr id="17" name="Rectangle 16"/>
        <xdr:cNvSpPr/>
      </xdr:nvSpPr>
      <xdr:spPr>
        <a:xfrm>
          <a:off x="3448050" y="2562225"/>
          <a:ext cx="137160" cy="13716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228600" tIns="0" rIns="0" bIns="0" rtlCol="0" anchor="ctr" anchorCtr="0"/>
        <a:lstStyle/>
        <a:p>
          <a:pPr algn="l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Annual vacation</a:t>
          </a:r>
        </a:p>
      </xdr:txBody>
    </xdr:sp>
    <xdr:clientData/>
  </xdr:twoCellAnchor>
  <xdr:twoCellAnchor>
    <xdr:from>
      <xdr:col>36</xdr:col>
      <xdr:colOff>0</xdr:colOff>
      <xdr:row>10</xdr:row>
      <xdr:rowOff>0</xdr:rowOff>
    </xdr:from>
    <xdr:to>
      <xdr:col>38</xdr:col>
      <xdr:colOff>22860</xdr:colOff>
      <xdr:row>10</xdr:row>
      <xdr:rowOff>137160</xdr:rowOff>
    </xdr:to>
    <xdr:sp macro="" textlink="">
      <xdr:nvSpPr>
        <xdr:cNvPr id="18" name="Rectangle 17"/>
        <xdr:cNvSpPr/>
      </xdr:nvSpPr>
      <xdr:spPr>
        <a:xfrm>
          <a:off x="4362450" y="2562225"/>
          <a:ext cx="137160" cy="13716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228600" tIns="0" rIns="0" bIns="0" rtlCol="0" anchor="ctr" anchorCtr="0"/>
        <a:lstStyle/>
        <a:p>
          <a:pPr algn="l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Special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leave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52</xdr:col>
      <xdr:colOff>0</xdr:colOff>
      <xdr:row>10</xdr:row>
      <xdr:rowOff>0</xdr:rowOff>
    </xdr:from>
    <xdr:to>
      <xdr:col>54</xdr:col>
      <xdr:colOff>22860</xdr:colOff>
      <xdr:row>10</xdr:row>
      <xdr:rowOff>137160</xdr:rowOff>
    </xdr:to>
    <xdr:sp macro="" textlink="">
      <xdr:nvSpPr>
        <xdr:cNvPr id="19" name="Rectangle 18"/>
        <xdr:cNvSpPr/>
      </xdr:nvSpPr>
      <xdr:spPr>
        <a:xfrm>
          <a:off x="5276850" y="2562225"/>
          <a:ext cx="137160" cy="13716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228600" tIns="0" rIns="0" bIns="0" rtlCol="0" anchor="ctr" anchorCtr="0"/>
        <a:lstStyle/>
        <a:p>
          <a:pPr algn="l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Unpaid leave</a:t>
          </a:r>
        </a:p>
      </xdr:txBody>
    </xdr:sp>
    <xdr:clientData/>
  </xdr:twoCellAnchor>
  <xdr:oneCellAnchor>
    <xdr:from>
      <xdr:col>37</xdr:col>
      <xdr:colOff>0</xdr:colOff>
      <xdr:row>11</xdr:row>
      <xdr:rowOff>0</xdr:rowOff>
    </xdr:from>
    <xdr:ext cx="1714500" cy="190500"/>
    <xdr:sp macro="" textlink="Calculations!CT7">
      <xdr:nvSpPr>
        <xdr:cNvPr id="21" name="TextBox 20"/>
        <xdr:cNvSpPr txBox="1"/>
      </xdr:nvSpPr>
      <xdr:spPr>
        <a:xfrm>
          <a:off x="4419600" y="2752725"/>
          <a:ext cx="17145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marL="0" indent="0" algn="ctr"/>
          <a:fld id="{F888782A-1637-4ABF-A36C-68CC0523CE9A}" type="TxLink">
            <a:rPr lang="en-US" sz="800">
              <a:solidFill>
                <a:schemeClr val="tx1"/>
              </a:solidFill>
              <a:latin typeface="+mn-lt"/>
              <a:ea typeface="+mn-ea"/>
              <a:cs typeface="+mn-cs"/>
            </a:rPr>
            <a:pPr marL="0" indent="0" algn="ctr"/>
            <a:t>November '12</a:t>
          </a:fld>
          <a:endParaRPr lang="en-US" sz="8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6</xdr:col>
      <xdr:colOff>0</xdr:colOff>
      <xdr:row>11</xdr:row>
      <xdr:rowOff>11750</xdr:rowOff>
    </xdr:from>
    <xdr:ext cx="1771650" cy="167000"/>
    <xdr:sp macro="" textlink="Calculations!CT8">
      <xdr:nvSpPr>
        <xdr:cNvPr id="22" name="TextBox 21"/>
        <xdr:cNvSpPr txBox="1"/>
      </xdr:nvSpPr>
      <xdr:spPr>
        <a:xfrm>
          <a:off x="2647950" y="2764475"/>
          <a:ext cx="1771650" cy="167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fld id="{1077D172-A72E-4838-AC42-0C6118B96CD0}" type="TxLink">
            <a:rPr lang="en-US" sz="800"/>
            <a:pPr algn="ctr"/>
            <a:t>October '12</a:t>
          </a:fld>
          <a:endParaRPr lang="en-US" sz="800"/>
        </a:p>
      </xdr:txBody>
    </xdr:sp>
    <xdr:clientData/>
  </xdr:oneCellAnchor>
  <xdr:oneCellAnchor>
    <xdr:from>
      <xdr:col>67</xdr:col>
      <xdr:colOff>0</xdr:colOff>
      <xdr:row>11</xdr:row>
      <xdr:rowOff>0</xdr:rowOff>
    </xdr:from>
    <xdr:ext cx="1771650" cy="190500"/>
    <xdr:sp macro="" textlink="Calculations!CT6">
      <xdr:nvSpPr>
        <xdr:cNvPr id="23" name="TextBox 22"/>
        <xdr:cNvSpPr txBox="1"/>
      </xdr:nvSpPr>
      <xdr:spPr>
        <a:xfrm>
          <a:off x="6134100" y="2752725"/>
          <a:ext cx="177165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marL="0" indent="0" algn="ctr"/>
          <a:fld id="{A6BCC912-21FA-42F9-B5E1-5A1559A5D5DC}" type="TxLink">
            <a:rPr lang="en-US" sz="800">
              <a:solidFill>
                <a:schemeClr val="tx1"/>
              </a:solidFill>
              <a:latin typeface="+mn-lt"/>
              <a:ea typeface="+mn-ea"/>
              <a:cs typeface="+mn-cs"/>
            </a:rPr>
            <a:pPr marL="0" indent="0" algn="ctr"/>
            <a:t>December '12</a:t>
          </a:fld>
          <a:endParaRPr lang="en-US" sz="8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101</xdr:col>
      <xdr:colOff>333375</xdr:colOff>
      <xdr:row>0</xdr:row>
      <xdr:rowOff>133350</xdr:rowOff>
    </xdr:from>
    <xdr:to>
      <xdr:col>106</xdr:col>
      <xdr:colOff>0</xdr:colOff>
      <xdr:row>0</xdr:row>
      <xdr:rowOff>438150</xdr:rowOff>
    </xdr:to>
    <xdr:sp macro="" textlink="">
      <xdr:nvSpPr>
        <xdr:cNvPr id="20" name="Rounded Rectangle 19">
          <a:hlinkClick xmlns:r="http://schemas.openxmlformats.org/officeDocument/2006/relationships" r:id="rId4"/>
        </xdr:cNvPr>
        <xdr:cNvSpPr/>
      </xdr:nvSpPr>
      <xdr:spPr>
        <a:xfrm>
          <a:off x="9191625" y="133350"/>
          <a:ext cx="1571625" cy="304800"/>
        </a:xfrm>
        <a:prstGeom prst="roundRect">
          <a:avLst/>
        </a:prstGeom>
        <a:solidFill>
          <a:schemeClr val="bg2"/>
        </a:solidFill>
        <a:ln w="3175">
          <a:solidFill>
            <a:schemeClr val="tx1">
              <a:lumMod val="75000"/>
              <a:lumOff val="25000"/>
            </a:schemeClr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tx1"/>
              </a:solidFill>
            </a:rPr>
            <a:t>Vacation Tracker</a:t>
          </a:r>
        </a:p>
      </xdr:txBody>
    </xdr:sp>
    <xdr:clientData/>
  </xdr:twoCellAnchor>
  <xdr:twoCellAnchor>
    <xdr:from>
      <xdr:col>65</xdr:col>
      <xdr:colOff>28575</xdr:colOff>
      <xdr:row>10</xdr:row>
      <xdr:rowOff>0</xdr:rowOff>
    </xdr:from>
    <xdr:to>
      <xdr:col>66</xdr:col>
      <xdr:colOff>17144</xdr:colOff>
      <xdr:row>10</xdr:row>
      <xdr:rowOff>142875</xdr:rowOff>
    </xdr:to>
    <xdr:sp macro="" textlink="">
      <xdr:nvSpPr>
        <xdr:cNvPr id="24" name="Rectangle 23"/>
        <xdr:cNvSpPr/>
      </xdr:nvSpPr>
      <xdr:spPr>
        <a:xfrm>
          <a:off x="6048375" y="2562225"/>
          <a:ext cx="45719" cy="142875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228600" tIns="0" rIns="0" bIns="0" rtlCol="0" anchor="ctr" anchorCtr="0"/>
        <a:lstStyle/>
        <a:p>
          <a:pPr algn="l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| Monday ⁞ Month start</a:t>
          </a:r>
        </a:p>
      </xdr:txBody>
    </xdr:sp>
    <xdr:clientData/>
  </xdr:twoCellAnchor>
  <xdr:twoCellAnchor>
    <xdr:from>
      <xdr:col>91</xdr:col>
      <xdr:colOff>38100</xdr:colOff>
      <xdr:row>0</xdr:row>
      <xdr:rowOff>133350</xdr:rowOff>
    </xdr:from>
    <xdr:to>
      <xdr:col>101</xdr:col>
      <xdr:colOff>257175</xdr:colOff>
      <xdr:row>0</xdr:row>
      <xdr:rowOff>438150</xdr:rowOff>
    </xdr:to>
    <xdr:sp macro="" textlink="">
      <xdr:nvSpPr>
        <xdr:cNvPr id="25" name="Rounded Rectangle 24">
          <a:hlinkClick xmlns:r="http://schemas.openxmlformats.org/officeDocument/2006/relationships" r:id="rId5"/>
        </xdr:cNvPr>
        <xdr:cNvSpPr/>
      </xdr:nvSpPr>
      <xdr:spPr>
        <a:xfrm>
          <a:off x="7543800" y="133350"/>
          <a:ext cx="1571625" cy="304800"/>
        </a:xfrm>
        <a:prstGeom prst="roundRect">
          <a:avLst/>
        </a:prstGeom>
        <a:solidFill>
          <a:schemeClr val="accent6"/>
        </a:solidFill>
        <a:ln w="3175">
          <a:solidFill>
            <a:schemeClr val="tx1">
              <a:lumMod val="75000"/>
              <a:lumOff val="25000"/>
            </a:schemeClr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tx1"/>
              </a:solidFill>
            </a:rPr>
            <a:t>Join</a:t>
          </a:r>
          <a:r>
            <a:rPr lang="en-US" sz="1000" baseline="0">
              <a:solidFill>
                <a:schemeClr val="tx1"/>
              </a:solidFill>
            </a:rPr>
            <a:t> Excel School</a:t>
          </a:r>
          <a:endParaRPr 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62</xdr:col>
      <xdr:colOff>47625</xdr:colOff>
      <xdr:row>0</xdr:row>
      <xdr:rowOff>133350</xdr:rowOff>
    </xdr:from>
    <xdr:to>
      <xdr:col>90</xdr:col>
      <xdr:colOff>19050</xdr:colOff>
      <xdr:row>0</xdr:row>
      <xdr:rowOff>438150</xdr:rowOff>
    </xdr:to>
    <xdr:sp macro="" textlink="">
      <xdr:nvSpPr>
        <xdr:cNvPr id="26" name="Rounded Rectangle 25">
          <a:hlinkClick xmlns:r="http://schemas.openxmlformats.org/officeDocument/2006/relationships" r:id="rId6"/>
        </xdr:cNvPr>
        <xdr:cNvSpPr/>
      </xdr:nvSpPr>
      <xdr:spPr>
        <a:xfrm>
          <a:off x="5895975" y="133350"/>
          <a:ext cx="1571625" cy="304800"/>
        </a:xfrm>
        <a:prstGeom prst="roundRect">
          <a:avLst/>
        </a:prstGeom>
        <a:solidFill>
          <a:schemeClr val="accent6"/>
        </a:solidFill>
        <a:ln w="3175">
          <a:solidFill>
            <a:schemeClr val="tx1">
              <a:lumMod val="75000"/>
              <a:lumOff val="25000"/>
            </a:schemeClr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tx1"/>
              </a:solidFill>
            </a:rPr>
            <a:t>Visit Chandoo.org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96</xdr:col>
      <xdr:colOff>1190625</xdr:colOff>
      <xdr:row>0</xdr:row>
      <xdr:rowOff>571500</xdr:rowOff>
    </xdr:to>
    <xdr:sp macro="" textlink="">
      <xdr:nvSpPr>
        <xdr:cNvPr id="2" name="Round Same Side Corner Rectangle 1"/>
        <xdr:cNvSpPr/>
      </xdr:nvSpPr>
      <xdr:spPr>
        <a:xfrm>
          <a:off x="314325" y="0"/>
          <a:ext cx="12620625" cy="571500"/>
        </a:xfrm>
        <a:prstGeom prst="round2SameRect">
          <a:avLst>
            <a:gd name="adj1" fmla="val 0"/>
            <a:gd name="adj2" fmla="val 8201"/>
          </a:avLst>
        </a:prstGeom>
        <a:solidFill>
          <a:schemeClr val="accent2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000"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Calculations - Do</a:t>
          </a:r>
          <a:r>
            <a:rPr lang="en-US" sz="2000" baseline="0"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 not edit!</a:t>
          </a:r>
          <a:endParaRPr lang="en-US" sz="20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Employees" displayName="Employees" ref="J4:J30" totalsRowShown="0">
  <tableColumns count="1">
    <tableColumn id="1" name="Employe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Vacations" displayName="Vacations" ref="B4:G124" totalsRowShown="0">
  <sortState ref="B5:G124">
    <sortCondition ref="D5:D124"/>
  </sortState>
  <tableColumns count="6">
    <tableColumn id="1" name="Employee Name"/>
    <tableColumn id="2" name="Vacation Type"/>
    <tableColumn id="3" name="Start Date" dataDxfId="16"/>
    <tableColumn id="4" name="End Date" dataDxfId="15"/>
    <tableColumn id="5" name="# of days taken" dataDxfId="14">
      <calculatedColumnFormula>NETWORKDAYS(Vacations[[#This Row],[Start Date]],Vacations[[#This Row],[End Date]],Holidays[Holiday])</calculatedColumnFormula>
    </tableColumn>
    <tableColumn id="7" name="Vacation Code" dataDxfId="13">
      <calculatedColumnFormula>MATCH(Vacations[[#This Row],[Vacation Type]],VacationTypes[Type],0)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Holidays" displayName="Holidays" ref="M4:N6" totalsRowShown="0">
  <tableColumns count="2">
    <tableColumn id="1" name="Holiday" dataDxfId="12"/>
    <tableColumn id="2" name="Reas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VacationTypes" displayName="VacationTypes" ref="Q4:Q8" totalsRowShown="0">
  <tableColumns count="1">
    <tableColumn id="1" name="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1.vml" Type="http://schemas.openxmlformats.org/officeDocument/2006/relationships/vmlDrawing"/>
<Relationship Id="rId3" Target="../ctrlProps/ctrlProp1.xml" Type="http://schemas.openxmlformats.org/officeDocument/2006/relationships/ctrlProp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4"/>
  <sheetViews>
    <sheetView showGridLines="0" workbookViewId="0">
      <selection activeCell="B5" sqref="B5"/>
    </sheetView>
  </sheetViews>
  <sheetFormatPr defaultRowHeight="15" x14ac:dyDescent="0.25"/>
  <cols>
    <col min="1" max="1" width="5.28515625" customWidth="1"/>
    <col min="2" max="2" width="19.85546875" customWidth="1"/>
    <col min="3" max="3" width="16.140625" customWidth="1"/>
    <col min="4" max="5" width="14.5703125" customWidth="1"/>
    <col min="6" max="7" width="16.28515625" customWidth="1"/>
    <col min="8" max="9" width="3.42578125" customWidth="1"/>
    <col min="10" max="10" width="20.42578125" customWidth="1"/>
    <col min="11" max="12" width="3.42578125" customWidth="1"/>
    <col min="13" max="13" width="15.28515625" customWidth="1"/>
    <col min="14" max="14" width="19.85546875" customWidth="1"/>
    <col min="15" max="16" width="3.42578125" customWidth="1"/>
    <col min="17" max="17" width="15.42578125" customWidth="1"/>
  </cols>
  <sheetData>
    <row r="1" spans="2:17" ht="45" customHeight="1" x14ac:dyDescent="0.25"/>
    <row r="3" spans="2:17" ht="23.25" customHeight="1" x14ac:dyDescent="0.25">
      <c r="B3" s="51" t="s">
        <v>83</v>
      </c>
      <c r="C3" s="51"/>
      <c r="D3" s="51"/>
      <c r="E3" s="51"/>
      <c r="F3" s="51"/>
      <c r="G3" s="51"/>
      <c r="J3" s="51" t="s">
        <v>5</v>
      </c>
      <c r="M3" s="51" t="s">
        <v>32</v>
      </c>
      <c r="N3" s="51"/>
      <c r="Q3" s="51" t="s">
        <v>37</v>
      </c>
    </row>
    <row r="4" spans="2:17" x14ac:dyDescent="0.25">
      <c r="B4" t="s">
        <v>0</v>
      </c>
      <c r="C4" t="s">
        <v>1</v>
      </c>
      <c r="D4" t="s">
        <v>2</v>
      </c>
      <c r="E4" t="s">
        <v>3</v>
      </c>
      <c r="F4" s="64" t="s">
        <v>4</v>
      </c>
      <c r="G4" s="64" t="s">
        <v>49</v>
      </c>
      <c r="J4" t="s">
        <v>5</v>
      </c>
      <c r="M4" s="1" t="s">
        <v>36</v>
      </c>
      <c r="N4" t="s">
        <v>35</v>
      </c>
      <c r="Q4" t="s">
        <v>38</v>
      </c>
    </row>
    <row r="5" spans="2:17" x14ac:dyDescent="0.25">
      <c r="B5" t="s">
        <v>19</v>
      </c>
      <c r="C5" t="s">
        <v>41</v>
      </c>
      <c r="D5" s="3">
        <v>40909</v>
      </c>
      <c r="E5" s="3">
        <v>40915</v>
      </c>
      <c r="F5" s="63">
        <f>NETWORKDAYS(Vacations[[#This Row],[Start Date]],Vacations[[#This Row],[End Date]],Holidays[Holiday])</f>
        <v>5</v>
      </c>
      <c r="G5" s="63">
        <f>MATCH(Vacations[[#This Row],[Vacation Type]],VacationTypes[Type],0)</f>
        <v>3</v>
      </c>
      <c r="J5" t="s">
        <v>6</v>
      </c>
      <c r="M5" s="2">
        <v>40909</v>
      </c>
      <c r="N5" t="s">
        <v>33</v>
      </c>
      <c r="Q5" t="s">
        <v>39</v>
      </c>
    </row>
    <row r="6" spans="2:17" x14ac:dyDescent="0.25">
      <c r="B6" t="s">
        <v>17</v>
      </c>
      <c r="C6" t="s">
        <v>42</v>
      </c>
      <c r="D6" s="3">
        <v>40920</v>
      </c>
      <c r="E6" s="3">
        <v>40923</v>
      </c>
      <c r="F6" s="63">
        <f>NETWORKDAYS(Vacations[[#This Row],[Start Date]],Vacations[[#This Row],[End Date]],Holidays[Holiday])</f>
        <v>2</v>
      </c>
      <c r="G6" s="63">
        <f>MATCH(Vacations[[#This Row],[Vacation Type]],VacationTypes[Type],0)</f>
        <v>4</v>
      </c>
      <c r="J6" t="s">
        <v>7</v>
      </c>
      <c r="M6" s="2">
        <v>41268</v>
      </c>
      <c r="N6" t="s">
        <v>34</v>
      </c>
      <c r="Q6" t="s">
        <v>40</v>
      </c>
    </row>
    <row r="7" spans="2:17" x14ac:dyDescent="0.25">
      <c r="B7" t="s">
        <v>8</v>
      </c>
      <c r="C7" t="s">
        <v>39</v>
      </c>
      <c r="D7" s="3">
        <v>40927</v>
      </c>
      <c r="E7" s="3">
        <v>40934</v>
      </c>
      <c r="F7" s="63">
        <f>NETWORKDAYS(Vacations[[#This Row],[Start Date]],Vacations[[#This Row],[End Date]],Holidays[Holiday])</f>
        <v>6</v>
      </c>
      <c r="G7" s="63">
        <f>MATCH(Vacations[[#This Row],[Vacation Type]],VacationTypes[Type],0)</f>
        <v>1</v>
      </c>
      <c r="J7" t="s">
        <v>8</v>
      </c>
      <c r="Q7" t="s">
        <v>41</v>
      </c>
    </row>
    <row r="8" spans="2:17" x14ac:dyDescent="0.25">
      <c r="B8" t="s">
        <v>24</v>
      </c>
      <c r="C8" t="s">
        <v>41</v>
      </c>
      <c r="D8" s="3">
        <v>40931</v>
      </c>
      <c r="E8" s="3">
        <v>40935</v>
      </c>
      <c r="F8" s="63">
        <f>NETWORKDAYS(Vacations[[#This Row],[Start Date]],Vacations[[#This Row],[End Date]],Holidays[Holiday])</f>
        <v>5</v>
      </c>
      <c r="G8" s="63">
        <f>MATCH(Vacations[[#This Row],[Vacation Type]],VacationTypes[Type],0)</f>
        <v>3</v>
      </c>
      <c r="J8" t="s">
        <v>9</v>
      </c>
      <c r="Q8" t="s">
        <v>42</v>
      </c>
    </row>
    <row r="9" spans="2:17" x14ac:dyDescent="0.25">
      <c r="B9" t="s">
        <v>9</v>
      </c>
      <c r="C9" t="s">
        <v>41</v>
      </c>
      <c r="D9" s="3">
        <v>40934</v>
      </c>
      <c r="E9" s="3">
        <v>40935</v>
      </c>
      <c r="F9" s="63">
        <f>NETWORKDAYS(Vacations[[#This Row],[Start Date]],Vacations[[#This Row],[End Date]],Holidays[Holiday])</f>
        <v>2</v>
      </c>
      <c r="G9" s="63">
        <f>MATCH(Vacations[[#This Row],[Vacation Type]],VacationTypes[Type],0)</f>
        <v>3</v>
      </c>
      <c r="J9" t="s">
        <v>10</v>
      </c>
    </row>
    <row r="10" spans="2:17" x14ac:dyDescent="0.25">
      <c r="B10" t="s">
        <v>17</v>
      </c>
      <c r="C10" t="s">
        <v>42</v>
      </c>
      <c r="D10" s="3">
        <v>40944</v>
      </c>
      <c r="E10" s="3">
        <v>40953</v>
      </c>
      <c r="F10" s="63">
        <f>NETWORKDAYS(Vacations[[#This Row],[Start Date]],Vacations[[#This Row],[End Date]],Holidays[Holiday])</f>
        <v>7</v>
      </c>
      <c r="G10" s="63">
        <f>MATCH(Vacations[[#This Row],[Vacation Type]],VacationTypes[Type],0)</f>
        <v>4</v>
      </c>
      <c r="J10" t="s">
        <v>11</v>
      </c>
    </row>
    <row r="11" spans="2:17" x14ac:dyDescent="0.25">
      <c r="B11" t="s">
        <v>26</v>
      </c>
      <c r="C11" t="s">
        <v>41</v>
      </c>
      <c r="D11" s="3">
        <v>40945</v>
      </c>
      <c r="E11" s="3">
        <v>40951</v>
      </c>
      <c r="F11" s="63">
        <f>NETWORKDAYS(Vacations[[#This Row],[Start Date]],Vacations[[#This Row],[End Date]],Holidays[Holiday])</f>
        <v>5</v>
      </c>
      <c r="G11" s="63">
        <f>MATCH(Vacations[[#This Row],[Vacation Type]],VacationTypes[Type],0)</f>
        <v>3</v>
      </c>
      <c r="J11" t="s">
        <v>12</v>
      </c>
    </row>
    <row r="12" spans="2:17" x14ac:dyDescent="0.25">
      <c r="B12" t="s">
        <v>24</v>
      </c>
      <c r="C12" t="s">
        <v>42</v>
      </c>
      <c r="D12" s="3">
        <v>40948</v>
      </c>
      <c r="E12" s="3">
        <v>40954</v>
      </c>
      <c r="F12" s="63">
        <f>NETWORKDAYS(Vacations[[#This Row],[Start Date]],Vacations[[#This Row],[End Date]],Holidays[Holiday])</f>
        <v>5</v>
      </c>
      <c r="G12" s="63">
        <f>MATCH(Vacations[[#This Row],[Vacation Type]],VacationTypes[Type],0)</f>
        <v>4</v>
      </c>
      <c r="J12" t="s">
        <v>13</v>
      </c>
    </row>
    <row r="13" spans="2:17" x14ac:dyDescent="0.25">
      <c r="B13" t="s">
        <v>26</v>
      </c>
      <c r="C13" t="s">
        <v>40</v>
      </c>
      <c r="D13" s="3">
        <v>40953</v>
      </c>
      <c r="E13" s="3">
        <v>40957</v>
      </c>
      <c r="F13" s="63">
        <f>NETWORKDAYS(Vacations[[#This Row],[Start Date]],Vacations[[#This Row],[End Date]],Holidays[Holiday])</f>
        <v>4</v>
      </c>
      <c r="G13" s="63">
        <f>MATCH(Vacations[[#This Row],[Vacation Type]],VacationTypes[Type],0)</f>
        <v>2</v>
      </c>
      <c r="J13" t="s">
        <v>14</v>
      </c>
    </row>
    <row r="14" spans="2:17" x14ac:dyDescent="0.25">
      <c r="B14" t="s">
        <v>28</v>
      </c>
      <c r="C14" t="s">
        <v>40</v>
      </c>
      <c r="D14" s="3">
        <v>40953</v>
      </c>
      <c r="E14" s="3">
        <v>40959</v>
      </c>
      <c r="F14" s="63">
        <f>NETWORKDAYS(Vacations[[#This Row],[Start Date]],Vacations[[#This Row],[End Date]],Holidays[Holiday])</f>
        <v>5</v>
      </c>
      <c r="G14" s="63">
        <f>MATCH(Vacations[[#This Row],[Vacation Type]],VacationTypes[Type],0)</f>
        <v>2</v>
      </c>
      <c r="J14" t="s">
        <v>15</v>
      </c>
    </row>
    <row r="15" spans="2:17" x14ac:dyDescent="0.25">
      <c r="B15" t="s">
        <v>18</v>
      </c>
      <c r="C15" t="s">
        <v>40</v>
      </c>
      <c r="D15" s="3">
        <v>40955</v>
      </c>
      <c r="E15" s="3">
        <v>40958</v>
      </c>
      <c r="F15" s="63">
        <f>NETWORKDAYS(Vacations[[#This Row],[Start Date]],Vacations[[#This Row],[End Date]],Holidays[Holiday])</f>
        <v>2</v>
      </c>
      <c r="G15" s="63">
        <f>MATCH(Vacations[[#This Row],[Vacation Type]],VacationTypes[Type],0)</f>
        <v>2</v>
      </c>
      <c r="J15" t="s">
        <v>16</v>
      </c>
    </row>
    <row r="16" spans="2:17" x14ac:dyDescent="0.25">
      <c r="B16" t="s">
        <v>8</v>
      </c>
      <c r="C16" t="s">
        <v>40</v>
      </c>
      <c r="D16" s="3">
        <v>40957</v>
      </c>
      <c r="E16" s="3">
        <v>40960</v>
      </c>
      <c r="F16" s="63">
        <f>NETWORKDAYS(Vacations[[#This Row],[Start Date]],Vacations[[#This Row],[End Date]],Holidays[Holiday])</f>
        <v>2</v>
      </c>
      <c r="G16" s="63">
        <f>MATCH(Vacations[[#This Row],[Vacation Type]],VacationTypes[Type],0)</f>
        <v>2</v>
      </c>
      <c r="J16" t="s">
        <v>17</v>
      </c>
    </row>
    <row r="17" spans="2:10" x14ac:dyDescent="0.25">
      <c r="B17" t="s">
        <v>6</v>
      </c>
      <c r="C17" t="s">
        <v>39</v>
      </c>
      <c r="D17" s="3">
        <v>40958</v>
      </c>
      <c r="E17" s="3">
        <v>40961</v>
      </c>
      <c r="F17" s="63">
        <f>NETWORKDAYS(Vacations[[#This Row],[Start Date]],Vacations[[#This Row],[End Date]],Holidays[Holiday])</f>
        <v>3</v>
      </c>
      <c r="G17" s="63">
        <f>MATCH(Vacations[[#This Row],[Vacation Type]],VacationTypes[Type],0)</f>
        <v>1</v>
      </c>
      <c r="J17" t="s">
        <v>18</v>
      </c>
    </row>
    <row r="18" spans="2:10" x14ac:dyDescent="0.25">
      <c r="B18" t="s">
        <v>15</v>
      </c>
      <c r="C18" t="s">
        <v>39</v>
      </c>
      <c r="D18" s="3">
        <v>40963</v>
      </c>
      <c r="E18" s="3">
        <v>40972</v>
      </c>
      <c r="F18" s="63">
        <f>NETWORKDAYS(Vacations[[#This Row],[Start Date]],Vacations[[#This Row],[End Date]],Holidays[Holiday])</f>
        <v>6</v>
      </c>
      <c r="G18" s="63">
        <f>MATCH(Vacations[[#This Row],[Vacation Type]],VacationTypes[Type],0)</f>
        <v>1</v>
      </c>
      <c r="J18" t="s">
        <v>19</v>
      </c>
    </row>
    <row r="19" spans="2:10" x14ac:dyDescent="0.25">
      <c r="B19" t="s">
        <v>29</v>
      </c>
      <c r="C19" t="s">
        <v>40</v>
      </c>
      <c r="D19" s="3">
        <v>40968</v>
      </c>
      <c r="E19" s="3">
        <v>40971</v>
      </c>
      <c r="F19" s="63">
        <f>NETWORKDAYS(Vacations[[#This Row],[Start Date]],Vacations[[#This Row],[End Date]],Holidays[Holiday])</f>
        <v>3</v>
      </c>
      <c r="G19" s="63">
        <f>MATCH(Vacations[[#This Row],[Vacation Type]],VacationTypes[Type],0)</f>
        <v>2</v>
      </c>
      <c r="J19" t="s">
        <v>20</v>
      </c>
    </row>
    <row r="20" spans="2:10" x14ac:dyDescent="0.25">
      <c r="B20" t="s">
        <v>12</v>
      </c>
      <c r="C20" t="s">
        <v>41</v>
      </c>
      <c r="D20" s="3">
        <v>40969</v>
      </c>
      <c r="E20" s="3">
        <v>40975</v>
      </c>
      <c r="F20" s="63">
        <f>NETWORKDAYS(Vacations[[#This Row],[Start Date]],Vacations[[#This Row],[End Date]],Holidays[Holiday])</f>
        <v>5</v>
      </c>
      <c r="G20" s="63">
        <f>MATCH(Vacations[[#This Row],[Vacation Type]],VacationTypes[Type],0)</f>
        <v>3</v>
      </c>
      <c r="J20" t="s">
        <v>30</v>
      </c>
    </row>
    <row r="21" spans="2:10" x14ac:dyDescent="0.25">
      <c r="B21" t="s">
        <v>21</v>
      </c>
      <c r="C21" t="s">
        <v>41</v>
      </c>
      <c r="D21" s="3">
        <v>40971</v>
      </c>
      <c r="E21" s="3">
        <v>40973</v>
      </c>
      <c r="F21" s="63">
        <f>NETWORKDAYS(Vacations[[#This Row],[Start Date]],Vacations[[#This Row],[End Date]],Holidays[Holiday])</f>
        <v>1</v>
      </c>
      <c r="G21" s="63">
        <f>MATCH(Vacations[[#This Row],[Vacation Type]],VacationTypes[Type],0)</f>
        <v>3</v>
      </c>
      <c r="J21" t="s">
        <v>21</v>
      </c>
    </row>
    <row r="22" spans="2:10" x14ac:dyDescent="0.25">
      <c r="B22" t="s">
        <v>7</v>
      </c>
      <c r="C22" t="s">
        <v>41</v>
      </c>
      <c r="D22" s="3">
        <v>40975</v>
      </c>
      <c r="E22" s="3">
        <v>40977</v>
      </c>
      <c r="F22" s="63">
        <f>NETWORKDAYS(Vacations[[#This Row],[Start Date]],Vacations[[#This Row],[End Date]],Holidays[Holiday])</f>
        <v>3</v>
      </c>
      <c r="G22" s="63">
        <f>MATCH(Vacations[[#This Row],[Vacation Type]],VacationTypes[Type],0)</f>
        <v>3</v>
      </c>
      <c r="J22" t="s">
        <v>22</v>
      </c>
    </row>
    <row r="23" spans="2:10" x14ac:dyDescent="0.25">
      <c r="B23" t="s">
        <v>21</v>
      </c>
      <c r="C23" t="s">
        <v>42</v>
      </c>
      <c r="D23" s="3">
        <v>40975</v>
      </c>
      <c r="E23" s="3">
        <v>40980</v>
      </c>
      <c r="F23" s="63">
        <f>NETWORKDAYS(Vacations[[#This Row],[Start Date]],Vacations[[#This Row],[End Date]],Holidays[Holiday])</f>
        <v>4</v>
      </c>
      <c r="G23" s="63">
        <f>MATCH(Vacations[[#This Row],[Vacation Type]],VacationTypes[Type],0)</f>
        <v>4</v>
      </c>
      <c r="J23" t="s">
        <v>23</v>
      </c>
    </row>
    <row r="24" spans="2:10" x14ac:dyDescent="0.25">
      <c r="B24" t="s">
        <v>15</v>
      </c>
      <c r="C24" t="s">
        <v>40</v>
      </c>
      <c r="D24" s="3">
        <v>40980</v>
      </c>
      <c r="E24" s="3">
        <v>40982</v>
      </c>
      <c r="F24" s="63">
        <f>NETWORKDAYS(Vacations[[#This Row],[Start Date]],Vacations[[#This Row],[End Date]],Holidays[Holiday])</f>
        <v>3</v>
      </c>
      <c r="G24" s="63">
        <f>MATCH(Vacations[[#This Row],[Vacation Type]],VacationTypes[Type],0)</f>
        <v>2</v>
      </c>
      <c r="J24" t="s">
        <v>24</v>
      </c>
    </row>
    <row r="25" spans="2:10" x14ac:dyDescent="0.25">
      <c r="B25" t="s">
        <v>28</v>
      </c>
      <c r="C25" t="s">
        <v>39</v>
      </c>
      <c r="D25" s="3">
        <v>40980</v>
      </c>
      <c r="E25" s="3">
        <v>40986</v>
      </c>
      <c r="F25" s="63">
        <f>NETWORKDAYS(Vacations[[#This Row],[Start Date]],Vacations[[#This Row],[End Date]],Holidays[Holiday])</f>
        <v>5</v>
      </c>
      <c r="G25" s="63">
        <f>MATCH(Vacations[[#This Row],[Vacation Type]],VacationTypes[Type],0)</f>
        <v>1</v>
      </c>
      <c r="J25" t="s">
        <v>25</v>
      </c>
    </row>
    <row r="26" spans="2:10" x14ac:dyDescent="0.25">
      <c r="B26" t="s">
        <v>27</v>
      </c>
      <c r="C26" t="s">
        <v>41</v>
      </c>
      <c r="D26" s="3">
        <v>40981</v>
      </c>
      <c r="E26" s="3">
        <v>40985</v>
      </c>
      <c r="F26" s="63">
        <f>NETWORKDAYS(Vacations[[#This Row],[Start Date]],Vacations[[#This Row],[End Date]],Holidays[Holiday])</f>
        <v>4</v>
      </c>
      <c r="G26" s="63">
        <f>MATCH(Vacations[[#This Row],[Vacation Type]],VacationTypes[Type],0)</f>
        <v>3</v>
      </c>
      <c r="J26" t="s">
        <v>26</v>
      </c>
    </row>
    <row r="27" spans="2:10" x14ac:dyDescent="0.25">
      <c r="B27" t="s">
        <v>6</v>
      </c>
      <c r="C27" t="s">
        <v>40</v>
      </c>
      <c r="D27" s="3">
        <v>40982</v>
      </c>
      <c r="E27" s="3">
        <v>40986</v>
      </c>
      <c r="F27" s="63">
        <f>NETWORKDAYS(Vacations[[#This Row],[Start Date]],Vacations[[#This Row],[End Date]],Holidays[Holiday])</f>
        <v>3</v>
      </c>
      <c r="G27" s="63">
        <f>MATCH(Vacations[[#This Row],[Vacation Type]],VacationTypes[Type],0)</f>
        <v>2</v>
      </c>
      <c r="J27" t="s">
        <v>27</v>
      </c>
    </row>
    <row r="28" spans="2:10" x14ac:dyDescent="0.25">
      <c r="B28" t="s">
        <v>24</v>
      </c>
      <c r="C28" t="s">
        <v>41</v>
      </c>
      <c r="D28" s="3">
        <v>40984</v>
      </c>
      <c r="E28" s="3">
        <v>40986</v>
      </c>
      <c r="F28" s="63">
        <f>NETWORKDAYS(Vacations[[#This Row],[Start Date]],Vacations[[#This Row],[End Date]],Holidays[Holiday])</f>
        <v>1</v>
      </c>
      <c r="G28" s="63">
        <f>MATCH(Vacations[[#This Row],[Vacation Type]],VacationTypes[Type],0)</f>
        <v>3</v>
      </c>
      <c r="J28" t="s">
        <v>28</v>
      </c>
    </row>
    <row r="29" spans="2:10" x14ac:dyDescent="0.25">
      <c r="B29" t="s">
        <v>23</v>
      </c>
      <c r="C29" t="s">
        <v>42</v>
      </c>
      <c r="D29" s="3">
        <v>40985</v>
      </c>
      <c r="E29" s="3">
        <v>40989</v>
      </c>
      <c r="F29" s="63">
        <f>NETWORKDAYS(Vacations[[#This Row],[Start Date]],Vacations[[#This Row],[End Date]],Holidays[Holiday])</f>
        <v>3</v>
      </c>
      <c r="G29" s="63">
        <f>MATCH(Vacations[[#This Row],[Vacation Type]],VacationTypes[Type],0)</f>
        <v>4</v>
      </c>
      <c r="J29" t="s">
        <v>31</v>
      </c>
    </row>
    <row r="30" spans="2:10" x14ac:dyDescent="0.25">
      <c r="B30" t="s">
        <v>28</v>
      </c>
      <c r="C30" t="s">
        <v>42</v>
      </c>
      <c r="D30" s="3">
        <v>41007</v>
      </c>
      <c r="E30" s="3">
        <v>41010</v>
      </c>
      <c r="F30" s="63">
        <f>NETWORKDAYS(Vacations[[#This Row],[Start Date]],Vacations[[#This Row],[End Date]],Holidays[Holiday])</f>
        <v>3</v>
      </c>
      <c r="G30" s="63">
        <f>MATCH(Vacations[[#This Row],[Vacation Type]],VacationTypes[Type],0)</f>
        <v>4</v>
      </c>
      <c r="J30" t="s">
        <v>29</v>
      </c>
    </row>
    <row r="31" spans="2:10" x14ac:dyDescent="0.25">
      <c r="B31" t="s">
        <v>31</v>
      </c>
      <c r="C31" t="s">
        <v>39</v>
      </c>
      <c r="D31" s="3">
        <v>41008</v>
      </c>
      <c r="E31" s="3">
        <v>41011</v>
      </c>
      <c r="F31" s="63">
        <f>NETWORKDAYS(Vacations[[#This Row],[Start Date]],Vacations[[#This Row],[End Date]],Holidays[Holiday])</f>
        <v>4</v>
      </c>
      <c r="G31" s="63">
        <f>MATCH(Vacations[[#This Row],[Vacation Type]],VacationTypes[Type],0)</f>
        <v>1</v>
      </c>
    </row>
    <row r="32" spans="2:10" x14ac:dyDescent="0.25">
      <c r="B32" t="s">
        <v>16</v>
      </c>
      <c r="C32" t="s">
        <v>42</v>
      </c>
      <c r="D32" s="3">
        <v>41013</v>
      </c>
      <c r="E32" s="3">
        <v>41015</v>
      </c>
      <c r="F32" s="63">
        <f>NETWORKDAYS(Vacations[[#This Row],[Start Date]],Vacations[[#This Row],[End Date]],Holidays[Holiday])</f>
        <v>1</v>
      </c>
      <c r="G32" s="63">
        <f>MATCH(Vacations[[#This Row],[Vacation Type]],VacationTypes[Type],0)</f>
        <v>4</v>
      </c>
    </row>
    <row r="33" spans="2:7" x14ac:dyDescent="0.25">
      <c r="B33" t="s">
        <v>7</v>
      </c>
      <c r="C33" t="s">
        <v>40</v>
      </c>
      <c r="D33" s="3">
        <v>41016</v>
      </c>
      <c r="E33" s="3">
        <v>41019</v>
      </c>
      <c r="F33" s="63">
        <f>NETWORKDAYS(Vacations[[#This Row],[Start Date]],Vacations[[#This Row],[End Date]],Holidays[Holiday])</f>
        <v>4</v>
      </c>
      <c r="G33" s="63">
        <f>MATCH(Vacations[[#This Row],[Vacation Type]],VacationTypes[Type],0)</f>
        <v>2</v>
      </c>
    </row>
    <row r="34" spans="2:7" x14ac:dyDescent="0.25">
      <c r="B34" t="s">
        <v>26</v>
      </c>
      <c r="C34" t="s">
        <v>39</v>
      </c>
      <c r="D34" s="3">
        <v>41017</v>
      </c>
      <c r="E34" s="3">
        <v>41019</v>
      </c>
      <c r="F34" s="63">
        <f>NETWORKDAYS(Vacations[[#This Row],[Start Date]],Vacations[[#This Row],[End Date]],Holidays[Holiday])</f>
        <v>3</v>
      </c>
      <c r="G34" s="63">
        <f>MATCH(Vacations[[#This Row],[Vacation Type]],VacationTypes[Type],0)</f>
        <v>1</v>
      </c>
    </row>
    <row r="35" spans="2:7" x14ac:dyDescent="0.25">
      <c r="B35" t="s">
        <v>22</v>
      </c>
      <c r="C35" t="s">
        <v>40</v>
      </c>
      <c r="D35" s="3">
        <v>41023</v>
      </c>
      <c r="E35" s="3">
        <v>41025</v>
      </c>
      <c r="F35" s="63">
        <f>NETWORKDAYS(Vacations[[#This Row],[Start Date]],Vacations[[#This Row],[End Date]],Holidays[Holiday])</f>
        <v>3</v>
      </c>
      <c r="G35" s="63">
        <f>MATCH(Vacations[[#This Row],[Vacation Type]],VacationTypes[Type],0)</f>
        <v>2</v>
      </c>
    </row>
    <row r="36" spans="2:7" x14ac:dyDescent="0.25">
      <c r="B36" t="s">
        <v>17</v>
      </c>
      <c r="C36" t="s">
        <v>41</v>
      </c>
      <c r="D36" s="3">
        <v>41026</v>
      </c>
      <c r="E36" s="3">
        <v>41029</v>
      </c>
      <c r="F36" s="63">
        <f>NETWORKDAYS(Vacations[[#This Row],[Start Date]],Vacations[[#This Row],[End Date]],Holidays[Holiday])</f>
        <v>2</v>
      </c>
      <c r="G36" s="63">
        <f>MATCH(Vacations[[#This Row],[Vacation Type]],VacationTypes[Type],0)</f>
        <v>3</v>
      </c>
    </row>
    <row r="37" spans="2:7" x14ac:dyDescent="0.25">
      <c r="B37" t="s">
        <v>7</v>
      </c>
      <c r="C37" t="s">
        <v>40</v>
      </c>
      <c r="D37" s="3">
        <v>41027</v>
      </c>
      <c r="E37" s="3">
        <v>41030</v>
      </c>
      <c r="F37" s="63">
        <f>NETWORKDAYS(Vacations[[#This Row],[Start Date]],Vacations[[#This Row],[End Date]],Holidays[Holiday])</f>
        <v>2</v>
      </c>
      <c r="G37" s="63">
        <f>MATCH(Vacations[[#This Row],[Vacation Type]],VacationTypes[Type],0)</f>
        <v>2</v>
      </c>
    </row>
    <row r="38" spans="2:7" x14ac:dyDescent="0.25">
      <c r="B38" t="s">
        <v>23</v>
      </c>
      <c r="C38" t="s">
        <v>40</v>
      </c>
      <c r="D38" s="3">
        <v>41027</v>
      </c>
      <c r="E38" s="3">
        <v>41031</v>
      </c>
      <c r="F38" s="63">
        <f>NETWORKDAYS(Vacations[[#This Row],[Start Date]],Vacations[[#This Row],[End Date]],Holidays[Holiday])</f>
        <v>3</v>
      </c>
      <c r="G38" s="63">
        <f>MATCH(Vacations[[#This Row],[Vacation Type]],VacationTypes[Type],0)</f>
        <v>2</v>
      </c>
    </row>
    <row r="39" spans="2:7" x14ac:dyDescent="0.25">
      <c r="B39" t="s">
        <v>28</v>
      </c>
      <c r="C39" t="s">
        <v>40</v>
      </c>
      <c r="D39" s="3">
        <v>41027</v>
      </c>
      <c r="E39" s="3">
        <v>41030</v>
      </c>
      <c r="F39" s="63">
        <f>NETWORKDAYS(Vacations[[#This Row],[Start Date]],Vacations[[#This Row],[End Date]],Holidays[Holiday])</f>
        <v>2</v>
      </c>
      <c r="G39" s="63">
        <f>MATCH(Vacations[[#This Row],[Vacation Type]],VacationTypes[Type],0)</f>
        <v>2</v>
      </c>
    </row>
    <row r="40" spans="2:7" x14ac:dyDescent="0.25">
      <c r="B40" t="s">
        <v>13</v>
      </c>
      <c r="C40" t="s">
        <v>40</v>
      </c>
      <c r="D40" s="3">
        <v>41043</v>
      </c>
      <c r="E40" s="3">
        <v>41044</v>
      </c>
      <c r="F40" s="63">
        <f>NETWORKDAYS(Vacations[[#This Row],[Start Date]],Vacations[[#This Row],[End Date]],Holidays[Holiday])</f>
        <v>2</v>
      </c>
      <c r="G40" s="63">
        <f>MATCH(Vacations[[#This Row],[Vacation Type]],VacationTypes[Type],0)</f>
        <v>2</v>
      </c>
    </row>
    <row r="41" spans="2:7" x14ac:dyDescent="0.25">
      <c r="B41" t="s">
        <v>21</v>
      </c>
      <c r="C41" t="s">
        <v>40</v>
      </c>
      <c r="D41" s="3">
        <v>41047</v>
      </c>
      <c r="E41" s="3">
        <v>41051</v>
      </c>
      <c r="F41" s="63">
        <f>NETWORKDAYS(Vacations[[#This Row],[Start Date]],Vacations[[#This Row],[End Date]],Holidays[Holiday])</f>
        <v>3</v>
      </c>
      <c r="G41" s="63">
        <f>MATCH(Vacations[[#This Row],[Vacation Type]],VacationTypes[Type],0)</f>
        <v>2</v>
      </c>
    </row>
    <row r="42" spans="2:7" x14ac:dyDescent="0.25">
      <c r="B42" t="s">
        <v>20</v>
      </c>
      <c r="C42" t="s">
        <v>39</v>
      </c>
      <c r="D42" s="3">
        <v>41048</v>
      </c>
      <c r="E42" s="3">
        <v>41049</v>
      </c>
      <c r="F42" s="63">
        <f>NETWORKDAYS(Vacations[[#This Row],[Start Date]],Vacations[[#This Row],[End Date]],Holidays[Holiday])</f>
        <v>0</v>
      </c>
      <c r="G42" s="63">
        <f>MATCH(Vacations[[#This Row],[Vacation Type]],VacationTypes[Type],0)</f>
        <v>1</v>
      </c>
    </row>
    <row r="43" spans="2:7" x14ac:dyDescent="0.25">
      <c r="B43" t="s">
        <v>12</v>
      </c>
      <c r="C43" t="s">
        <v>42</v>
      </c>
      <c r="D43" s="3">
        <v>41050</v>
      </c>
      <c r="E43" s="3">
        <v>41058</v>
      </c>
      <c r="F43" s="63">
        <f>NETWORKDAYS(Vacations[[#This Row],[Start Date]],Vacations[[#This Row],[End Date]],Holidays[Holiday])</f>
        <v>7</v>
      </c>
      <c r="G43" s="63">
        <f>MATCH(Vacations[[#This Row],[Vacation Type]],VacationTypes[Type],0)</f>
        <v>4</v>
      </c>
    </row>
    <row r="44" spans="2:7" x14ac:dyDescent="0.25">
      <c r="B44" t="s">
        <v>13</v>
      </c>
      <c r="C44" t="s">
        <v>40</v>
      </c>
      <c r="D44" s="3">
        <v>41050</v>
      </c>
      <c r="E44" s="3">
        <v>41057</v>
      </c>
      <c r="F44" s="63">
        <f>NETWORKDAYS(Vacations[[#This Row],[Start Date]],Vacations[[#This Row],[End Date]],Holidays[Holiday])</f>
        <v>6</v>
      </c>
      <c r="G44" s="63">
        <f>MATCH(Vacations[[#This Row],[Vacation Type]],VacationTypes[Type],0)</f>
        <v>2</v>
      </c>
    </row>
    <row r="45" spans="2:7" x14ac:dyDescent="0.25">
      <c r="B45" t="s">
        <v>29</v>
      </c>
      <c r="C45" t="s">
        <v>42</v>
      </c>
      <c r="D45" s="3">
        <v>41050</v>
      </c>
      <c r="E45" s="3">
        <v>41054</v>
      </c>
      <c r="F45" s="63">
        <f>NETWORKDAYS(Vacations[[#This Row],[Start Date]],Vacations[[#This Row],[End Date]],Holidays[Holiday])</f>
        <v>5</v>
      </c>
      <c r="G45" s="63">
        <f>MATCH(Vacations[[#This Row],[Vacation Type]],VacationTypes[Type],0)</f>
        <v>4</v>
      </c>
    </row>
    <row r="46" spans="2:7" x14ac:dyDescent="0.25">
      <c r="B46" t="s">
        <v>27</v>
      </c>
      <c r="C46" t="s">
        <v>40</v>
      </c>
      <c r="D46" s="3">
        <v>41053</v>
      </c>
      <c r="E46" s="3">
        <v>41056</v>
      </c>
      <c r="F46" s="63">
        <f>NETWORKDAYS(Vacations[[#This Row],[Start Date]],Vacations[[#This Row],[End Date]],Holidays[Holiday])</f>
        <v>2</v>
      </c>
      <c r="G46" s="63">
        <f>MATCH(Vacations[[#This Row],[Vacation Type]],VacationTypes[Type],0)</f>
        <v>2</v>
      </c>
    </row>
    <row r="47" spans="2:7" x14ac:dyDescent="0.25">
      <c r="B47" t="s">
        <v>24</v>
      </c>
      <c r="C47" t="s">
        <v>41</v>
      </c>
      <c r="D47" s="3">
        <v>41054</v>
      </c>
      <c r="E47" s="3">
        <v>41065</v>
      </c>
      <c r="F47" s="63">
        <f>NETWORKDAYS(Vacations[[#This Row],[Start Date]],Vacations[[#This Row],[End Date]],Holidays[Holiday])</f>
        <v>8</v>
      </c>
      <c r="G47" s="63">
        <f>MATCH(Vacations[[#This Row],[Vacation Type]],VacationTypes[Type],0)</f>
        <v>3</v>
      </c>
    </row>
    <row r="48" spans="2:7" x14ac:dyDescent="0.25">
      <c r="B48" t="s">
        <v>18</v>
      </c>
      <c r="C48" t="s">
        <v>41</v>
      </c>
      <c r="D48" s="3">
        <v>41061</v>
      </c>
      <c r="E48" s="3">
        <v>41066</v>
      </c>
      <c r="F48" s="63">
        <f>NETWORKDAYS(Vacations[[#This Row],[Start Date]],Vacations[[#This Row],[End Date]],Holidays[Holiday])</f>
        <v>4</v>
      </c>
      <c r="G48" s="63">
        <f>MATCH(Vacations[[#This Row],[Vacation Type]],VacationTypes[Type],0)</f>
        <v>3</v>
      </c>
    </row>
    <row r="49" spans="2:7" x14ac:dyDescent="0.25">
      <c r="B49" t="s">
        <v>11</v>
      </c>
      <c r="C49" t="s">
        <v>39</v>
      </c>
      <c r="D49" s="3">
        <v>41064</v>
      </c>
      <c r="E49" s="3">
        <v>41066</v>
      </c>
      <c r="F49" s="63">
        <f>NETWORKDAYS(Vacations[[#This Row],[Start Date]],Vacations[[#This Row],[End Date]],Holidays[Holiday])</f>
        <v>3</v>
      </c>
      <c r="G49" s="63">
        <f>MATCH(Vacations[[#This Row],[Vacation Type]],VacationTypes[Type],0)</f>
        <v>1</v>
      </c>
    </row>
    <row r="50" spans="2:7" x14ac:dyDescent="0.25">
      <c r="B50" t="s">
        <v>7</v>
      </c>
      <c r="C50" t="s">
        <v>39</v>
      </c>
      <c r="D50" s="3">
        <v>41073</v>
      </c>
      <c r="E50" s="3">
        <v>41077</v>
      </c>
      <c r="F50" s="63">
        <f>NETWORKDAYS(Vacations[[#This Row],[Start Date]],Vacations[[#This Row],[End Date]],Holidays[Holiday])</f>
        <v>3</v>
      </c>
      <c r="G50" s="63">
        <f>MATCH(Vacations[[#This Row],[Vacation Type]],VacationTypes[Type],0)</f>
        <v>1</v>
      </c>
    </row>
    <row r="51" spans="2:7" x14ac:dyDescent="0.25">
      <c r="B51" t="s">
        <v>7</v>
      </c>
      <c r="C51" t="s">
        <v>39</v>
      </c>
      <c r="D51" s="3">
        <v>41078</v>
      </c>
      <c r="E51" s="3">
        <v>41083</v>
      </c>
      <c r="F51" s="63">
        <f>NETWORKDAYS(Vacations[[#This Row],[Start Date]],Vacations[[#This Row],[End Date]],Holidays[Holiday])</f>
        <v>5</v>
      </c>
      <c r="G51" s="63">
        <f>MATCH(Vacations[[#This Row],[Vacation Type]],VacationTypes[Type],0)</f>
        <v>1</v>
      </c>
    </row>
    <row r="52" spans="2:7" x14ac:dyDescent="0.25">
      <c r="B52" t="s">
        <v>18</v>
      </c>
      <c r="C52" t="s">
        <v>42</v>
      </c>
      <c r="D52" s="3">
        <v>41081</v>
      </c>
      <c r="E52" s="3">
        <v>41084</v>
      </c>
      <c r="F52" s="63">
        <f>NETWORKDAYS(Vacations[[#This Row],[Start Date]],Vacations[[#This Row],[End Date]],Holidays[Holiday])</f>
        <v>2</v>
      </c>
      <c r="G52" s="63">
        <f>MATCH(Vacations[[#This Row],[Vacation Type]],VacationTypes[Type],0)</f>
        <v>4</v>
      </c>
    </row>
    <row r="53" spans="2:7" x14ac:dyDescent="0.25">
      <c r="B53" t="s">
        <v>31</v>
      </c>
      <c r="C53" t="s">
        <v>42</v>
      </c>
      <c r="D53" s="3">
        <v>41088</v>
      </c>
      <c r="E53" s="3">
        <v>41092</v>
      </c>
      <c r="F53" s="63">
        <f>NETWORKDAYS(Vacations[[#This Row],[Start Date]],Vacations[[#This Row],[End Date]],Holidays[Holiday])</f>
        <v>3</v>
      </c>
      <c r="G53" s="63">
        <f>MATCH(Vacations[[#This Row],[Vacation Type]],VacationTypes[Type],0)</f>
        <v>4</v>
      </c>
    </row>
    <row r="54" spans="2:7" x14ac:dyDescent="0.25">
      <c r="B54" t="s">
        <v>17</v>
      </c>
      <c r="C54" t="s">
        <v>40</v>
      </c>
      <c r="D54" s="3">
        <v>41094</v>
      </c>
      <c r="E54" s="3">
        <v>41099</v>
      </c>
      <c r="F54" s="63">
        <f>NETWORKDAYS(Vacations[[#This Row],[Start Date]],Vacations[[#This Row],[End Date]],Holidays[Holiday])</f>
        <v>4</v>
      </c>
      <c r="G54" s="63">
        <f>MATCH(Vacations[[#This Row],[Vacation Type]],VacationTypes[Type],0)</f>
        <v>2</v>
      </c>
    </row>
    <row r="55" spans="2:7" x14ac:dyDescent="0.25">
      <c r="B55" t="s">
        <v>10</v>
      </c>
      <c r="C55" t="s">
        <v>42</v>
      </c>
      <c r="D55" s="3">
        <v>41097</v>
      </c>
      <c r="E55" s="3">
        <v>41109</v>
      </c>
      <c r="F55" s="63">
        <f>NETWORKDAYS(Vacations[[#This Row],[Start Date]],Vacations[[#This Row],[End Date]],Holidays[Holiday])</f>
        <v>9</v>
      </c>
      <c r="G55" s="63">
        <f>MATCH(Vacations[[#This Row],[Vacation Type]],VacationTypes[Type],0)</f>
        <v>4</v>
      </c>
    </row>
    <row r="56" spans="2:7" x14ac:dyDescent="0.25">
      <c r="B56" t="s">
        <v>15</v>
      </c>
      <c r="C56" t="s">
        <v>39</v>
      </c>
      <c r="D56" s="3">
        <v>41097</v>
      </c>
      <c r="E56" s="3">
        <v>41099</v>
      </c>
      <c r="F56" s="63">
        <f>NETWORKDAYS(Vacations[[#This Row],[Start Date]],Vacations[[#This Row],[End Date]],Holidays[Holiday])</f>
        <v>1</v>
      </c>
      <c r="G56" s="63">
        <f>MATCH(Vacations[[#This Row],[Vacation Type]],VacationTypes[Type],0)</f>
        <v>1</v>
      </c>
    </row>
    <row r="57" spans="2:7" x14ac:dyDescent="0.25">
      <c r="B57" t="s">
        <v>24</v>
      </c>
      <c r="C57" t="s">
        <v>40</v>
      </c>
      <c r="D57" s="3">
        <v>41098</v>
      </c>
      <c r="E57" s="3">
        <v>41102</v>
      </c>
      <c r="F57" s="63">
        <f>NETWORKDAYS(Vacations[[#This Row],[Start Date]],Vacations[[#This Row],[End Date]],Holidays[Holiday])</f>
        <v>4</v>
      </c>
      <c r="G57" s="63">
        <f>MATCH(Vacations[[#This Row],[Vacation Type]],VacationTypes[Type],0)</f>
        <v>2</v>
      </c>
    </row>
    <row r="58" spans="2:7" x14ac:dyDescent="0.25">
      <c r="B58" t="s">
        <v>31</v>
      </c>
      <c r="C58" t="s">
        <v>39</v>
      </c>
      <c r="D58" s="3">
        <v>41098</v>
      </c>
      <c r="E58" s="3">
        <v>41100</v>
      </c>
      <c r="F58" s="63">
        <f>NETWORKDAYS(Vacations[[#This Row],[Start Date]],Vacations[[#This Row],[End Date]],Holidays[Holiday])</f>
        <v>2</v>
      </c>
      <c r="G58" s="63">
        <f>MATCH(Vacations[[#This Row],[Vacation Type]],VacationTypes[Type],0)</f>
        <v>1</v>
      </c>
    </row>
    <row r="59" spans="2:7" x14ac:dyDescent="0.25">
      <c r="B59" t="s">
        <v>29</v>
      </c>
      <c r="C59" t="s">
        <v>40</v>
      </c>
      <c r="D59" s="3">
        <v>41099</v>
      </c>
      <c r="E59" s="3">
        <v>41103</v>
      </c>
      <c r="F59" s="63">
        <f>NETWORKDAYS(Vacations[[#This Row],[Start Date]],Vacations[[#This Row],[End Date]],Holidays[Holiday])</f>
        <v>5</v>
      </c>
      <c r="G59" s="63">
        <f>MATCH(Vacations[[#This Row],[Vacation Type]],VacationTypes[Type],0)</f>
        <v>2</v>
      </c>
    </row>
    <row r="60" spans="2:7" x14ac:dyDescent="0.25">
      <c r="B60" t="s">
        <v>9</v>
      </c>
      <c r="C60" t="s">
        <v>41</v>
      </c>
      <c r="D60" s="3">
        <v>41101</v>
      </c>
      <c r="E60" s="3">
        <v>41102</v>
      </c>
      <c r="F60" s="63">
        <f>NETWORKDAYS(Vacations[[#This Row],[Start Date]],Vacations[[#This Row],[End Date]],Holidays[Holiday])</f>
        <v>2</v>
      </c>
      <c r="G60" s="63">
        <f>MATCH(Vacations[[#This Row],[Vacation Type]],VacationTypes[Type],0)</f>
        <v>3</v>
      </c>
    </row>
    <row r="61" spans="2:7" x14ac:dyDescent="0.25">
      <c r="B61" t="s">
        <v>17</v>
      </c>
      <c r="C61" t="s">
        <v>39</v>
      </c>
      <c r="D61" s="3">
        <v>41102</v>
      </c>
      <c r="E61" s="3">
        <v>41107</v>
      </c>
      <c r="F61" s="63">
        <f>NETWORKDAYS(Vacations[[#This Row],[Start Date]],Vacations[[#This Row],[End Date]],Holidays[Holiday])</f>
        <v>4</v>
      </c>
      <c r="G61" s="63">
        <f>MATCH(Vacations[[#This Row],[Vacation Type]],VacationTypes[Type],0)</f>
        <v>1</v>
      </c>
    </row>
    <row r="62" spans="2:7" x14ac:dyDescent="0.25">
      <c r="B62" t="s">
        <v>31</v>
      </c>
      <c r="C62" t="s">
        <v>40</v>
      </c>
      <c r="D62" s="3">
        <v>41103</v>
      </c>
      <c r="E62" s="3">
        <v>41108</v>
      </c>
      <c r="F62" s="63">
        <f>NETWORKDAYS(Vacations[[#This Row],[Start Date]],Vacations[[#This Row],[End Date]],Holidays[Holiday])</f>
        <v>4</v>
      </c>
      <c r="G62" s="63">
        <f>MATCH(Vacations[[#This Row],[Vacation Type]],VacationTypes[Type],0)</f>
        <v>2</v>
      </c>
    </row>
    <row r="63" spans="2:7" x14ac:dyDescent="0.25">
      <c r="B63" t="s">
        <v>9</v>
      </c>
      <c r="C63" t="s">
        <v>39</v>
      </c>
      <c r="D63" s="3">
        <v>41107</v>
      </c>
      <c r="E63" s="3">
        <v>41109</v>
      </c>
      <c r="F63" s="63">
        <f>NETWORKDAYS(Vacations[[#This Row],[Start Date]],Vacations[[#This Row],[End Date]],Holidays[Holiday])</f>
        <v>3</v>
      </c>
      <c r="G63" s="63">
        <f>MATCH(Vacations[[#This Row],[Vacation Type]],VacationTypes[Type],0)</f>
        <v>1</v>
      </c>
    </row>
    <row r="64" spans="2:7" x14ac:dyDescent="0.25">
      <c r="B64" t="s">
        <v>6</v>
      </c>
      <c r="C64" t="s">
        <v>42</v>
      </c>
      <c r="D64" s="3">
        <v>41110</v>
      </c>
      <c r="E64" s="3">
        <v>41118</v>
      </c>
      <c r="F64" s="63">
        <f>NETWORKDAYS(Vacations[[#This Row],[Start Date]],Vacations[[#This Row],[End Date]],Holidays[Holiday])</f>
        <v>6</v>
      </c>
      <c r="G64" s="63">
        <f>MATCH(Vacations[[#This Row],[Vacation Type]],VacationTypes[Type],0)</f>
        <v>4</v>
      </c>
    </row>
    <row r="65" spans="2:7" x14ac:dyDescent="0.25">
      <c r="B65" t="s">
        <v>22</v>
      </c>
      <c r="C65" t="s">
        <v>41</v>
      </c>
      <c r="D65" s="3">
        <v>41112</v>
      </c>
      <c r="E65" s="3">
        <v>41114</v>
      </c>
      <c r="F65" s="63">
        <f>NETWORKDAYS(Vacations[[#This Row],[Start Date]],Vacations[[#This Row],[End Date]],Holidays[Holiday])</f>
        <v>2</v>
      </c>
      <c r="G65" s="63">
        <f>MATCH(Vacations[[#This Row],[Vacation Type]],VacationTypes[Type],0)</f>
        <v>3</v>
      </c>
    </row>
    <row r="66" spans="2:7" x14ac:dyDescent="0.25">
      <c r="B66" t="s">
        <v>10</v>
      </c>
      <c r="C66" t="s">
        <v>40</v>
      </c>
      <c r="D66" s="3">
        <v>41115</v>
      </c>
      <c r="E66" s="3">
        <v>41117</v>
      </c>
      <c r="F66" s="63">
        <f>NETWORKDAYS(Vacations[[#This Row],[Start Date]],Vacations[[#This Row],[End Date]],Holidays[Holiday])</f>
        <v>3</v>
      </c>
      <c r="G66" s="63">
        <f>MATCH(Vacations[[#This Row],[Vacation Type]],VacationTypes[Type],0)</f>
        <v>2</v>
      </c>
    </row>
    <row r="67" spans="2:7" x14ac:dyDescent="0.25">
      <c r="B67" t="s">
        <v>27</v>
      </c>
      <c r="C67" t="s">
        <v>39</v>
      </c>
      <c r="D67" s="3">
        <v>41117</v>
      </c>
      <c r="E67" s="3">
        <v>41123</v>
      </c>
      <c r="F67" s="63">
        <f>NETWORKDAYS(Vacations[[#This Row],[Start Date]],Vacations[[#This Row],[End Date]],Holidays[Holiday])</f>
        <v>5</v>
      </c>
      <c r="G67" s="63">
        <f>MATCH(Vacations[[#This Row],[Vacation Type]],VacationTypes[Type],0)</f>
        <v>1</v>
      </c>
    </row>
    <row r="68" spans="2:7" x14ac:dyDescent="0.25">
      <c r="B68" t="s">
        <v>28</v>
      </c>
      <c r="C68" t="s">
        <v>42</v>
      </c>
      <c r="D68" s="3">
        <v>41118</v>
      </c>
      <c r="E68" s="3">
        <v>41126</v>
      </c>
      <c r="F68" s="63">
        <f>NETWORKDAYS(Vacations[[#This Row],[Start Date]],Vacations[[#This Row],[End Date]],Holidays[Holiday])</f>
        <v>5</v>
      </c>
      <c r="G68" s="63">
        <f>MATCH(Vacations[[#This Row],[Vacation Type]],VacationTypes[Type],0)</f>
        <v>4</v>
      </c>
    </row>
    <row r="69" spans="2:7" x14ac:dyDescent="0.25">
      <c r="B69" t="s">
        <v>6</v>
      </c>
      <c r="C69" t="s">
        <v>39</v>
      </c>
      <c r="D69" s="3">
        <v>41119</v>
      </c>
      <c r="E69" s="3">
        <v>41120</v>
      </c>
      <c r="F69" s="63">
        <f>NETWORKDAYS(Vacations[[#This Row],[Start Date]],Vacations[[#This Row],[End Date]],Holidays[Holiday])</f>
        <v>1</v>
      </c>
      <c r="G69" s="63">
        <f>MATCH(Vacations[[#This Row],[Vacation Type]],VacationTypes[Type],0)</f>
        <v>1</v>
      </c>
    </row>
    <row r="70" spans="2:7" x14ac:dyDescent="0.25">
      <c r="B70" t="s">
        <v>16</v>
      </c>
      <c r="C70" t="s">
        <v>41</v>
      </c>
      <c r="D70" s="3">
        <v>41120</v>
      </c>
      <c r="E70" s="3">
        <v>41126</v>
      </c>
      <c r="F70" s="63">
        <f>NETWORKDAYS(Vacations[[#This Row],[Start Date]],Vacations[[#This Row],[End Date]],Holidays[Holiday])</f>
        <v>5</v>
      </c>
      <c r="G70" s="63">
        <f>MATCH(Vacations[[#This Row],[Vacation Type]],VacationTypes[Type],0)</f>
        <v>3</v>
      </c>
    </row>
    <row r="71" spans="2:7" x14ac:dyDescent="0.25">
      <c r="B71" t="s">
        <v>18</v>
      </c>
      <c r="C71" t="s">
        <v>41</v>
      </c>
      <c r="D71" s="3">
        <v>41121</v>
      </c>
      <c r="E71" s="3">
        <v>41127</v>
      </c>
      <c r="F71" s="63">
        <f>NETWORKDAYS(Vacations[[#This Row],[Start Date]],Vacations[[#This Row],[End Date]],Holidays[Holiday])</f>
        <v>5</v>
      </c>
      <c r="G71" s="63">
        <f>MATCH(Vacations[[#This Row],[Vacation Type]],VacationTypes[Type],0)</f>
        <v>3</v>
      </c>
    </row>
    <row r="72" spans="2:7" x14ac:dyDescent="0.25">
      <c r="B72" t="s">
        <v>27</v>
      </c>
      <c r="C72" t="s">
        <v>41</v>
      </c>
      <c r="D72" s="3">
        <v>41124</v>
      </c>
      <c r="E72" s="3">
        <v>41131</v>
      </c>
      <c r="F72" s="63">
        <f>NETWORKDAYS(Vacations[[#This Row],[Start Date]],Vacations[[#This Row],[End Date]],Holidays[Holiday])</f>
        <v>6</v>
      </c>
      <c r="G72" s="63">
        <f>MATCH(Vacations[[#This Row],[Vacation Type]],VacationTypes[Type],0)</f>
        <v>3</v>
      </c>
    </row>
    <row r="73" spans="2:7" x14ac:dyDescent="0.25">
      <c r="B73" t="s">
        <v>14</v>
      </c>
      <c r="C73" t="s">
        <v>39</v>
      </c>
      <c r="D73" s="3">
        <v>41127</v>
      </c>
      <c r="E73" s="3">
        <v>41131</v>
      </c>
      <c r="F73" s="63">
        <f>NETWORKDAYS(Vacations[[#This Row],[Start Date]],Vacations[[#This Row],[End Date]],Holidays[Holiday])</f>
        <v>5</v>
      </c>
      <c r="G73" s="63">
        <f>MATCH(Vacations[[#This Row],[Vacation Type]],VacationTypes[Type],0)</f>
        <v>1</v>
      </c>
    </row>
    <row r="74" spans="2:7" x14ac:dyDescent="0.25">
      <c r="B74" t="s">
        <v>28</v>
      </c>
      <c r="C74" t="s">
        <v>41</v>
      </c>
      <c r="D74" s="3">
        <v>41127</v>
      </c>
      <c r="E74" s="3">
        <v>41133</v>
      </c>
      <c r="F74" s="63">
        <f>NETWORKDAYS(Vacations[[#This Row],[Start Date]],Vacations[[#This Row],[End Date]],Holidays[Holiday])</f>
        <v>5</v>
      </c>
      <c r="G74" s="63">
        <f>MATCH(Vacations[[#This Row],[Vacation Type]],VacationTypes[Type],0)</f>
        <v>3</v>
      </c>
    </row>
    <row r="75" spans="2:7" x14ac:dyDescent="0.25">
      <c r="B75" t="s">
        <v>16</v>
      </c>
      <c r="C75" t="s">
        <v>40</v>
      </c>
      <c r="D75" s="3">
        <v>41132</v>
      </c>
      <c r="E75" s="3">
        <v>41137</v>
      </c>
      <c r="F75" s="63">
        <f>NETWORKDAYS(Vacations[[#This Row],[Start Date]],Vacations[[#This Row],[End Date]],Holidays[Holiday])</f>
        <v>4</v>
      </c>
      <c r="G75" s="63">
        <f>MATCH(Vacations[[#This Row],[Vacation Type]],VacationTypes[Type],0)</f>
        <v>2</v>
      </c>
    </row>
    <row r="76" spans="2:7" x14ac:dyDescent="0.25">
      <c r="B76" t="s">
        <v>11</v>
      </c>
      <c r="C76" t="s">
        <v>39</v>
      </c>
      <c r="D76" s="3">
        <v>41140</v>
      </c>
      <c r="E76" s="3">
        <v>41142</v>
      </c>
      <c r="F76" s="63">
        <f>NETWORKDAYS(Vacations[[#This Row],[Start Date]],Vacations[[#This Row],[End Date]],Holidays[Holiday])</f>
        <v>2</v>
      </c>
      <c r="G76" s="63">
        <f>MATCH(Vacations[[#This Row],[Vacation Type]],VacationTypes[Type],0)</f>
        <v>1</v>
      </c>
    </row>
    <row r="77" spans="2:7" x14ac:dyDescent="0.25">
      <c r="B77" t="s">
        <v>28</v>
      </c>
      <c r="C77" t="s">
        <v>39</v>
      </c>
      <c r="D77" s="3">
        <v>41145</v>
      </c>
      <c r="E77" s="3">
        <v>41152</v>
      </c>
      <c r="F77" s="63">
        <f>NETWORKDAYS(Vacations[[#This Row],[Start Date]],Vacations[[#This Row],[End Date]],Holidays[Holiday])</f>
        <v>6</v>
      </c>
      <c r="G77" s="63">
        <f>MATCH(Vacations[[#This Row],[Vacation Type]],VacationTypes[Type],0)</f>
        <v>1</v>
      </c>
    </row>
    <row r="78" spans="2:7" x14ac:dyDescent="0.25">
      <c r="B78" t="s">
        <v>18</v>
      </c>
      <c r="C78" t="s">
        <v>42</v>
      </c>
      <c r="D78" s="3">
        <v>41155</v>
      </c>
      <c r="E78" s="3">
        <v>41159</v>
      </c>
      <c r="F78" s="63">
        <f>NETWORKDAYS(Vacations[[#This Row],[Start Date]],Vacations[[#This Row],[End Date]],Holidays[Holiday])</f>
        <v>5</v>
      </c>
      <c r="G78" s="63">
        <f>MATCH(Vacations[[#This Row],[Vacation Type]],VacationTypes[Type],0)</f>
        <v>4</v>
      </c>
    </row>
    <row r="79" spans="2:7" x14ac:dyDescent="0.25">
      <c r="B79" t="s">
        <v>29</v>
      </c>
      <c r="C79" t="s">
        <v>40</v>
      </c>
      <c r="D79" s="3">
        <v>41159</v>
      </c>
      <c r="E79" s="3">
        <v>41169</v>
      </c>
      <c r="F79" s="63">
        <f>NETWORKDAYS(Vacations[[#This Row],[Start Date]],Vacations[[#This Row],[End Date]],Holidays[Holiday])</f>
        <v>7</v>
      </c>
      <c r="G79" s="63">
        <f>MATCH(Vacations[[#This Row],[Vacation Type]],VacationTypes[Type],0)</f>
        <v>2</v>
      </c>
    </row>
    <row r="80" spans="2:7" x14ac:dyDescent="0.25">
      <c r="B80" t="s">
        <v>28</v>
      </c>
      <c r="C80" t="s">
        <v>42</v>
      </c>
      <c r="D80" s="3">
        <v>41160</v>
      </c>
      <c r="E80" s="3">
        <v>41165</v>
      </c>
      <c r="F80" s="63">
        <f>NETWORKDAYS(Vacations[[#This Row],[Start Date]],Vacations[[#This Row],[End Date]],Holidays[Holiday])</f>
        <v>4</v>
      </c>
      <c r="G80" s="63">
        <f>MATCH(Vacations[[#This Row],[Vacation Type]],VacationTypes[Type],0)</f>
        <v>4</v>
      </c>
    </row>
    <row r="81" spans="2:7" x14ac:dyDescent="0.25">
      <c r="B81" t="s">
        <v>8</v>
      </c>
      <c r="C81" t="s">
        <v>39</v>
      </c>
      <c r="D81" s="3">
        <v>41165</v>
      </c>
      <c r="E81" s="3">
        <v>41169</v>
      </c>
      <c r="F81" s="63">
        <f>NETWORKDAYS(Vacations[[#This Row],[Start Date]],Vacations[[#This Row],[End Date]],Holidays[Holiday])</f>
        <v>3</v>
      </c>
      <c r="G81" s="63">
        <f>MATCH(Vacations[[#This Row],[Vacation Type]],VacationTypes[Type],0)</f>
        <v>1</v>
      </c>
    </row>
    <row r="82" spans="2:7" x14ac:dyDescent="0.25">
      <c r="B82" t="s">
        <v>10</v>
      </c>
      <c r="C82" t="s">
        <v>40</v>
      </c>
      <c r="D82" s="3">
        <v>41168</v>
      </c>
      <c r="E82" s="3">
        <v>41171</v>
      </c>
      <c r="F82" s="63">
        <f>NETWORKDAYS(Vacations[[#This Row],[Start Date]],Vacations[[#This Row],[End Date]],Holidays[Holiday])</f>
        <v>3</v>
      </c>
      <c r="G82" s="63">
        <f>MATCH(Vacations[[#This Row],[Vacation Type]],VacationTypes[Type],0)</f>
        <v>2</v>
      </c>
    </row>
    <row r="83" spans="2:7" x14ac:dyDescent="0.25">
      <c r="B83" t="s">
        <v>18</v>
      </c>
      <c r="C83" t="s">
        <v>39</v>
      </c>
      <c r="D83" s="3">
        <v>41169</v>
      </c>
      <c r="E83" s="3">
        <v>41172</v>
      </c>
      <c r="F83" s="63">
        <f>NETWORKDAYS(Vacations[[#This Row],[Start Date]],Vacations[[#This Row],[End Date]],Holidays[Holiday])</f>
        <v>4</v>
      </c>
      <c r="G83" s="63">
        <f>MATCH(Vacations[[#This Row],[Vacation Type]],VacationTypes[Type],0)</f>
        <v>1</v>
      </c>
    </row>
    <row r="84" spans="2:7" x14ac:dyDescent="0.25">
      <c r="B84" t="s">
        <v>10</v>
      </c>
      <c r="C84" t="s">
        <v>39</v>
      </c>
      <c r="D84" s="3">
        <v>41173</v>
      </c>
      <c r="E84" s="3">
        <v>41175</v>
      </c>
      <c r="F84" s="63">
        <f>NETWORKDAYS(Vacations[[#This Row],[Start Date]],Vacations[[#This Row],[End Date]],Holidays[Holiday])</f>
        <v>1</v>
      </c>
      <c r="G84" s="63">
        <f>MATCH(Vacations[[#This Row],[Vacation Type]],VacationTypes[Type],0)</f>
        <v>1</v>
      </c>
    </row>
    <row r="85" spans="2:7" x14ac:dyDescent="0.25">
      <c r="B85" t="s">
        <v>24</v>
      </c>
      <c r="C85" t="s">
        <v>40</v>
      </c>
      <c r="D85" s="3">
        <v>41174</v>
      </c>
      <c r="E85" s="3">
        <v>41180</v>
      </c>
      <c r="F85" s="63">
        <f>NETWORKDAYS(Vacations[[#This Row],[Start Date]],Vacations[[#This Row],[End Date]],Holidays[Holiday])</f>
        <v>5</v>
      </c>
      <c r="G85" s="63">
        <f>MATCH(Vacations[[#This Row],[Vacation Type]],VacationTypes[Type],0)</f>
        <v>2</v>
      </c>
    </row>
    <row r="86" spans="2:7" x14ac:dyDescent="0.25">
      <c r="B86" t="s">
        <v>9</v>
      </c>
      <c r="C86" t="s">
        <v>39</v>
      </c>
      <c r="D86" s="3">
        <v>41175</v>
      </c>
      <c r="E86" s="3">
        <v>41181</v>
      </c>
      <c r="F86" s="63">
        <f>NETWORKDAYS(Vacations[[#This Row],[Start Date]],Vacations[[#This Row],[End Date]],Holidays[Holiday])</f>
        <v>5</v>
      </c>
      <c r="G86" s="63">
        <f>MATCH(Vacations[[#This Row],[Vacation Type]],VacationTypes[Type],0)</f>
        <v>1</v>
      </c>
    </row>
    <row r="87" spans="2:7" x14ac:dyDescent="0.25">
      <c r="B87" t="s">
        <v>18</v>
      </c>
      <c r="C87" t="s">
        <v>41</v>
      </c>
      <c r="D87" s="3">
        <v>41175</v>
      </c>
      <c r="E87" s="3">
        <v>41180</v>
      </c>
      <c r="F87" s="63">
        <f>NETWORKDAYS(Vacations[[#This Row],[Start Date]],Vacations[[#This Row],[End Date]],Holidays[Holiday])</f>
        <v>5</v>
      </c>
      <c r="G87" s="63">
        <f>MATCH(Vacations[[#This Row],[Vacation Type]],VacationTypes[Type],0)</f>
        <v>3</v>
      </c>
    </row>
    <row r="88" spans="2:7" x14ac:dyDescent="0.25">
      <c r="B88" t="s">
        <v>14</v>
      </c>
      <c r="C88" t="s">
        <v>39</v>
      </c>
      <c r="D88" s="3">
        <v>41176</v>
      </c>
      <c r="E88" s="3">
        <v>41187</v>
      </c>
      <c r="F88" s="63">
        <f>NETWORKDAYS(Vacations[[#This Row],[Start Date]],Vacations[[#This Row],[End Date]],Holidays[Holiday])</f>
        <v>10</v>
      </c>
      <c r="G88" s="63">
        <f>MATCH(Vacations[[#This Row],[Vacation Type]],VacationTypes[Type],0)</f>
        <v>1</v>
      </c>
    </row>
    <row r="89" spans="2:7" x14ac:dyDescent="0.25">
      <c r="B89" t="s">
        <v>7</v>
      </c>
      <c r="C89" t="s">
        <v>40</v>
      </c>
      <c r="D89" s="3">
        <v>41181</v>
      </c>
      <c r="E89" s="3">
        <v>41192</v>
      </c>
      <c r="F89" s="63">
        <f>NETWORKDAYS(Vacations[[#This Row],[Start Date]],Vacations[[#This Row],[End Date]],Holidays[Holiday])</f>
        <v>8</v>
      </c>
      <c r="G89" s="63">
        <f>MATCH(Vacations[[#This Row],[Vacation Type]],VacationTypes[Type],0)</f>
        <v>2</v>
      </c>
    </row>
    <row r="90" spans="2:7" x14ac:dyDescent="0.25">
      <c r="B90" t="s">
        <v>25</v>
      </c>
      <c r="C90" t="s">
        <v>42</v>
      </c>
      <c r="D90" s="3">
        <v>41183</v>
      </c>
      <c r="E90" s="3">
        <v>41186</v>
      </c>
      <c r="F90" s="63">
        <f>NETWORKDAYS(Vacations[[#This Row],[Start Date]],Vacations[[#This Row],[End Date]],Holidays[Holiday])</f>
        <v>4</v>
      </c>
      <c r="G90" s="63">
        <f>MATCH(Vacations[[#This Row],[Vacation Type]],VacationTypes[Type],0)</f>
        <v>4</v>
      </c>
    </row>
    <row r="91" spans="2:7" x14ac:dyDescent="0.25">
      <c r="B91" t="s">
        <v>26</v>
      </c>
      <c r="C91" t="s">
        <v>40</v>
      </c>
      <c r="D91" s="3">
        <v>41187</v>
      </c>
      <c r="E91" s="3">
        <v>41190</v>
      </c>
      <c r="F91" s="63">
        <f>NETWORKDAYS(Vacations[[#This Row],[Start Date]],Vacations[[#This Row],[End Date]],Holidays[Holiday])</f>
        <v>2</v>
      </c>
      <c r="G91" s="63">
        <f>MATCH(Vacations[[#This Row],[Vacation Type]],VacationTypes[Type],0)</f>
        <v>2</v>
      </c>
    </row>
    <row r="92" spans="2:7" x14ac:dyDescent="0.25">
      <c r="B92" t="s">
        <v>11</v>
      </c>
      <c r="C92" t="s">
        <v>42</v>
      </c>
      <c r="D92" s="3">
        <v>41196</v>
      </c>
      <c r="E92" s="3">
        <v>41197</v>
      </c>
      <c r="F92" s="63">
        <f>NETWORKDAYS(Vacations[[#This Row],[Start Date]],Vacations[[#This Row],[End Date]],Holidays[Holiday])</f>
        <v>1</v>
      </c>
      <c r="G92" s="63">
        <f>MATCH(Vacations[[#This Row],[Vacation Type]],VacationTypes[Type],0)</f>
        <v>4</v>
      </c>
    </row>
    <row r="93" spans="2:7" x14ac:dyDescent="0.25">
      <c r="B93" t="s">
        <v>16</v>
      </c>
      <c r="C93" t="s">
        <v>42</v>
      </c>
      <c r="D93" s="3">
        <v>41199</v>
      </c>
      <c r="E93" s="3">
        <v>41211</v>
      </c>
      <c r="F93" s="63">
        <f>NETWORKDAYS(Vacations[[#This Row],[Start Date]],Vacations[[#This Row],[End Date]],Holidays[Holiday])</f>
        <v>9</v>
      </c>
      <c r="G93" s="63">
        <f>MATCH(Vacations[[#This Row],[Vacation Type]],VacationTypes[Type],0)</f>
        <v>4</v>
      </c>
    </row>
    <row r="94" spans="2:7" x14ac:dyDescent="0.25">
      <c r="B94" t="s">
        <v>7</v>
      </c>
      <c r="C94" t="s">
        <v>40</v>
      </c>
      <c r="D94" s="3">
        <v>41200</v>
      </c>
      <c r="E94" s="3">
        <v>41203</v>
      </c>
      <c r="F94" s="63">
        <f>NETWORKDAYS(Vacations[[#This Row],[Start Date]],Vacations[[#This Row],[End Date]],Holidays[Holiday])</f>
        <v>2</v>
      </c>
      <c r="G94" s="63">
        <f>MATCH(Vacations[[#This Row],[Vacation Type]],VacationTypes[Type],0)</f>
        <v>2</v>
      </c>
    </row>
    <row r="95" spans="2:7" x14ac:dyDescent="0.25">
      <c r="B95" t="s">
        <v>11</v>
      </c>
      <c r="C95" t="s">
        <v>40</v>
      </c>
      <c r="D95" s="3">
        <v>41200</v>
      </c>
      <c r="E95" s="3">
        <v>41201</v>
      </c>
      <c r="F95" s="63">
        <f>NETWORKDAYS(Vacations[[#This Row],[Start Date]],Vacations[[#This Row],[End Date]],Holidays[Holiday])</f>
        <v>2</v>
      </c>
      <c r="G95" s="63">
        <f>MATCH(Vacations[[#This Row],[Vacation Type]],VacationTypes[Type],0)</f>
        <v>2</v>
      </c>
    </row>
    <row r="96" spans="2:7" x14ac:dyDescent="0.25">
      <c r="B96" t="s">
        <v>8</v>
      </c>
      <c r="C96" t="s">
        <v>42</v>
      </c>
      <c r="D96" s="3">
        <v>41203</v>
      </c>
      <c r="E96" s="3">
        <v>41206</v>
      </c>
      <c r="F96" s="63">
        <f>NETWORKDAYS(Vacations[[#This Row],[Start Date]],Vacations[[#This Row],[End Date]],Holidays[Holiday])</f>
        <v>3</v>
      </c>
      <c r="G96" s="63">
        <f>MATCH(Vacations[[#This Row],[Vacation Type]],VacationTypes[Type],0)</f>
        <v>4</v>
      </c>
    </row>
    <row r="97" spans="2:7" x14ac:dyDescent="0.25">
      <c r="B97" t="s">
        <v>30</v>
      </c>
      <c r="C97" t="s">
        <v>40</v>
      </c>
      <c r="D97" s="3">
        <v>41203</v>
      </c>
      <c r="E97" s="3">
        <v>41211</v>
      </c>
      <c r="F97" s="63">
        <f>NETWORKDAYS(Vacations[[#This Row],[Start Date]],Vacations[[#This Row],[End Date]],Holidays[Holiday])</f>
        <v>6</v>
      </c>
      <c r="G97" s="63">
        <f>MATCH(Vacations[[#This Row],[Vacation Type]],VacationTypes[Type],0)</f>
        <v>2</v>
      </c>
    </row>
    <row r="98" spans="2:7" x14ac:dyDescent="0.25">
      <c r="B98" t="s">
        <v>21</v>
      </c>
      <c r="C98" t="s">
        <v>41</v>
      </c>
      <c r="D98" s="3">
        <v>41207</v>
      </c>
      <c r="E98" s="3">
        <v>41212</v>
      </c>
      <c r="F98" s="63">
        <f>NETWORKDAYS(Vacations[[#This Row],[Start Date]],Vacations[[#This Row],[End Date]],Holidays[Holiday])</f>
        <v>4</v>
      </c>
      <c r="G98" s="63">
        <f>MATCH(Vacations[[#This Row],[Vacation Type]],VacationTypes[Type],0)</f>
        <v>3</v>
      </c>
    </row>
    <row r="99" spans="2:7" x14ac:dyDescent="0.25">
      <c r="B99" t="s">
        <v>19</v>
      </c>
      <c r="C99" t="s">
        <v>39</v>
      </c>
      <c r="D99" s="3">
        <v>41213</v>
      </c>
      <c r="E99" s="3">
        <v>41217</v>
      </c>
      <c r="F99" s="63">
        <f>NETWORKDAYS(Vacations[[#This Row],[Start Date]],Vacations[[#This Row],[End Date]],Holidays[Holiday])</f>
        <v>3</v>
      </c>
      <c r="G99" s="63">
        <f>MATCH(Vacations[[#This Row],[Vacation Type]],VacationTypes[Type],0)</f>
        <v>1</v>
      </c>
    </row>
    <row r="100" spans="2:7" x14ac:dyDescent="0.25">
      <c r="B100" t="s">
        <v>25</v>
      </c>
      <c r="C100" t="s">
        <v>42</v>
      </c>
      <c r="D100" s="3">
        <v>41214</v>
      </c>
      <c r="E100" s="3">
        <v>41218</v>
      </c>
      <c r="F100" s="63">
        <f>NETWORKDAYS(Vacations[[#This Row],[Start Date]],Vacations[[#This Row],[End Date]],Holidays[Holiday])</f>
        <v>3</v>
      </c>
      <c r="G100" s="63">
        <f>MATCH(Vacations[[#This Row],[Vacation Type]],VacationTypes[Type],0)</f>
        <v>4</v>
      </c>
    </row>
    <row r="101" spans="2:7" x14ac:dyDescent="0.25">
      <c r="B101" t="s">
        <v>26</v>
      </c>
      <c r="C101" t="s">
        <v>40</v>
      </c>
      <c r="D101" s="3">
        <v>41220</v>
      </c>
      <c r="E101" s="3">
        <v>41221</v>
      </c>
      <c r="F101" s="63">
        <f>NETWORKDAYS(Vacations[[#This Row],[Start Date]],Vacations[[#This Row],[End Date]],Holidays[Holiday])</f>
        <v>2</v>
      </c>
      <c r="G101" s="63">
        <f>MATCH(Vacations[[#This Row],[Vacation Type]],VacationTypes[Type],0)</f>
        <v>2</v>
      </c>
    </row>
    <row r="102" spans="2:7" x14ac:dyDescent="0.25">
      <c r="B102" t="s">
        <v>26</v>
      </c>
      <c r="C102" t="s">
        <v>40</v>
      </c>
      <c r="D102" s="3">
        <v>41222</v>
      </c>
      <c r="E102" s="3">
        <v>41225</v>
      </c>
      <c r="F102" s="63">
        <f>NETWORKDAYS(Vacations[[#This Row],[Start Date]],Vacations[[#This Row],[End Date]],Holidays[Holiday])</f>
        <v>2</v>
      </c>
      <c r="G102" s="63">
        <f>MATCH(Vacations[[#This Row],[Vacation Type]],VacationTypes[Type],0)</f>
        <v>2</v>
      </c>
    </row>
    <row r="103" spans="2:7" x14ac:dyDescent="0.25">
      <c r="B103" t="s">
        <v>14</v>
      </c>
      <c r="C103" t="s">
        <v>42</v>
      </c>
      <c r="D103" s="3">
        <v>41234</v>
      </c>
      <c r="E103" s="3">
        <v>41239</v>
      </c>
      <c r="F103" s="63">
        <f>NETWORKDAYS(Vacations[[#This Row],[Start Date]],Vacations[[#This Row],[End Date]],Holidays[Holiday])</f>
        <v>4</v>
      </c>
      <c r="G103" s="63">
        <f>MATCH(Vacations[[#This Row],[Vacation Type]],VacationTypes[Type],0)</f>
        <v>4</v>
      </c>
    </row>
    <row r="104" spans="2:7" x14ac:dyDescent="0.25">
      <c r="B104" t="s">
        <v>27</v>
      </c>
      <c r="C104" t="s">
        <v>41</v>
      </c>
      <c r="D104" s="3">
        <v>41237</v>
      </c>
      <c r="E104" s="3">
        <v>41243</v>
      </c>
      <c r="F104" s="63">
        <f>NETWORKDAYS(Vacations[[#This Row],[Start Date]],Vacations[[#This Row],[End Date]],Holidays[Holiday])</f>
        <v>5</v>
      </c>
      <c r="G104" s="63">
        <f>MATCH(Vacations[[#This Row],[Vacation Type]],VacationTypes[Type],0)</f>
        <v>3</v>
      </c>
    </row>
    <row r="105" spans="2:7" x14ac:dyDescent="0.25">
      <c r="B105" t="s">
        <v>11</v>
      </c>
      <c r="C105" t="s">
        <v>42</v>
      </c>
      <c r="D105" s="3">
        <v>41239</v>
      </c>
      <c r="E105" s="3">
        <v>41249</v>
      </c>
      <c r="F105" s="63">
        <f>NETWORKDAYS(Vacations[[#This Row],[Start Date]],Vacations[[#This Row],[End Date]],Holidays[Holiday])</f>
        <v>9</v>
      </c>
      <c r="G105" s="63">
        <f>MATCH(Vacations[[#This Row],[Vacation Type]],VacationTypes[Type],0)</f>
        <v>4</v>
      </c>
    </row>
    <row r="106" spans="2:7" x14ac:dyDescent="0.25">
      <c r="B106" t="s">
        <v>30</v>
      </c>
      <c r="C106" t="s">
        <v>42</v>
      </c>
      <c r="D106" s="3">
        <v>41241</v>
      </c>
      <c r="E106" s="3">
        <v>41243</v>
      </c>
      <c r="F106" s="63">
        <f>NETWORKDAYS(Vacations[[#This Row],[Start Date]],Vacations[[#This Row],[End Date]],Holidays[Holiday])</f>
        <v>3</v>
      </c>
      <c r="G106" s="63">
        <f>MATCH(Vacations[[#This Row],[Vacation Type]],VacationTypes[Type],0)</f>
        <v>4</v>
      </c>
    </row>
    <row r="107" spans="2:7" x14ac:dyDescent="0.25">
      <c r="B107" t="s">
        <v>7</v>
      </c>
      <c r="C107" t="s">
        <v>42</v>
      </c>
      <c r="D107" s="3">
        <v>41242</v>
      </c>
      <c r="E107" s="3">
        <v>41244</v>
      </c>
      <c r="F107" s="63">
        <f>NETWORKDAYS(Vacations[[#This Row],[Start Date]],Vacations[[#This Row],[End Date]],Holidays[Holiday])</f>
        <v>2</v>
      </c>
      <c r="G107" s="63">
        <f>MATCH(Vacations[[#This Row],[Vacation Type]],VacationTypes[Type],0)</f>
        <v>4</v>
      </c>
    </row>
    <row r="108" spans="2:7" x14ac:dyDescent="0.25">
      <c r="B108" t="s">
        <v>17</v>
      </c>
      <c r="C108" t="s">
        <v>39</v>
      </c>
      <c r="D108" s="3">
        <v>41244</v>
      </c>
      <c r="E108" s="3">
        <v>41253</v>
      </c>
      <c r="F108" s="63">
        <f>NETWORKDAYS(Vacations[[#This Row],[Start Date]],Vacations[[#This Row],[End Date]],Holidays[Holiday])</f>
        <v>6</v>
      </c>
      <c r="G108" s="63">
        <f>MATCH(Vacations[[#This Row],[Vacation Type]],VacationTypes[Type],0)</f>
        <v>1</v>
      </c>
    </row>
    <row r="109" spans="2:7" x14ac:dyDescent="0.25">
      <c r="B109" t="s">
        <v>30</v>
      </c>
      <c r="C109" t="s">
        <v>39</v>
      </c>
      <c r="D109" s="3">
        <v>41244</v>
      </c>
      <c r="E109" s="3">
        <v>41246</v>
      </c>
      <c r="F109" s="63">
        <f>NETWORKDAYS(Vacations[[#This Row],[Start Date]],Vacations[[#This Row],[End Date]],Holidays[Holiday])</f>
        <v>1</v>
      </c>
      <c r="G109" s="63">
        <f>MATCH(Vacations[[#This Row],[Vacation Type]],VacationTypes[Type],0)</f>
        <v>1</v>
      </c>
    </row>
    <row r="110" spans="2:7" x14ac:dyDescent="0.25">
      <c r="B110" t="s">
        <v>27</v>
      </c>
      <c r="C110" t="s">
        <v>39</v>
      </c>
      <c r="D110" s="3">
        <v>41244</v>
      </c>
      <c r="E110" s="3">
        <v>41249</v>
      </c>
      <c r="F110" s="63">
        <f>NETWORKDAYS(Vacations[[#This Row],[Start Date]],Vacations[[#This Row],[End Date]],Holidays[Holiday])</f>
        <v>4</v>
      </c>
      <c r="G110" s="63">
        <f>MATCH(Vacations[[#This Row],[Vacation Type]],VacationTypes[Type],0)</f>
        <v>1</v>
      </c>
    </row>
    <row r="111" spans="2:7" x14ac:dyDescent="0.25">
      <c r="B111" t="s">
        <v>15</v>
      </c>
      <c r="C111" t="s">
        <v>40</v>
      </c>
      <c r="D111" s="3">
        <v>41247</v>
      </c>
      <c r="E111" s="3">
        <v>41249</v>
      </c>
      <c r="F111" s="63">
        <f>NETWORKDAYS(Vacations[[#This Row],[Start Date]],Vacations[[#This Row],[End Date]],Holidays[Holiday])</f>
        <v>3</v>
      </c>
      <c r="G111" s="63">
        <f>MATCH(Vacations[[#This Row],[Vacation Type]],VacationTypes[Type],0)</f>
        <v>2</v>
      </c>
    </row>
    <row r="112" spans="2:7" x14ac:dyDescent="0.25">
      <c r="B112" t="s">
        <v>12</v>
      </c>
      <c r="C112" t="s">
        <v>41</v>
      </c>
      <c r="D112" s="3">
        <v>41250</v>
      </c>
      <c r="E112" s="3">
        <v>41261</v>
      </c>
      <c r="F112" s="63">
        <f>NETWORKDAYS(Vacations[[#This Row],[Start Date]],Vacations[[#This Row],[End Date]],Holidays[Holiday])</f>
        <v>8</v>
      </c>
      <c r="G112" s="63">
        <f>MATCH(Vacations[[#This Row],[Vacation Type]],VacationTypes[Type],0)</f>
        <v>3</v>
      </c>
    </row>
    <row r="113" spans="2:7" x14ac:dyDescent="0.25">
      <c r="B113" t="s">
        <v>9</v>
      </c>
      <c r="C113" t="s">
        <v>42</v>
      </c>
      <c r="D113" s="3">
        <v>41251</v>
      </c>
      <c r="E113" s="3">
        <v>41253</v>
      </c>
      <c r="F113" s="63">
        <f>NETWORKDAYS(Vacations[[#This Row],[Start Date]],Vacations[[#This Row],[End Date]],Holidays[Holiday])</f>
        <v>1</v>
      </c>
      <c r="G113" s="63">
        <f>MATCH(Vacations[[#This Row],[Vacation Type]],VacationTypes[Type],0)</f>
        <v>4</v>
      </c>
    </row>
    <row r="114" spans="2:7" x14ac:dyDescent="0.25">
      <c r="B114" t="s">
        <v>11</v>
      </c>
      <c r="C114" t="s">
        <v>39</v>
      </c>
      <c r="D114" s="3">
        <v>41251</v>
      </c>
      <c r="E114" s="3">
        <v>41252</v>
      </c>
      <c r="F114" s="63">
        <f>NETWORKDAYS(Vacations[[#This Row],[Start Date]],Vacations[[#This Row],[End Date]],Holidays[Holiday])</f>
        <v>0</v>
      </c>
      <c r="G114" s="63">
        <f>MATCH(Vacations[[#This Row],[Vacation Type]],VacationTypes[Type],0)</f>
        <v>1</v>
      </c>
    </row>
    <row r="115" spans="2:7" x14ac:dyDescent="0.25">
      <c r="B115" t="s">
        <v>26</v>
      </c>
      <c r="C115" t="s">
        <v>42</v>
      </c>
      <c r="D115" s="3">
        <v>41251</v>
      </c>
      <c r="E115" s="3">
        <v>41255</v>
      </c>
      <c r="F115" s="63">
        <f>NETWORKDAYS(Vacations[[#This Row],[Start Date]],Vacations[[#This Row],[End Date]],Holidays[Holiday])</f>
        <v>3</v>
      </c>
      <c r="G115" s="63">
        <f>MATCH(Vacations[[#This Row],[Vacation Type]],VacationTypes[Type],0)</f>
        <v>4</v>
      </c>
    </row>
    <row r="116" spans="2:7" x14ac:dyDescent="0.25">
      <c r="B116" t="s">
        <v>7</v>
      </c>
      <c r="C116" t="s">
        <v>40</v>
      </c>
      <c r="D116" s="3">
        <v>41252</v>
      </c>
      <c r="E116" s="3">
        <v>41255</v>
      </c>
      <c r="F116" s="63">
        <f>NETWORKDAYS(Vacations[[#This Row],[Start Date]],Vacations[[#This Row],[End Date]],Holidays[Holiday])</f>
        <v>3</v>
      </c>
      <c r="G116" s="63">
        <f>MATCH(Vacations[[#This Row],[Vacation Type]],VacationTypes[Type],0)</f>
        <v>2</v>
      </c>
    </row>
    <row r="117" spans="2:7" x14ac:dyDescent="0.25">
      <c r="B117" t="s">
        <v>23</v>
      </c>
      <c r="C117" t="s">
        <v>42</v>
      </c>
      <c r="D117" s="3">
        <v>41256</v>
      </c>
      <c r="E117" s="3">
        <v>41261</v>
      </c>
      <c r="F117" s="63">
        <f>NETWORKDAYS(Vacations[[#This Row],[Start Date]],Vacations[[#This Row],[End Date]],Holidays[Holiday])</f>
        <v>4</v>
      </c>
      <c r="G117" s="63">
        <f>MATCH(Vacations[[#This Row],[Vacation Type]],VacationTypes[Type],0)</f>
        <v>4</v>
      </c>
    </row>
    <row r="118" spans="2:7" x14ac:dyDescent="0.25">
      <c r="B118" t="s">
        <v>6</v>
      </c>
      <c r="C118" t="s">
        <v>41</v>
      </c>
      <c r="D118" s="3">
        <v>41259</v>
      </c>
      <c r="E118" s="3">
        <v>41265</v>
      </c>
      <c r="F118" s="63">
        <f>NETWORKDAYS(Vacations[[#This Row],[Start Date]],Vacations[[#This Row],[End Date]],Holidays[Holiday])</f>
        <v>5</v>
      </c>
      <c r="G118" s="63">
        <f>MATCH(Vacations[[#This Row],[Vacation Type]],VacationTypes[Type],0)</f>
        <v>3</v>
      </c>
    </row>
    <row r="119" spans="2:7" x14ac:dyDescent="0.25">
      <c r="B119" t="s">
        <v>11</v>
      </c>
      <c r="C119" t="s">
        <v>42</v>
      </c>
      <c r="D119" s="3">
        <v>41262</v>
      </c>
      <c r="E119" s="3">
        <v>41266</v>
      </c>
      <c r="F119" s="63">
        <f>NETWORKDAYS(Vacations[[#This Row],[Start Date]],Vacations[[#This Row],[End Date]],Holidays[Holiday])</f>
        <v>3</v>
      </c>
      <c r="G119" s="63">
        <f>MATCH(Vacations[[#This Row],[Vacation Type]],VacationTypes[Type],0)</f>
        <v>4</v>
      </c>
    </row>
    <row r="120" spans="2:7" x14ac:dyDescent="0.25">
      <c r="B120" t="s">
        <v>11</v>
      </c>
      <c r="C120" t="s">
        <v>41</v>
      </c>
      <c r="D120" s="3">
        <v>41267</v>
      </c>
      <c r="E120" s="3">
        <v>41269</v>
      </c>
      <c r="F120" s="63">
        <f>NETWORKDAYS(Vacations[[#This Row],[Start Date]],Vacations[[#This Row],[End Date]],Holidays[Holiday])</f>
        <v>2</v>
      </c>
      <c r="G120" s="63">
        <f>MATCH(Vacations[[#This Row],[Vacation Type]],VacationTypes[Type],0)</f>
        <v>3</v>
      </c>
    </row>
    <row r="121" spans="2:7" x14ac:dyDescent="0.25">
      <c r="B121" t="s">
        <v>10</v>
      </c>
      <c r="C121" t="s">
        <v>39</v>
      </c>
      <c r="D121" s="3">
        <v>41269</v>
      </c>
      <c r="E121" s="3">
        <v>41270</v>
      </c>
      <c r="F121" s="63">
        <f>NETWORKDAYS(Vacations[[#This Row],[Start Date]],Vacations[[#This Row],[End Date]],Holidays[Holiday])</f>
        <v>2</v>
      </c>
      <c r="G121" s="63">
        <f>MATCH(Vacations[[#This Row],[Vacation Type]],VacationTypes[Type],0)</f>
        <v>1</v>
      </c>
    </row>
    <row r="122" spans="2:7" x14ac:dyDescent="0.25">
      <c r="B122" t="s">
        <v>15</v>
      </c>
      <c r="C122" t="s">
        <v>42</v>
      </c>
      <c r="D122" s="3">
        <v>41269</v>
      </c>
      <c r="E122" s="3">
        <v>41276</v>
      </c>
      <c r="F122" s="63">
        <f>NETWORKDAYS(Vacations[[#This Row],[Start Date]],Vacations[[#This Row],[End Date]],Holidays[Holiday])</f>
        <v>6</v>
      </c>
      <c r="G122" s="63">
        <f>MATCH(Vacations[[#This Row],[Vacation Type]],VacationTypes[Type],0)</f>
        <v>4</v>
      </c>
    </row>
    <row r="123" spans="2:7" x14ac:dyDescent="0.25">
      <c r="B123" t="s">
        <v>18</v>
      </c>
      <c r="C123" t="s">
        <v>41</v>
      </c>
      <c r="D123" s="3">
        <v>41271</v>
      </c>
      <c r="E123" s="3">
        <v>41274</v>
      </c>
      <c r="F123" s="63">
        <f>NETWORKDAYS(Vacations[[#This Row],[Start Date]],Vacations[[#This Row],[End Date]],Holidays[Holiday])</f>
        <v>2</v>
      </c>
      <c r="G123" s="63">
        <f>MATCH(Vacations[[#This Row],[Vacation Type]],VacationTypes[Type],0)</f>
        <v>3</v>
      </c>
    </row>
    <row r="124" spans="2:7" x14ac:dyDescent="0.25">
      <c r="B124" t="s">
        <v>31</v>
      </c>
      <c r="C124" t="s">
        <v>40</v>
      </c>
      <c r="D124" s="3">
        <v>41273</v>
      </c>
      <c r="E124" s="3">
        <v>41280</v>
      </c>
      <c r="F124" s="63">
        <f>NETWORKDAYS(Vacations[[#This Row],[Start Date]],Vacations[[#This Row],[End Date]],Holidays[Holiday])</f>
        <v>5</v>
      </c>
      <c r="G124" s="63">
        <f>MATCH(Vacations[[#This Row],[Vacation Type]],VacationTypes[Type],0)</f>
        <v>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63"/>
  <sheetViews>
    <sheetView showGridLines="0" showRowColHeaders="0" tabSelected="1" zoomScaleNormal="100" workbookViewId="0">
      <selection activeCell="A3" sqref="A3"/>
    </sheetView>
  </sheetViews>
  <sheetFormatPr defaultColWidth="0" defaultRowHeight="15" x14ac:dyDescent="0.25"/>
  <cols>
    <col min="1" max="1" width="1.42578125" customWidth="1"/>
    <col min="2" max="2" width="2" customWidth="1"/>
    <col min="3" max="3" width="11.5703125" customWidth="1"/>
    <col min="4" max="5" width="12" customWidth="1"/>
    <col min="6" max="6" width="0.7109375" customWidth="1"/>
    <col min="7" max="98" width="0.85546875" customWidth="1"/>
    <col min="99" max="99" width="2.85546875" customWidth="1"/>
    <col min="100" max="106" width="5.7109375" customWidth="1"/>
    <col min="107" max="107" width="2" customWidth="1"/>
    <col min="108" max="108" width="1.42578125" customWidth="1"/>
    <col min="109" max="114" width="0" hidden="1" customWidth="1"/>
    <col min="115" max="16384" width="9.140625" hidden="1"/>
  </cols>
  <sheetData>
    <row r="1" spans="3:106" ht="45" customHeight="1" x14ac:dyDescent="0.25"/>
    <row r="2" spans="3:106" ht="9" customHeight="1" x14ac:dyDescent="0.25"/>
    <row r="3" spans="3:106" ht="24" customHeight="1" x14ac:dyDescent="0.25">
      <c r="C3" s="43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</row>
    <row r="4" spans="3:106" ht="24.75" customHeight="1" x14ac:dyDescent="0.25">
      <c r="C4" s="27"/>
      <c r="D4" s="68" t="s">
        <v>75</v>
      </c>
      <c r="E4" s="68"/>
      <c r="F4" s="69" t="s">
        <v>81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0" t="s">
        <v>82</v>
      </c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48"/>
      <c r="BW4" s="70" t="s">
        <v>67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70</v>
      </c>
      <c r="CX4" s="70"/>
      <c r="CY4" s="70"/>
      <c r="CZ4" s="70"/>
      <c r="DA4" s="70"/>
      <c r="DB4" s="70"/>
    </row>
    <row r="5" spans="3:106" ht="23.25" customHeight="1" x14ac:dyDescent="0.25">
      <c r="C5" s="45" t="s">
        <v>80</v>
      </c>
      <c r="D5" s="74">
        <f>Calculations!CU3</f>
        <v>456</v>
      </c>
      <c r="E5" s="74"/>
      <c r="F5" s="76">
        <f>Calculations!CV3</f>
        <v>6760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1">
        <f>Calculations!CW3</f>
        <v>6.7455621301775154E-2</v>
      </c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46"/>
      <c r="BW5" s="73" t="str">
        <f>Calculations!CX3</f>
        <v>Xinhua [35 days]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 t="str">
        <f>Calculations!CY3</f>
        <v>Oprah [0 days]</v>
      </c>
      <c r="CX5" s="73"/>
      <c r="CY5" s="73"/>
      <c r="CZ5" s="73"/>
      <c r="DA5" s="73"/>
      <c r="DB5" s="73"/>
    </row>
    <row r="6" spans="3:106" ht="23.25" customHeight="1" x14ac:dyDescent="0.25">
      <c r="C6" s="65" t="s">
        <v>73</v>
      </c>
      <c r="D6" s="75">
        <f>Calculations!CU4</f>
        <v>113</v>
      </c>
      <c r="E6" s="75"/>
      <c r="F6" s="77">
        <f>Calculations!CV4</f>
        <v>1690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2">
        <f>Calculations!CW4</f>
        <v>6.6863905325443784E-2</v>
      </c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47"/>
      <c r="BW6" s="67" t="str">
        <f>Calculations!CX4</f>
        <v>Farhan [17 days]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 t="str">
        <f>Calculations!CY4</f>
        <v>Harry [0 days] and 6 others</v>
      </c>
      <c r="CX6" s="67"/>
      <c r="CY6" s="67"/>
      <c r="CZ6" s="67"/>
      <c r="DA6" s="67"/>
      <c r="DB6" s="67"/>
    </row>
    <row r="7" spans="3:106" ht="10.5" customHeight="1" x14ac:dyDescent="0.25"/>
    <row r="8" spans="3:106" ht="9" customHeight="1" x14ac:dyDescent="0.25"/>
    <row r="9" spans="3:106" ht="24" customHeight="1" x14ac:dyDescent="0.25">
      <c r="C9" s="44" t="s">
        <v>79</v>
      </c>
      <c r="D9" s="39"/>
      <c r="E9" s="39"/>
      <c r="F9" s="39"/>
      <c r="G9" s="39"/>
      <c r="H9" s="81" t="s">
        <v>47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V9" s="81" t="s">
        <v>50</v>
      </c>
      <c r="CW9" s="81"/>
      <c r="CX9" s="81"/>
      <c r="CY9" s="81"/>
      <c r="CZ9" s="81"/>
      <c r="DA9" s="81"/>
      <c r="DB9" s="81"/>
    </row>
    <row r="10" spans="3:106" ht="9" customHeight="1" x14ac:dyDescent="0.25"/>
    <row r="11" spans="3:106" x14ac:dyDescent="0.25">
      <c r="D11" s="66" t="s">
        <v>75</v>
      </c>
      <c r="E11" s="66"/>
      <c r="F11" s="27"/>
      <c r="G11" s="15">
        <f>Calculations!D13</f>
        <v>41183</v>
      </c>
      <c r="H11" s="15">
        <f>Calculations!E13</f>
        <v>41184</v>
      </c>
      <c r="I11" s="15">
        <f>Calculations!F13</f>
        <v>41185</v>
      </c>
      <c r="J11" s="15">
        <f>Calculations!G13</f>
        <v>41186</v>
      </c>
      <c r="K11" s="15">
        <f>Calculations!H13</f>
        <v>41187</v>
      </c>
      <c r="L11" s="15">
        <f>Calculations!I13</f>
        <v>41188</v>
      </c>
      <c r="M11" s="15">
        <f>Calculations!J13</f>
        <v>41189</v>
      </c>
      <c r="N11" s="15">
        <f>Calculations!K13</f>
        <v>41190</v>
      </c>
      <c r="O11" s="15">
        <f>Calculations!L13</f>
        <v>41191</v>
      </c>
      <c r="P11" s="15">
        <f>Calculations!M13</f>
        <v>41192</v>
      </c>
      <c r="Q11" s="15">
        <f>Calculations!N13</f>
        <v>41193</v>
      </c>
      <c r="R11" s="15">
        <f>Calculations!O13</f>
        <v>41194</v>
      </c>
      <c r="S11" s="15">
        <f>Calculations!P13</f>
        <v>41195</v>
      </c>
      <c r="T11" s="15">
        <f>Calculations!Q13</f>
        <v>41196</v>
      </c>
      <c r="U11" s="15">
        <f>Calculations!R13</f>
        <v>41197</v>
      </c>
      <c r="V11" s="15">
        <f>Calculations!S13</f>
        <v>41198</v>
      </c>
      <c r="W11" s="15">
        <f>Calculations!T13</f>
        <v>41199</v>
      </c>
      <c r="X11" s="15">
        <f>Calculations!U13</f>
        <v>41200</v>
      </c>
      <c r="Y11" s="15">
        <f>Calculations!V13</f>
        <v>41201</v>
      </c>
      <c r="Z11" s="15">
        <f>Calculations!W13</f>
        <v>41202</v>
      </c>
      <c r="AA11" s="15">
        <f>Calculations!X13</f>
        <v>41203</v>
      </c>
      <c r="AB11" s="15">
        <f>Calculations!Y13</f>
        <v>41204</v>
      </c>
      <c r="AC11" s="15">
        <f>Calculations!Z13</f>
        <v>41205</v>
      </c>
      <c r="AD11" s="15">
        <f>Calculations!AA13</f>
        <v>41206</v>
      </c>
      <c r="AE11" s="15">
        <f>Calculations!AB13</f>
        <v>41207</v>
      </c>
      <c r="AF11" s="15">
        <f>Calculations!AC13</f>
        <v>41208</v>
      </c>
      <c r="AG11" s="15">
        <f>Calculations!AD13</f>
        <v>41209</v>
      </c>
      <c r="AH11" s="15">
        <f>Calculations!AE13</f>
        <v>41210</v>
      </c>
      <c r="AI11" s="15">
        <f>Calculations!AF13</f>
        <v>41211</v>
      </c>
      <c r="AJ11" s="15">
        <f>Calculations!AG13</f>
        <v>41212</v>
      </c>
      <c r="AK11" s="15">
        <f>Calculations!AH13</f>
        <v>41213</v>
      </c>
      <c r="AL11" s="15">
        <f>Calculations!AI13</f>
        <v>41214</v>
      </c>
      <c r="AM11" s="15">
        <f>Calculations!AJ13</f>
        <v>41215</v>
      </c>
      <c r="AN11" s="15">
        <f>Calculations!AK13</f>
        <v>41216</v>
      </c>
      <c r="AO11" s="15">
        <f>Calculations!AL13</f>
        <v>41217</v>
      </c>
      <c r="AP11" s="15">
        <f>Calculations!AM13</f>
        <v>41218</v>
      </c>
      <c r="AQ11" s="15">
        <f>Calculations!AN13</f>
        <v>41219</v>
      </c>
      <c r="AR11" s="15">
        <f>Calculations!AO13</f>
        <v>41220</v>
      </c>
      <c r="AS11" s="15">
        <f>Calculations!AP13</f>
        <v>41221</v>
      </c>
      <c r="AT11" s="15">
        <f>Calculations!AQ13</f>
        <v>41222</v>
      </c>
      <c r="AU11" s="15">
        <f>Calculations!AR13</f>
        <v>41223</v>
      </c>
      <c r="AV11" s="15">
        <f>Calculations!AS13</f>
        <v>41224</v>
      </c>
      <c r="AW11" s="15">
        <f>Calculations!AT13</f>
        <v>41225</v>
      </c>
      <c r="AX11" s="15">
        <f>Calculations!AU13</f>
        <v>41226</v>
      </c>
      <c r="AY11" s="15">
        <f>Calculations!AV13</f>
        <v>41227</v>
      </c>
      <c r="AZ11" s="15">
        <f>Calculations!AW13</f>
        <v>41228</v>
      </c>
      <c r="BA11" s="15">
        <f>Calculations!AX13</f>
        <v>41229</v>
      </c>
      <c r="BB11" s="15">
        <f>Calculations!AY13</f>
        <v>41230</v>
      </c>
      <c r="BC11" s="15">
        <f>Calculations!AZ13</f>
        <v>41231</v>
      </c>
      <c r="BD11" s="15">
        <f>Calculations!BA13</f>
        <v>41232</v>
      </c>
      <c r="BE11" s="15">
        <f>Calculations!BB13</f>
        <v>41233</v>
      </c>
      <c r="BF11" s="15">
        <f>Calculations!BC13</f>
        <v>41234</v>
      </c>
      <c r="BG11" s="15">
        <f>Calculations!BD13</f>
        <v>41235</v>
      </c>
      <c r="BH11" s="15">
        <f>Calculations!BE13</f>
        <v>41236</v>
      </c>
      <c r="BI11" s="15">
        <f>Calculations!BF13</f>
        <v>41237</v>
      </c>
      <c r="BJ11" s="15">
        <f>Calculations!BG13</f>
        <v>41238</v>
      </c>
      <c r="BK11" s="15">
        <f>Calculations!BH13</f>
        <v>41239</v>
      </c>
      <c r="BL11" s="15">
        <f>Calculations!BI13</f>
        <v>41240</v>
      </c>
      <c r="BM11" s="15">
        <f>Calculations!BJ13</f>
        <v>41241</v>
      </c>
      <c r="BN11" s="15">
        <f>Calculations!BK13</f>
        <v>41242</v>
      </c>
      <c r="BO11" s="15">
        <f>Calculations!BL13</f>
        <v>41243</v>
      </c>
      <c r="BP11" s="15">
        <f>Calculations!BM13</f>
        <v>41244</v>
      </c>
      <c r="BQ11" s="15">
        <f>Calculations!BN13</f>
        <v>41245</v>
      </c>
      <c r="BR11" s="15">
        <f>Calculations!BO13</f>
        <v>41246</v>
      </c>
      <c r="BS11" s="15">
        <f>Calculations!BP13</f>
        <v>41247</v>
      </c>
      <c r="BT11" s="15">
        <f>Calculations!BQ13</f>
        <v>41248</v>
      </c>
      <c r="BU11" s="15">
        <f>Calculations!BR13</f>
        <v>41249</v>
      </c>
      <c r="BV11" s="15">
        <f>Calculations!BS13</f>
        <v>41250</v>
      </c>
      <c r="BW11" s="15">
        <f>Calculations!BT13</f>
        <v>41251</v>
      </c>
      <c r="BX11" s="15">
        <f>Calculations!BU13</f>
        <v>41252</v>
      </c>
      <c r="BY11" s="15">
        <f>Calculations!BV13</f>
        <v>41253</v>
      </c>
      <c r="BZ11" s="15">
        <f>Calculations!BW13</f>
        <v>41254</v>
      </c>
      <c r="CA11" s="15">
        <f>Calculations!BX13</f>
        <v>41255</v>
      </c>
      <c r="CB11" s="15">
        <f>Calculations!BY13</f>
        <v>41256</v>
      </c>
      <c r="CC11" s="15">
        <f>Calculations!BZ13</f>
        <v>41257</v>
      </c>
      <c r="CD11" s="15">
        <f>Calculations!CA13</f>
        <v>41258</v>
      </c>
      <c r="CE11" s="15">
        <f>Calculations!CB13</f>
        <v>41259</v>
      </c>
      <c r="CF11" s="15">
        <f>Calculations!CC13</f>
        <v>41260</v>
      </c>
      <c r="CG11" s="15">
        <f>Calculations!CD13</f>
        <v>41261</v>
      </c>
      <c r="CH11" s="15">
        <f>Calculations!CE13</f>
        <v>41262</v>
      </c>
      <c r="CI11" s="15">
        <f>Calculations!CF13</f>
        <v>41263</v>
      </c>
      <c r="CJ11" s="15">
        <f>Calculations!CG13</f>
        <v>41264</v>
      </c>
      <c r="CK11" s="15">
        <f>Calculations!CH13</f>
        <v>41265</v>
      </c>
      <c r="CL11" s="15">
        <f>Calculations!CI13</f>
        <v>41266</v>
      </c>
      <c r="CM11" s="15">
        <f>Calculations!CJ13</f>
        <v>41267</v>
      </c>
      <c r="CN11" s="15">
        <f>Calculations!CK13</f>
        <v>41268</v>
      </c>
      <c r="CO11" s="15">
        <f>Calculations!CL13</f>
        <v>41269</v>
      </c>
      <c r="CP11" s="15">
        <f>Calculations!CM13</f>
        <v>41270</v>
      </c>
      <c r="CQ11" s="15">
        <f>Calculations!CN13</f>
        <v>41271</v>
      </c>
      <c r="CR11" s="15">
        <f>Calculations!CO13</f>
        <v>41272</v>
      </c>
      <c r="CS11" s="15">
        <f>Calculations!CP13</f>
        <v>41273</v>
      </c>
      <c r="CT11" s="15">
        <f>Calculations!CQ13</f>
        <v>41274</v>
      </c>
      <c r="CV11" s="49" t="s">
        <v>77</v>
      </c>
      <c r="CW11" s="49"/>
      <c r="CX11" s="49"/>
      <c r="CY11" s="49"/>
      <c r="CZ11" s="49"/>
      <c r="DA11" s="49"/>
      <c r="DB11" s="50" t="str">
        <f>valMaxDays &amp;" absent"</f>
        <v>6 absent</v>
      </c>
    </row>
    <row r="12" spans="3:106" x14ac:dyDescent="0.25">
      <c r="C12" s="22" t="s">
        <v>72</v>
      </c>
      <c r="D12" s="23" t="s">
        <v>74</v>
      </c>
      <c r="E12" s="23" t="s">
        <v>73</v>
      </c>
      <c r="F12" s="24"/>
      <c r="G12" s="25">
        <f>MONTH(G11)</f>
        <v>10</v>
      </c>
      <c r="H12" s="16">
        <f t="shared" ref="H12:BS12" si="0">MONTH(H11)</f>
        <v>10</v>
      </c>
      <c r="I12" s="16">
        <f t="shared" si="0"/>
        <v>10</v>
      </c>
      <c r="J12" s="16">
        <f t="shared" si="0"/>
        <v>10</v>
      </c>
      <c r="K12" s="16">
        <f t="shared" si="0"/>
        <v>10</v>
      </c>
      <c r="L12" s="16">
        <f t="shared" si="0"/>
        <v>10</v>
      </c>
      <c r="M12" s="16">
        <f t="shared" si="0"/>
        <v>10</v>
      </c>
      <c r="N12" s="16">
        <f t="shared" si="0"/>
        <v>10</v>
      </c>
      <c r="O12" s="16">
        <f t="shared" si="0"/>
        <v>10</v>
      </c>
      <c r="P12" s="16">
        <f t="shared" si="0"/>
        <v>10</v>
      </c>
      <c r="Q12" s="16">
        <f t="shared" si="0"/>
        <v>10</v>
      </c>
      <c r="R12" s="16">
        <f t="shared" si="0"/>
        <v>10</v>
      </c>
      <c r="S12" s="16">
        <f t="shared" si="0"/>
        <v>10</v>
      </c>
      <c r="T12" s="16">
        <f t="shared" si="0"/>
        <v>10</v>
      </c>
      <c r="U12" s="16">
        <f t="shared" si="0"/>
        <v>10</v>
      </c>
      <c r="V12" s="16">
        <f t="shared" si="0"/>
        <v>10</v>
      </c>
      <c r="W12" s="16">
        <f t="shared" si="0"/>
        <v>10</v>
      </c>
      <c r="X12" s="16">
        <f t="shared" si="0"/>
        <v>10</v>
      </c>
      <c r="Y12" s="16">
        <f t="shared" si="0"/>
        <v>10</v>
      </c>
      <c r="Z12" s="16">
        <f t="shared" si="0"/>
        <v>10</v>
      </c>
      <c r="AA12" s="16">
        <f t="shared" si="0"/>
        <v>10</v>
      </c>
      <c r="AB12" s="16">
        <f t="shared" si="0"/>
        <v>10</v>
      </c>
      <c r="AC12" s="16">
        <f t="shared" si="0"/>
        <v>10</v>
      </c>
      <c r="AD12" s="16">
        <f t="shared" si="0"/>
        <v>10</v>
      </c>
      <c r="AE12" s="16">
        <f t="shared" si="0"/>
        <v>10</v>
      </c>
      <c r="AF12" s="16">
        <f t="shared" si="0"/>
        <v>10</v>
      </c>
      <c r="AG12" s="16">
        <f t="shared" si="0"/>
        <v>10</v>
      </c>
      <c r="AH12" s="16">
        <f t="shared" si="0"/>
        <v>10</v>
      </c>
      <c r="AI12" s="16">
        <f t="shared" si="0"/>
        <v>10</v>
      </c>
      <c r="AJ12" s="16">
        <f t="shared" si="0"/>
        <v>10</v>
      </c>
      <c r="AK12" s="16">
        <f t="shared" si="0"/>
        <v>10</v>
      </c>
      <c r="AL12" s="16">
        <f t="shared" si="0"/>
        <v>11</v>
      </c>
      <c r="AM12" s="16">
        <f t="shared" si="0"/>
        <v>11</v>
      </c>
      <c r="AN12" s="16">
        <f t="shared" si="0"/>
        <v>11</v>
      </c>
      <c r="AO12" s="16">
        <f t="shared" si="0"/>
        <v>11</v>
      </c>
      <c r="AP12" s="16">
        <f t="shared" si="0"/>
        <v>11</v>
      </c>
      <c r="AQ12" s="16">
        <f t="shared" si="0"/>
        <v>11</v>
      </c>
      <c r="AR12" s="16">
        <f t="shared" si="0"/>
        <v>11</v>
      </c>
      <c r="AS12" s="16">
        <f t="shared" si="0"/>
        <v>11</v>
      </c>
      <c r="AT12" s="16">
        <f t="shared" si="0"/>
        <v>11</v>
      </c>
      <c r="AU12" s="16">
        <f t="shared" si="0"/>
        <v>11</v>
      </c>
      <c r="AV12" s="16">
        <f t="shared" si="0"/>
        <v>11</v>
      </c>
      <c r="AW12" s="16">
        <f t="shared" si="0"/>
        <v>11</v>
      </c>
      <c r="AX12" s="16">
        <f t="shared" si="0"/>
        <v>11</v>
      </c>
      <c r="AY12" s="16">
        <f t="shared" si="0"/>
        <v>11</v>
      </c>
      <c r="AZ12" s="16">
        <f t="shared" si="0"/>
        <v>11</v>
      </c>
      <c r="BA12" s="16">
        <f t="shared" si="0"/>
        <v>11</v>
      </c>
      <c r="BB12" s="16">
        <f t="shared" si="0"/>
        <v>11</v>
      </c>
      <c r="BC12" s="16">
        <f t="shared" si="0"/>
        <v>11</v>
      </c>
      <c r="BD12" s="16">
        <f t="shared" si="0"/>
        <v>11</v>
      </c>
      <c r="BE12" s="16">
        <f t="shared" si="0"/>
        <v>11</v>
      </c>
      <c r="BF12" s="16">
        <f t="shared" si="0"/>
        <v>11</v>
      </c>
      <c r="BG12" s="16">
        <f t="shared" si="0"/>
        <v>11</v>
      </c>
      <c r="BH12" s="16">
        <f t="shared" si="0"/>
        <v>11</v>
      </c>
      <c r="BI12" s="16">
        <f t="shared" si="0"/>
        <v>11</v>
      </c>
      <c r="BJ12" s="16">
        <f t="shared" si="0"/>
        <v>11</v>
      </c>
      <c r="BK12" s="16">
        <f t="shared" si="0"/>
        <v>11</v>
      </c>
      <c r="BL12" s="16">
        <f t="shared" si="0"/>
        <v>11</v>
      </c>
      <c r="BM12" s="16">
        <f t="shared" si="0"/>
        <v>11</v>
      </c>
      <c r="BN12" s="16">
        <f t="shared" si="0"/>
        <v>11</v>
      </c>
      <c r="BO12" s="16">
        <f t="shared" si="0"/>
        <v>11</v>
      </c>
      <c r="BP12" s="16">
        <f t="shared" si="0"/>
        <v>12</v>
      </c>
      <c r="BQ12" s="16">
        <f t="shared" si="0"/>
        <v>12</v>
      </c>
      <c r="BR12" s="16">
        <f t="shared" si="0"/>
        <v>12</v>
      </c>
      <c r="BS12" s="16">
        <f t="shared" si="0"/>
        <v>12</v>
      </c>
      <c r="BT12" s="16">
        <f t="shared" ref="BT12:CT12" si="1">MONTH(BT11)</f>
        <v>12</v>
      </c>
      <c r="BU12" s="16">
        <f t="shared" si="1"/>
        <v>12</v>
      </c>
      <c r="BV12" s="16">
        <f t="shared" si="1"/>
        <v>12</v>
      </c>
      <c r="BW12" s="16">
        <f t="shared" si="1"/>
        <v>12</v>
      </c>
      <c r="BX12" s="16">
        <f t="shared" si="1"/>
        <v>12</v>
      </c>
      <c r="BY12" s="16">
        <f t="shared" si="1"/>
        <v>12</v>
      </c>
      <c r="BZ12" s="16">
        <f t="shared" si="1"/>
        <v>12</v>
      </c>
      <c r="CA12" s="16">
        <f t="shared" si="1"/>
        <v>12</v>
      </c>
      <c r="CB12" s="16">
        <f t="shared" si="1"/>
        <v>12</v>
      </c>
      <c r="CC12" s="16">
        <f t="shared" si="1"/>
        <v>12</v>
      </c>
      <c r="CD12" s="16">
        <f t="shared" si="1"/>
        <v>12</v>
      </c>
      <c r="CE12" s="16">
        <f t="shared" si="1"/>
        <v>12</v>
      </c>
      <c r="CF12" s="16">
        <f t="shared" si="1"/>
        <v>12</v>
      </c>
      <c r="CG12" s="16">
        <f t="shared" si="1"/>
        <v>12</v>
      </c>
      <c r="CH12" s="16">
        <f t="shared" si="1"/>
        <v>12</v>
      </c>
      <c r="CI12" s="16">
        <f t="shared" si="1"/>
        <v>12</v>
      </c>
      <c r="CJ12" s="16">
        <f t="shared" si="1"/>
        <v>12</v>
      </c>
      <c r="CK12" s="16">
        <f t="shared" si="1"/>
        <v>12</v>
      </c>
      <c r="CL12" s="16">
        <f t="shared" si="1"/>
        <v>12</v>
      </c>
      <c r="CM12" s="16">
        <f t="shared" si="1"/>
        <v>12</v>
      </c>
      <c r="CN12" s="16">
        <f t="shared" si="1"/>
        <v>12</v>
      </c>
      <c r="CO12" s="16">
        <f t="shared" si="1"/>
        <v>12</v>
      </c>
      <c r="CP12" s="16">
        <f t="shared" si="1"/>
        <v>12</v>
      </c>
      <c r="CQ12" s="16">
        <f t="shared" si="1"/>
        <v>12</v>
      </c>
      <c r="CR12" s="16">
        <f t="shared" si="1"/>
        <v>12</v>
      </c>
      <c r="CS12" s="16">
        <f t="shared" si="1"/>
        <v>12</v>
      </c>
      <c r="CT12" s="16">
        <f t="shared" si="1"/>
        <v>12</v>
      </c>
      <c r="CV12" s="80">
        <f>Calculations!CU8</f>
        <v>41183</v>
      </c>
      <c r="CW12" s="80"/>
      <c r="CX12" s="80"/>
      <c r="CY12" s="80"/>
      <c r="CZ12" s="80"/>
      <c r="DA12" s="80"/>
      <c r="DB12" s="80"/>
    </row>
    <row r="13" spans="3:106" x14ac:dyDescent="0.25">
      <c r="C13" s="17" t="str">
        <f>Calculations!B16</f>
        <v>Albert</v>
      </c>
      <c r="D13" s="18">
        <f>Calculations!CR16</f>
        <v>18</v>
      </c>
      <c r="E13" s="18">
        <f>Calculations!CS16</f>
        <v>5</v>
      </c>
      <c r="F13" s="19"/>
      <c r="G13" s="26">
        <f>Calculations!D16</f>
        <v>0</v>
      </c>
      <c r="H13" s="20">
        <f>Calculations!E16</f>
        <v>0</v>
      </c>
      <c r="I13" s="20">
        <f>Calculations!F16</f>
        <v>0</v>
      </c>
      <c r="J13" s="20">
        <f>Calculations!G16</f>
        <v>0</v>
      </c>
      <c r="K13" s="20">
        <f>Calculations!H16</f>
        <v>0</v>
      </c>
      <c r="L13" s="20">
        <f>Calculations!I16</f>
        <v>0</v>
      </c>
      <c r="M13" s="20">
        <f>Calculations!J16</f>
        <v>0</v>
      </c>
      <c r="N13" s="20">
        <f>Calculations!K16</f>
        <v>0</v>
      </c>
      <c r="O13" s="20">
        <f>Calculations!L16</f>
        <v>0</v>
      </c>
      <c r="P13" s="20">
        <f>Calculations!M16</f>
        <v>0</v>
      </c>
      <c r="Q13" s="20">
        <f>Calculations!N16</f>
        <v>0</v>
      </c>
      <c r="R13" s="20">
        <f>Calculations!O16</f>
        <v>0</v>
      </c>
      <c r="S13" s="20">
        <f>Calculations!P16</f>
        <v>0</v>
      </c>
      <c r="T13" s="20">
        <f>Calculations!Q16</f>
        <v>0</v>
      </c>
      <c r="U13" s="20">
        <f>Calculations!R16</f>
        <v>0</v>
      </c>
      <c r="V13" s="20">
        <f>Calculations!S16</f>
        <v>0</v>
      </c>
      <c r="W13" s="20">
        <f>Calculations!T16</f>
        <v>0</v>
      </c>
      <c r="X13" s="20">
        <f>Calculations!U16</f>
        <v>0</v>
      </c>
      <c r="Y13" s="20">
        <f>Calculations!V16</f>
        <v>0</v>
      </c>
      <c r="Z13" s="20">
        <f>Calculations!W16</f>
        <v>0</v>
      </c>
      <c r="AA13" s="20">
        <f>Calculations!X16</f>
        <v>0</v>
      </c>
      <c r="AB13" s="20">
        <f>Calculations!Y16</f>
        <v>0</v>
      </c>
      <c r="AC13" s="20">
        <f>Calculations!Z16</f>
        <v>0</v>
      </c>
      <c r="AD13" s="20">
        <f>Calculations!AA16</f>
        <v>0</v>
      </c>
      <c r="AE13" s="20">
        <f>Calculations!AB16</f>
        <v>0</v>
      </c>
      <c r="AF13" s="20">
        <f>Calculations!AC16</f>
        <v>0</v>
      </c>
      <c r="AG13" s="20">
        <f>Calculations!AD16</f>
        <v>0</v>
      </c>
      <c r="AH13" s="20">
        <f>Calculations!AE16</f>
        <v>0</v>
      </c>
      <c r="AI13" s="20">
        <f>Calculations!AF16</f>
        <v>0</v>
      </c>
      <c r="AJ13" s="20">
        <f>Calculations!AG16</f>
        <v>0</v>
      </c>
      <c r="AK13" s="20">
        <f>Calculations!AH16</f>
        <v>0</v>
      </c>
      <c r="AL13" s="20">
        <f>Calculations!AI16</f>
        <v>0</v>
      </c>
      <c r="AM13" s="20">
        <f>Calculations!AJ16</f>
        <v>0</v>
      </c>
      <c r="AN13" s="20">
        <f>Calculations!AK16</f>
        <v>0</v>
      </c>
      <c r="AO13" s="20">
        <f>Calculations!AL16</f>
        <v>0</v>
      </c>
      <c r="AP13" s="20">
        <f>Calculations!AM16</f>
        <v>0</v>
      </c>
      <c r="AQ13" s="20">
        <f>Calculations!AN16</f>
        <v>0</v>
      </c>
      <c r="AR13" s="20">
        <f>Calculations!AO16</f>
        <v>0</v>
      </c>
      <c r="AS13" s="20">
        <f>Calculations!AP16</f>
        <v>0</v>
      </c>
      <c r="AT13" s="20">
        <f>Calculations!AQ16</f>
        <v>0</v>
      </c>
      <c r="AU13" s="20">
        <f>Calculations!AR16</f>
        <v>0</v>
      </c>
      <c r="AV13" s="20">
        <f>Calculations!AS16</f>
        <v>0</v>
      </c>
      <c r="AW13" s="20">
        <f>Calculations!AT16</f>
        <v>0</v>
      </c>
      <c r="AX13" s="20">
        <f>Calculations!AU16</f>
        <v>0</v>
      </c>
      <c r="AY13" s="20">
        <f>Calculations!AV16</f>
        <v>0</v>
      </c>
      <c r="AZ13" s="20">
        <f>Calculations!AW16</f>
        <v>0</v>
      </c>
      <c r="BA13" s="20">
        <f>Calculations!AX16</f>
        <v>0</v>
      </c>
      <c r="BB13" s="20">
        <f>Calculations!AY16</f>
        <v>0</v>
      </c>
      <c r="BC13" s="20">
        <f>Calculations!AZ16</f>
        <v>0</v>
      </c>
      <c r="BD13" s="20">
        <f>Calculations!BA16</f>
        <v>0</v>
      </c>
      <c r="BE13" s="20">
        <f>Calculations!BB16</f>
        <v>0</v>
      </c>
      <c r="BF13" s="20">
        <f>Calculations!BC16</f>
        <v>0</v>
      </c>
      <c r="BG13" s="20">
        <f>Calculations!BD16</f>
        <v>0</v>
      </c>
      <c r="BH13" s="20">
        <f>Calculations!BE16</f>
        <v>0</v>
      </c>
      <c r="BI13" s="20">
        <f>Calculations!BF16</f>
        <v>0</v>
      </c>
      <c r="BJ13" s="20">
        <f>Calculations!BG16</f>
        <v>0</v>
      </c>
      <c r="BK13" s="20">
        <f>Calculations!BH16</f>
        <v>0</v>
      </c>
      <c r="BL13" s="20">
        <f>Calculations!BI16</f>
        <v>0</v>
      </c>
      <c r="BM13" s="20">
        <f>Calculations!BJ16</f>
        <v>0</v>
      </c>
      <c r="BN13" s="20">
        <f>Calculations!BK16</f>
        <v>0</v>
      </c>
      <c r="BO13" s="20">
        <f>Calculations!BL16</f>
        <v>0</v>
      </c>
      <c r="BP13" s="20">
        <f>Calculations!BM16</f>
        <v>0</v>
      </c>
      <c r="BQ13" s="20">
        <f>Calculations!BN16</f>
        <v>0</v>
      </c>
      <c r="BR13" s="20">
        <f>Calculations!BO16</f>
        <v>0</v>
      </c>
      <c r="BS13" s="20">
        <f>Calculations!BP16</f>
        <v>0</v>
      </c>
      <c r="BT13" s="20">
        <f>Calculations!BQ16</f>
        <v>0</v>
      </c>
      <c r="BU13" s="20">
        <f>Calculations!BR16</f>
        <v>0</v>
      </c>
      <c r="BV13" s="20">
        <f>Calculations!BS16</f>
        <v>0</v>
      </c>
      <c r="BW13" s="20">
        <f>Calculations!BT16</f>
        <v>0</v>
      </c>
      <c r="BX13" s="20">
        <f>Calculations!BU16</f>
        <v>0</v>
      </c>
      <c r="BY13" s="20">
        <f>Calculations!BV16</f>
        <v>0</v>
      </c>
      <c r="BZ13" s="20">
        <f>Calculations!BW16</f>
        <v>0</v>
      </c>
      <c r="CA13" s="20">
        <f>Calculations!BX16</f>
        <v>0</v>
      </c>
      <c r="CB13" s="20">
        <f>Calculations!BY16</f>
        <v>0</v>
      </c>
      <c r="CC13" s="20">
        <f>Calculations!BZ16</f>
        <v>0</v>
      </c>
      <c r="CD13" s="20">
        <f>Calculations!CA16</f>
        <v>0</v>
      </c>
      <c r="CE13" s="20">
        <f>Calculations!CB16</f>
        <v>3</v>
      </c>
      <c r="CF13" s="20">
        <f>Calculations!CC16</f>
        <v>3</v>
      </c>
      <c r="CG13" s="20">
        <f>Calculations!CD16</f>
        <v>3</v>
      </c>
      <c r="CH13" s="20">
        <f>Calculations!CE16</f>
        <v>3</v>
      </c>
      <c r="CI13" s="20">
        <f>Calculations!CF16</f>
        <v>3</v>
      </c>
      <c r="CJ13" s="20">
        <f>Calculations!CG16</f>
        <v>3</v>
      </c>
      <c r="CK13" s="20">
        <f>Calculations!CH16</f>
        <v>3</v>
      </c>
      <c r="CL13" s="20">
        <f>Calculations!CI16</f>
        <v>0</v>
      </c>
      <c r="CM13" s="20">
        <f>Calculations!CJ16</f>
        <v>0</v>
      </c>
      <c r="CN13" s="20">
        <f>Calculations!CK16</f>
        <v>0</v>
      </c>
      <c r="CO13" s="20">
        <f>Calculations!CL16</f>
        <v>0</v>
      </c>
      <c r="CP13" s="20">
        <f>Calculations!CM16</f>
        <v>0</v>
      </c>
      <c r="CQ13" s="20">
        <f>Calculations!CN16</f>
        <v>0</v>
      </c>
      <c r="CR13" s="20">
        <f>Calculations!CO16</f>
        <v>0</v>
      </c>
      <c r="CS13" s="20">
        <f>Calculations!CP16</f>
        <v>0</v>
      </c>
      <c r="CT13" s="20">
        <f>Calculations!CQ16</f>
        <v>0</v>
      </c>
      <c r="CV13" s="33" t="str">
        <f>Calculations!CW15</f>
        <v>Mon</v>
      </c>
      <c r="CW13" s="33" t="str">
        <f>Calculations!CX15</f>
        <v>Tue</v>
      </c>
      <c r="CX13" s="33" t="str">
        <f>Calculations!CY15</f>
        <v>Wed</v>
      </c>
      <c r="CY13" s="33" t="str">
        <f>Calculations!CZ15</f>
        <v>Thu</v>
      </c>
      <c r="CZ13" s="33" t="str">
        <f>Calculations!DA15</f>
        <v>Fri</v>
      </c>
      <c r="DA13" s="34" t="str">
        <f>Calculations!DB15</f>
        <v>Sat</v>
      </c>
      <c r="DB13" s="34" t="str">
        <f>Calculations!DC15</f>
        <v>Sun</v>
      </c>
    </row>
    <row r="14" spans="3:106" x14ac:dyDescent="0.25">
      <c r="C14" s="17" t="str">
        <f>Calculations!B17</f>
        <v>Barry</v>
      </c>
      <c r="D14" s="18">
        <f>Calculations!CR17</f>
        <v>32</v>
      </c>
      <c r="E14" s="18">
        <f>Calculations!CS17</f>
        <v>7</v>
      </c>
      <c r="F14" s="19"/>
      <c r="G14" s="26">
        <f>Calculations!D17</f>
        <v>2</v>
      </c>
      <c r="H14" s="20">
        <f>Calculations!E17</f>
        <v>2</v>
      </c>
      <c r="I14" s="20">
        <f>Calculations!F17</f>
        <v>2</v>
      </c>
      <c r="J14" s="20">
        <f>Calculations!G17</f>
        <v>2</v>
      </c>
      <c r="K14" s="20">
        <f>Calculations!H17</f>
        <v>2</v>
      </c>
      <c r="L14" s="20">
        <f>Calculations!I17</f>
        <v>2</v>
      </c>
      <c r="M14" s="20">
        <f>Calculations!J17</f>
        <v>2</v>
      </c>
      <c r="N14" s="20">
        <f>Calculations!K17</f>
        <v>2</v>
      </c>
      <c r="O14" s="20">
        <f>Calculations!L17</f>
        <v>2</v>
      </c>
      <c r="P14" s="20">
        <f>Calculations!M17</f>
        <v>2</v>
      </c>
      <c r="Q14" s="20">
        <f>Calculations!N17</f>
        <v>0</v>
      </c>
      <c r="R14" s="20">
        <f>Calculations!O17</f>
        <v>0</v>
      </c>
      <c r="S14" s="20">
        <f>Calculations!P17</f>
        <v>0</v>
      </c>
      <c r="T14" s="20">
        <f>Calculations!Q17</f>
        <v>0</v>
      </c>
      <c r="U14" s="20">
        <f>Calculations!R17</f>
        <v>0</v>
      </c>
      <c r="V14" s="20">
        <f>Calculations!S17</f>
        <v>0</v>
      </c>
      <c r="W14" s="20">
        <f>Calculations!T17</f>
        <v>0</v>
      </c>
      <c r="X14" s="20">
        <f>Calculations!U17</f>
        <v>2</v>
      </c>
      <c r="Y14" s="20">
        <f>Calculations!V17</f>
        <v>2</v>
      </c>
      <c r="Z14" s="20">
        <f>Calculations!W17</f>
        <v>2</v>
      </c>
      <c r="AA14" s="20">
        <f>Calculations!X17</f>
        <v>2</v>
      </c>
      <c r="AB14" s="20">
        <f>Calculations!Y17</f>
        <v>0</v>
      </c>
      <c r="AC14" s="20">
        <f>Calculations!Z17</f>
        <v>0</v>
      </c>
      <c r="AD14" s="20">
        <f>Calculations!AA17</f>
        <v>0</v>
      </c>
      <c r="AE14" s="20">
        <f>Calculations!AB17</f>
        <v>0</v>
      </c>
      <c r="AF14" s="20">
        <f>Calculations!AC17</f>
        <v>0</v>
      </c>
      <c r="AG14" s="20">
        <f>Calculations!AD17</f>
        <v>0</v>
      </c>
      <c r="AH14" s="20">
        <f>Calculations!AE17</f>
        <v>0</v>
      </c>
      <c r="AI14" s="20">
        <f>Calculations!AF17</f>
        <v>0</v>
      </c>
      <c r="AJ14" s="20">
        <f>Calculations!AG17</f>
        <v>0</v>
      </c>
      <c r="AK14" s="20">
        <f>Calculations!AH17</f>
        <v>0</v>
      </c>
      <c r="AL14" s="20">
        <f>Calculations!AI17</f>
        <v>0</v>
      </c>
      <c r="AM14" s="20">
        <f>Calculations!AJ17</f>
        <v>0</v>
      </c>
      <c r="AN14" s="20">
        <f>Calculations!AK17</f>
        <v>0</v>
      </c>
      <c r="AO14" s="20">
        <f>Calculations!AL17</f>
        <v>0</v>
      </c>
      <c r="AP14" s="20">
        <f>Calculations!AM17</f>
        <v>0</v>
      </c>
      <c r="AQ14" s="20">
        <f>Calculations!AN17</f>
        <v>0</v>
      </c>
      <c r="AR14" s="20">
        <f>Calculations!AO17</f>
        <v>0</v>
      </c>
      <c r="AS14" s="20">
        <f>Calculations!AP17</f>
        <v>0</v>
      </c>
      <c r="AT14" s="20">
        <f>Calculations!AQ17</f>
        <v>0</v>
      </c>
      <c r="AU14" s="20">
        <f>Calculations!AR17</f>
        <v>0</v>
      </c>
      <c r="AV14" s="20">
        <f>Calculations!AS17</f>
        <v>0</v>
      </c>
      <c r="AW14" s="20">
        <f>Calculations!AT17</f>
        <v>0</v>
      </c>
      <c r="AX14" s="20">
        <f>Calculations!AU17</f>
        <v>0</v>
      </c>
      <c r="AY14" s="20">
        <f>Calculations!AV17</f>
        <v>0</v>
      </c>
      <c r="AZ14" s="20">
        <f>Calculations!AW17</f>
        <v>0</v>
      </c>
      <c r="BA14" s="20">
        <f>Calculations!AX17</f>
        <v>0</v>
      </c>
      <c r="BB14" s="20">
        <f>Calculations!AY17</f>
        <v>0</v>
      </c>
      <c r="BC14" s="20">
        <f>Calculations!AZ17</f>
        <v>0</v>
      </c>
      <c r="BD14" s="20">
        <f>Calculations!BA17</f>
        <v>0</v>
      </c>
      <c r="BE14" s="20">
        <f>Calculations!BB17</f>
        <v>0</v>
      </c>
      <c r="BF14" s="20">
        <f>Calculations!BC17</f>
        <v>0</v>
      </c>
      <c r="BG14" s="20">
        <f>Calculations!BD17</f>
        <v>0</v>
      </c>
      <c r="BH14" s="20">
        <f>Calculations!BE17</f>
        <v>0</v>
      </c>
      <c r="BI14" s="20">
        <f>Calculations!BF17</f>
        <v>0</v>
      </c>
      <c r="BJ14" s="20">
        <f>Calculations!BG17</f>
        <v>0</v>
      </c>
      <c r="BK14" s="20">
        <f>Calculations!BH17</f>
        <v>0</v>
      </c>
      <c r="BL14" s="20">
        <f>Calculations!BI17</f>
        <v>0</v>
      </c>
      <c r="BM14" s="20">
        <f>Calculations!BJ17</f>
        <v>0</v>
      </c>
      <c r="BN14" s="20">
        <f>Calculations!BK17</f>
        <v>4</v>
      </c>
      <c r="BO14" s="20">
        <f>Calculations!BL17</f>
        <v>4</v>
      </c>
      <c r="BP14" s="20">
        <f>Calculations!BM17</f>
        <v>4</v>
      </c>
      <c r="BQ14" s="20">
        <f>Calculations!BN17</f>
        <v>0</v>
      </c>
      <c r="BR14" s="20">
        <f>Calculations!BO17</f>
        <v>0</v>
      </c>
      <c r="BS14" s="20">
        <f>Calculations!BP17</f>
        <v>0</v>
      </c>
      <c r="BT14" s="20">
        <f>Calculations!BQ17</f>
        <v>0</v>
      </c>
      <c r="BU14" s="20">
        <f>Calculations!BR17</f>
        <v>0</v>
      </c>
      <c r="BV14" s="20">
        <f>Calculations!BS17</f>
        <v>0</v>
      </c>
      <c r="BW14" s="20">
        <f>Calculations!BT17</f>
        <v>0</v>
      </c>
      <c r="BX14" s="20">
        <f>Calculations!BU17</f>
        <v>2</v>
      </c>
      <c r="BY14" s="20">
        <f>Calculations!BV17</f>
        <v>2</v>
      </c>
      <c r="BZ14" s="20">
        <f>Calculations!BW17</f>
        <v>2</v>
      </c>
      <c r="CA14" s="20">
        <f>Calculations!BX17</f>
        <v>2</v>
      </c>
      <c r="CB14" s="20">
        <f>Calculations!BY17</f>
        <v>0</v>
      </c>
      <c r="CC14" s="20">
        <f>Calculations!BZ17</f>
        <v>0</v>
      </c>
      <c r="CD14" s="20">
        <f>Calculations!CA17</f>
        <v>0</v>
      </c>
      <c r="CE14" s="20">
        <f>Calculations!CB17</f>
        <v>0</v>
      </c>
      <c r="CF14" s="20">
        <f>Calculations!CC17</f>
        <v>0</v>
      </c>
      <c r="CG14" s="20">
        <f>Calculations!CD17</f>
        <v>0</v>
      </c>
      <c r="CH14" s="20">
        <f>Calculations!CE17</f>
        <v>0</v>
      </c>
      <c r="CI14" s="20">
        <f>Calculations!CF17</f>
        <v>0</v>
      </c>
      <c r="CJ14" s="20">
        <f>Calculations!CG17</f>
        <v>0</v>
      </c>
      <c r="CK14" s="20">
        <f>Calculations!CH17</f>
        <v>0</v>
      </c>
      <c r="CL14" s="20">
        <f>Calculations!CI17</f>
        <v>0</v>
      </c>
      <c r="CM14" s="20">
        <f>Calculations!CJ17</f>
        <v>0</v>
      </c>
      <c r="CN14" s="20">
        <f>Calculations!CK17</f>
        <v>0</v>
      </c>
      <c r="CO14" s="20">
        <f>Calculations!CL17</f>
        <v>0</v>
      </c>
      <c r="CP14" s="20">
        <f>Calculations!CM17</f>
        <v>0</v>
      </c>
      <c r="CQ14" s="20">
        <f>Calculations!CN17</f>
        <v>0</v>
      </c>
      <c r="CR14" s="20">
        <f>Calculations!CO17</f>
        <v>0</v>
      </c>
      <c r="CS14" s="20">
        <f>Calculations!CP17</f>
        <v>0</v>
      </c>
      <c r="CT14" s="20">
        <f>Calculations!CQ17</f>
        <v>0</v>
      </c>
      <c r="CV14" s="32">
        <f>Calculations!DE35</f>
        <v>3</v>
      </c>
      <c r="CW14" s="32">
        <f>Calculations!DF35</f>
        <v>3</v>
      </c>
      <c r="CX14" s="32">
        <f>Calculations!DG35</f>
        <v>3</v>
      </c>
      <c r="CY14" s="32">
        <f>Calculations!DH35</f>
        <v>3</v>
      </c>
      <c r="CZ14" s="32">
        <f>Calculations!DI35</f>
        <v>3</v>
      </c>
      <c r="DA14" s="32">
        <f>Calculations!DJ35</f>
        <v>2</v>
      </c>
      <c r="DB14" s="32">
        <f>Calculations!DK35</f>
        <v>2</v>
      </c>
    </row>
    <row r="15" spans="3:106" x14ac:dyDescent="0.25">
      <c r="C15" s="17" t="str">
        <f>Calculations!B18</f>
        <v>Cindy</v>
      </c>
      <c r="D15" s="18">
        <f>Calculations!CR18</f>
        <v>14</v>
      </c>
      <c r="E15" s="18">
        <f>Calculations!CS18</f>
        <v>3</v>
      </c>
      <c r="F15" s="19"/>
      <c r="G15" s="26">
        <f>Calculations!D18</f>
        <v>0</v>
      </c>
      <c r="H15" s="20">
        <f>Calculations!E18</f>
        <v>0</v>
      </c>
      <c r="I15" s="20">
        <f>Calculations!F18</f>
        <v>0</v>
      </c>
      <c r="J15" s="20">
        <f>Calculations!G18</f>
        <v>0</v>
      </c>
      <c r="K15" s="20">
        <f>Calculations!H18</f>
        <v>0</v>
      </c>
      <c r="L15" s="20">
        <f>Calculations!I18</f>
        <v>0</v>
      </c>
      <c r="M15" s="20">
        <f>Calculations!J18</f>
        <v>0</v>
      </c>
      <c r="N15" s="20">
        <f>Calculations!K18</f>
        <v>0</v>
      </c>
      <c r="O15" s="20">
        <f>Calculations!L18</f>
        <v>0</v>
      </c>
      <c r="P15" s="20">
        <f>Calculations!M18</f>
        <v>0</v>
      </c>
      <c r="Q15" s="20">
        <f>Calculations!N18</f>
        <v>0</v>
      </c>
      <c r="R15" s="20">
        <f>Calculations!O18</f>
        <v>0</v>
      </c>
      <c r="S15" s="20">
        <f>Calculations!P18</f>
        <v>0</v>
      </c>
      <c r="T15" s="20">
        <f>Calculations!Q18</f>
        <v>0</v>
      </c>
      <c r="U15" s="20">
        <f>Calculations!R18</f>
        <v>0</v>
      </c>
      <c r="V15" s="20">
        <f>Calculations!S18</f>
        <v>0</v>
      </c>
      <c r="W15" s="20">
        <f>Calculations!T18</f>
        <v>0</v>
      </c>
      <c r="X15" s="20">
        <f>Calculations!U18</f>
        <v>0</v>
      </c>
      <c r="Y15" s="20">
        <f>Calculations!V18</f>
        <v>0</v>
      </c>
      <c r="Z15" s="20">
        <f>Calculations!W18</f>
        <v>0</v>
      </c>
      <c r="AA15" s="20">
        <f>Calculations!X18</f>
        <v>4</v>
      </c>
      <c r="AB15" s="20">
        <f>Calculations!Y18</f>
        <v>4</v>
      </c>
      <c r="AC15" s="20">
        <f>Calculations!Z18</f>
        <v>4</v>
      </c>
      <c r="AD15" s="20">
        <f>Calculations!AA18</f>
        <v>4</v>
      </c>
      <c r="AE15" s="20">
        <f>Calculations!AB18</f>
        <v>0</v>
      </c>
      <c r="AF15" s="20">
        <f>Calculations!AC18</f>
        <v>0</v>
      </c>
      <c r="AG15" s="20">
        <f>Calculations!AD18</f>
        <v>0</v>
      </c>
      <c r="AH15" s="20">
        <f>Calculations!AE18</f>
        <v>0</v>
      </c>
      <c r="AI15" s="20">
        <f>Calculations!AF18</f>
        <v>0</v>
      </c>
      <c r="AJ15" s="20">
        <f>Calculations!AG18</f>
        <v>0</v>
      </c>
      <c r="AK15" s="20">
        <f>Calculations!AH18</f>
        <v>0</v>
      </c>
      <c r="AL15" s="20">
        <f>Calculations!AI18</f>
        <v>0</v>
      </c>
      <c r="AM15" s="20">
        <f>Calculations!AJ18</f>
        <v>0</v>
      </c>
      <c r="AN15" s="20">
        <f>Calculations!AK18</f>
        <v>0</v>
      </c>
      <c r="AO15" s="20">
        <f>Calculations!AL18</f>
        <v>0</v>
      </c>
      <c r="AP15" s="20">
        <f>Calculations!AM18</f>
        <v>0</v>
      </c>
      <c r="AQ15" s="20">
        <f>Calculations!AN18</f>
        <v>0</v>
      </c>
      <c r="AR15" s="20">
        <f>Calculations!AO18</f>
        <v>0</v>
      </c>
      <c r="AS15" s="20">
        <f>Calculations!AP18</f>
        <v>0</v>
      </c>
      <c r="AT15" s="20">
        <f>Calculations!AQ18</f>
        <v>0</v>
      </c>
      <c r="AU15" s="20">
        <f>Calculations!AR18</f>
        <v>0</v>
      </c>
      <c r="AV15" s="20">
        <f>Calculations!AS18</f>
        <v>0</v>
      </c>
      <c r="AW15" s="20">
        <f>Calculations!AT18</f>
        <v>0</v>
      </c>
      <c r="AX15" s="20">
        <f>Calculations!AU18</f>
        <v>0</v>
      </c>
      <c r="AY15" s="20">
        <f>Calculations!AV18</f>
        <v>0</v>
      </c>
      <c r="AZ15" s="20">
        <f>Calculations!AW18</f>
        <v>0</v>
      </c>
      <c r="BA15" s="20">
        <f>Calculations!AX18</f>
        <v>0</v>
      </c>
      <c r="BB15" s="20">
        <f>Calculations!AY18</f>
        <v>0</v>
      </c>
      <c r="BC15" s="20">
        <f>Calculations!AZ18</f>
        <v>0</v>
      </c>
      <c r="BD15" s="20">
        <f>Calculations!BA18</f>
        <v>0</v>
      </c>
      <c r="BE15" s="20">
        <f>Calculations!BB18</f>
        <v>0</v>
      </c>
      <c r="BF15" s="20">
        <f>Calculations!BC18</f>
        <v>0</v>
      </c>
      <c r="BG15" s="20">
        <f>Calculations!BD18</f>
        <v>0</v>
      </c>
      <c r="BH15" s="20">
        <f>Calculations!BE18</f>
        <v>0</v>
      </c>
      <c r="BI15" s="20">
        <f>Calculations!BF18</f>
        <v>0</v>
      </c>
      <c r="BJ15" s="20">
        <f>Calculations!BG18</f>
        <v>0</v>
      </c>
      <c r="BK15" s="20">
        <f>Calculations!BH18</f>
        <v>0</v>
      </c>
      <c r="BL15" s="20">
        <f>Calculations!BI18</f>
        <v>0</v>
      </c>
      <c r="BM15" s="20">
        <f>Calculations!BJ18</f>
        <v>0</v>
      </c>
      <c r="BN15" s="20">
        <f>Calculations!BK18</f>
        <v>0</v>
      </c>
      <c r="BO15" s="20">
        <f>Calculations!BL18</f>
        <v>0</v>
      </c>
      <c r="BP15" s="20">
        <f>Calculations!BM18</f>
        <v>0</v>
      </c>
      <c r="BQ15" s="20">
        <f>Calculations!BN18</f>
        <v>0</v>
      </c>
      <c r="BR15" s="20">
        <f>Calculations!BO18</f>
        <v>0</v>
      </c>
      <c r="BS15" s="20">
        <f>Calculations!BP18</f>
        <v>0</v>
      </c>
      <c r="BT15" s="20">
        <f>Calculations!BQ18</f>
        <v>0</v>
      </c>
      <c r="BU15" s="20">
        <f>Calculations!BR18</f>
        <v>0</v>
      </c>
      <c r="BV15" s="20">
        <f>Calculations!BS18</f>
        <v>0</v>
      </c>
      <c r="BW15" s="20">
        <f>Calculations!BT18</f>
        <v>0</v>
      </c>
      <c r="BX15" s="20">
        <f>Calculations!BU18</f>
        <v>0</v>
      </c>
      <c r="BY15" s="20">
        <f>Calculations!BV18</f>
        <v>0</v>
      </c>
      <c r="BZ15" s="20">
        <f>Calculations!BW18</f>
        <v>0</v>
      </c>
      <c r="CA15" s="20">
        <f>Calculations!BX18</f>
        <v>0</v>
      </c>
      <c r="CB15" s="20">
        <f>Calculations!BY18</f>
        <v>0</v>
      </c>
      <c r="CC15" s="20">
        <f>Calculations!BZ18</f>
        <v>0</v>
      </c>
      <c r="CD15" s="20">
        <f>Calculations!CA18</f>
        <v>0</v>
      </c>
      <c r="CE15" s="20">
        <f>Calculations!CB18</f>
        <v>0</v>
      </c>
      <c r="CF15" s="20">
        <f>Calculations!CC18</f>
        <v>0</v>
      </c>
      <c r="CG15" s="20">
        <f>Calculations!CD18</f>
        <v>0</v>
      </c>
      <c r="CH15" s="20">
        <f>Calculations!CE18</f>
        <v>0</v>
      </c>
      <c r="CI15" s="20">
        <f>Calculations!CF18</f>
        <v>0</v>
      </c>
      <c r="CJ15" s="20">
        <f>Calculations!CG18</f>
        <v>0</v>
      </c>
      <c r="CK15" s="20">
        <f>Calculations!CH18</f>
        <v>0</v>
      </c>
      <c r="CL15" s="20">
        <f>Calculations!CI18</f>
        <v>0</v>
      </c>
      <c r="CM15" s="20">
        <f>Calculations!CJ18</f>
        <v>0</v>
      </c>
      <c r="CN15" s="20">
        <f>Calculations!CK18</f>
        <v>0</v>
      </c>
      <c r="CO15" s="20">
        <f>Calculations!CL18</f>
        <v>0</v>
      </c>
      <c r="CP15" s="20">
        <f>Calculations!CM18</f>
        <v>0</v>
      </c>
      <c r="CQ15" s="20">
        <f>Calculations!CN18</f>
        <v>0</v>
      </c>
      <c r="CR15" s="20">
        <f>Calculations!CO18</f>
        <v>0</v>
      </c>
      <c r="CS15" s="20">
        <f>Calculations!CP18</f>
        <v>0</v>
      </c>
      <c r="CT15" s="20">
        <f>Calculations!CQ18</f>
        <v>0</v>
      </c>
      <c r="CV15" s="32">
        <f>Calculations!DE36</f>
        <v>2</v>
      </c>
      <c r="CW15" s="32">
        <f>Calculations!DF36</f>
        <v>1</v>
      </c>
      <c r="CX15" s="32">
        <f>Calculations!DG36</f>
        <v>1</v>
      </c>
      <c r="CY15" s="32">
        <f>Calculations!DH36</f>
        <v>0</v>
      </c>
      <c r="CZ15" s="32">
        <f>Calculations!DI36</f>
        <v>0</v>
      </c>
      <c r="DA15" s="32">
        <f>Calculations!DJ36</f>
        <v>0</v>
      </c>
      <c r="DB15" s="32">
        <f>Calculations!DK36</f>
        <v>1</v>
      </c>
    </row>
    <row r="16" spans="3:106" x14ac:dyDescent="0.25">
      <c r="C16" s="17" t="str">
        <f>Calculations!B19</f>
        <v>David</v>
      </c>
      <c r="D16" s="18">
        <f>Calculations!CR19</f>
        <v>13</v>
      </c>
      <c r="E16" s="18">
        <f>Calculations!CS19</f>
        <v>1</v>
      </c>
      <c r="F16" s="19"/>
      <c r="G16" s="26">
        <f>Calculations!D19</f>
        <v>0</v>
      </c>
      <c r="H16" s="20">
        <f>Calculations!E19</f>
        <v>0</v>
      </c>
      <c r="I16" s="20">
        <f>Calculations!F19</f>
        <v>0</v>
      </c>
      <c r="J16" s="20">
        <f>Calculations!G19</f>
        <v>0</v>
      </c>
      <c r="K16" s="20">
        <f>Calculations!H19</f>
        <v>0</v>
      </c>
      <c r="L16" s="20">
        <f>Calculations!I19</f>
        <v>0</v>
      </c>
      <c r="M16" s="20">
        <f>Calculations!J19</f>
        <v>0</v>
      </c>
      <c r="N16" s="20">
        <f>Calculations!K19</f>
        <v>0</v>
      </c>
      <c r="O16" s="20">
        <f>Calculations!L19</f>
        <v>0</v>
      </c>
      <c r="P16" s="20">
        <f>Calculations!M19</f>
        <v>0</v>
      </c>
      <c r="Q16" s="20">
        <f>Calculations!N19</f>
        <v>0</v>
      </c>
      <c r="R16" s="20">
        <f>Calculations!O19</f>
        <v>0</v>
      </c>
      <c r="S16" s="20">
        <f>Calculations!P19</f>
        <v>0</v>
      </c>
      <c r="T16" s="20">
        <f>Calculations!Q19</f>
        <v>0</v>
      </c>
      <c r="U16" s="20">
        <f>Calculations!R19</f>
        <v>0</v>
      </c>
      <c r="V16" s="20">
        <f>Calculations!S19</f>
        <v>0</v>
      </c>
      <c r="W16" s="20">
        <f>Calculations!T19</f>
        <v>0</v>
      </c>
      <c r="X16" s="20">
        <f>Calculations!U19</f>
        <v>0</v>
      </c>
      <c r="Y16" s="20">
        <f>Calculations!V19</f>
        <v>0</v>
      </c>
      <c r="Z16" s="20">
        <f>Calculations!W19</f>
        <v>0</v>
      </c>
      <c r="AA16" s="20">
        <f>Calculations!X19</f>
        <v>0</v>
      </c>
      <c r="AB16" s="20">
        <f>Calculations!Y19</f>
        <v>0</v>
      </c>
      <c r="AC16" s="20">
        <f>Calculations!Z19</f>
        <v>0</v>
      </c>
      <c r="AD16" s="20">
        <f>Calculations!AA19</f>
        <v>0</v>
      </c>
      <c r="AE16" s="20">
        <f>Calculations!AB19</f>
        <v>0</v>
      </c>
      <c r="AF16" s="20">
        <f>Calculations!AC19</f>
        <v>0</v>
      </c>
      <c r="AG16" s="20">
        <f>Calculations!AD19</f>
        <v>0</v>
      </c>
      <c r="AH16" s="20">
        <f>Calculations!AE19</f>
        <v>0</v>
      </c>
      <c r="AI16" s="20">
        <f>Calculations!AF19</f>
        <v>0</v>
      </c>
      <c r="AJ16" s="20">
        <f>Calculations!AG19</f>
        <v>0</v>
      </c>
      <c r="AK16" s="20">
        <f>Calculations!AH19</f>
        <v>0</v>
      </c>
      <c r="AL16" s="20">
        <f>Calculations!AI19</f>
        <v>0</v>
      </c>
      <c r="AM16" s="20">
        <f>Calculations!AJ19</f>
        <v>0</v>
      </c>
      <c r="AN16" s="20">
        <f>Calculations!AK19</f>
        <v>0</v>
      </c>
      <c r="AO16" s="20">
        <f>Calculations!AL19</f>
        <v>0</v>
      </c>
      <c r="AP16" s="20">
        <f>Calculations!AM19</f>
        <v>0</v>
      </c>
      <c r="AQ16" s="20">
        <f>Calculations!AN19</f>
        <v>0</v>
      </c>
      <c r="AR16" s="20">
        <f>Calculations!AO19</f>
        <v>0</v>
      </c>
      <c r="AS16" s="20">
        <f>Calculations!AP19</f>
        <v>0</v>
      </c>
      <c r="AT16" s="20">
        <f>Calculations!AQ19</f>
        <v>0</v>
      </c>
      <c r="AU16" s="20">
        <f>Calculations!AR19</f>
        <v>0</v>
      </c>
      <c r="AV16" s="20">
        <f>Calculations!AS19</f>
        <v>0</v>
      </c>
      <c r="AW16" s="20">
        <f>Calculations!AT19</f>
        <v>0</v>
      </c>
      <c r="AX16" s="20">
        <f>Calculations!AU19</f>
        <v>0</v>
      </c>
      <c r="AY16" s="20">
        <f>Calculations!AV19</f>
        <v>0</v>
      </c>
      <c r="AZ16" s="20">
        <f>Calculations!AW19</f>
        <v>0</v>
      </c>
      <c r="BA16" s="20">
        <f>Calculations!AX19</f>
        <v>0</v>
      </c>
      <c r="BB16" s="20">
        <f>Calculations!AY19</f>
        <v>0</v>
      </c>
      <c r="BC16" s="20">
        <f>Calculations!AZ19</f>
        <v>0</v>
      </c>
      <c r="BD16" s="20">
        <f>Calculations!BA19</f>
        <v>0</v>
      </c>
      <c r="BE16" s="20">
        <f>Calculations!BB19</f>
        <v>0</v>
      </c>
      <c r="BF16" s="20">
        <f>Calculations!BC19</f>
        <v>0</v>
      </c>
      <c r="BG16" s="20">
        <f>Calculations!BD19</f>
        <v>0</v>
      </c>
      <c r="BH16" s="20">
        <f>Calculations!BE19</f>
        <v>0</v>
      </c>
      <c r="BI16" s="20">
        <f>Calculations!BF19</f>
        <v>0</v>
      </c>
      <c r="BJ16" s="20">
        <f>Calculations!BG19</f>
        <v>0</v>
      </c>
      <c r="BK16" s="20">
        <f>Calculations!BH19</f>
        <v>0</v>
      </c>
      <c r="BL16" s="20">
        <f>Calculations!BI19</f>
        <v>0</v>
      </c>
      <c r="BM16" s="20">
        <f>Calculations!BJ19</f>
        <v>0</v>
      </c>
      <c r="BN16" s="20">
        <f>Calculations!BK19</f>
        <v>0</v>
      </c>
      <c r="BO16" s="20">
        <f>Calculations!BL19</f>
        <v>0</v>
      </c>
      <c r="BP16" s="20">
        <f>Calculations!BM19</f>
        <v>0</v>
      </c>
      <c r="BQ16" s="20">
        <f>Calculations!BN19</f>
        <v>0</v>
      </c>
      <c r="BR16" s="20">
        <f>Calculations!BO19</f>
        <v>0</v>
      </c>
      <c r="BS16" s="20">
        <f>Calculations!BP19</f>
        <v>0</v>
      </c>
      <c r="BT16" s="20">
        <f>Calculations!BQ19</f>
        <v>0</v>
      </c>
      <c r="BU16" s="20">
        <f>Calculations!BR19</f>
        <v>0</v>
      </c>
      <c r="BV16" s="20">
        <f>Calculations!BS19</f>
        <v>0</v>
      </c>
      <c r="BW16" s="20">
        <f>Calculations!BT19</f>
        <v>4</v>
      </c>
      <c r="BX16" s="20">
        <f>Calculations!BU19</f>
        <v>4</v>
      </c>
      <c r="BY16" s="20">
        <f>Calculations!BV19</f>
        <v>4</v>
      </c>
      <c r="BZ16" s="20">
        <f>Calculations!BW19</f>
        <v>0</v>
      </c>
      <c r="CA16" s="20">
        <f>Calculations!BX19</f>
        <v>0</v>
      </c>
      <c r="CB16" s="20">
        <f>Calculations!BY19</f>
        <v>0</v>
      </c>
      <c r="CC16" s="20">
        <f>Calculations!BZ19</f>
        <v>0</v>
      </c>
      <c r="CD16" s="20">
        <f>Calculations!CA19</f>
        <v>0</v>
      </c>
      <c r="CE16" s="20">
        <f>Calculations!CB19</f>
        <v>0</v>
      </c>
      <c r="CF16" s="20">
        <f>Calculations!CC19</f>
        <v>0</v>
      </c>
      <c r="CG16" s="20">
        <f>Calculations!CD19</f>
        <v>0</v>
      </c>
      <c r="CH16" s="20">
        <f>Calculations!CE19</f>
        <v>0</v>
      </c>
      <c r="CI16" s="20">
        <f>Calculations!CF19</f>
        <v>0</v>
      </c>
      <c r="CJ16" s="20">
        <f>Calculations!CG19</f>
        <v>0</v>
      </c>
      <c r="CK16" s="20">
        <f>Calculations!CH19</f>
        <v>0</v>
      </c>
      <c r="CL16" s="20">
        <f>Calculations!CI19</f>
        <v>0</v>
      </c>
      <c r="CM16" s="20">
        <f>Calculations!CJ19</f>
        <v>0</v>
      </c>
      <c r="CN16" s="20">
        <f>Calculations!CK19</f>
        <v>0</v>
      </c>
      <c r="CO16" s="20">
        <f>Calculations!CL19</f>
        <v>0</v>
      </c>
      <c r="CP16" s="20">
        <f>Calculations!CM19</f>
        <v>0</v>
      </c>
      <c r="CQ16" s="20">
        <f>Calculations!CN19</f>
        <v>0</v>
      </c>
      <c r="CR16" s="20">
        <f>Calculations!CO19</f>
        <v>0</v>
      </c>
      <c r="CS16" s="20">
        <f>Calculations!CP19</f>
        <v>0</v>
      </c>
      <c r="CT16" s="20">
        <f>Calculations!CQ19</f>
        <v>0</v>
      </c>
      <c r="CV16" s="32">
        <f>Calculations!DE37</f>
        <v>1</v>
      </c>
      <c r="CW16" s="32">
        <f>Calculations!DF37</f>
        <v>0</v>
      </c>
      <c r="CX16" s="32">
        <f>Calculations!DG37</f>
        <v>1</v>
      </c>
      <c r="CY16" s="32">
        <f>Calculations!DH37</f>
        <v>3</v>
      </c>
      <c r="CZ16" s="32">
        <f>Calculations!DI37</f>
        <v>3</v>
      </c>
      <c r="DA16" s="32">
        <f>Calculations!DJ37</f>
        <v>2</v>
      </c>
      <c r="DB16" s="32">
        <f>Calculations!DK37</f>
        <v>4</v>
      </c>
    </row>
    <row r="17" spans="3:114" x14ac:dyDescent="0.25">
      <c r="C17" s="17" t="str">
        <f>Calculations!B20</f>
        <v>Ethan</v>
      </c>
      <c r="D17" s="18">
        <f>Calculations!CR20</f>
        <v>18</v>
      </c>
      <c r="E17" s="18">
        <f>Calculations!CS20</f>
        <v>2</v>
      </c>
      <c r="F17" s="19"/>
      <c r="G17" s="26">
        <f>Calculations!D20</f>
        <v>0</v>
      </c>
      <c r="H17" s="20">
        <f>Calculations!E20</f>
        <v>0</v>
      </c>
      <c r="I17" s="20">
        <f>Calculations!F20</f>
        <v>0</v>
      </c>
      <c r="J17" s="20">
        <f>Calculations!G20</f>
        <v>0</v>
      </c>
      <c r="K17" s="20">
        <f>Calculations!H20</f>
        <v>0</v>
      </c>
      <c r="L17" s="20">
        <f>Calculations!I20</f>
        <v>0</v>
      </c>
      <c r="M17" s="20">
        <f>Calculations!J20</f>
        <v>0</v>
      </c>
      <c r="N17" s="20">
        <f>Calculations!K20</f>
        <v>0</v>
      </c>
      <c r="O17" s="20">
        <f>Calculations!L20</f>
        <v>0</v>
      </c>
      <c r="P17" s="20">
        <f>Calculations!M20</f>
        <v>0</v>
      </c>
      <c r="Q17" s="20">
        <f>Calculations!N20</f>
        <v>0</v>
      </c>
      <c r="R17" s="20">
        <f>Calculations!O20</f>
        <v>0</v>
      </c>
      <c r="S17" s="20">
        <f>Calculations!P20</f>
        <v>0</v>
      </c>
      <c r="T17" s="20">
        <f>Calculations!Q20</f>
        <v>0</v>
      </c>
      <c r="U17" s="20">
        <f>Calculations!R20</f>
        <v>0</v>
      </c>
      <c r="V17" s="20">
        <f>Calculations!S20</f>
        <v>0</v>
      </c>
      <c r="W17" s="20">
        <f>Calculations!T20</f>
        <v>0</v>
      </c>
      <c r="X17" s="20">
        <f>Calculations!U20</f>
        <v>0</v>
      </c>
      <c r="Y17" s="20">
        <f>Calculations!V20</f>
        <v>0</v>
      </c>
      <c r="Z17" s="20">
        <f>Calculations!W20</f>
        <v>0</v>
      </c>
      <c r="AA17" s="20">
        <f>Calculations!X20</f>
        <v>0</v>
      </c>
      <c r="AB17" s="20">
        <f>Calculations!Y20</f>
        <v>0</v>
      </c>
      <c r="AC17" s="20">
        <f>Calculations!Z20</f>
        <v>0</v>
      </c>
      <c r="AD17" s="20">
        <f>Calculations!AA20</f>
        <v>0</v>
      </c>
      <c r="AE17" s="20">
        <f>Calculations!AB20</f>
        <v>0</v>
      </c>
      <c r="AF17" s="20">
        <f>Calculations!AC20</f>
        <v>0</v>
      </c>
      <c r="AG17" s="20">
        <f>Calculations!AD20</f>
        <v>0</v>
      </c>
      <c r="AH17" s="20">
        <f>Calculations!AE20</f>
        <v>0</v>
      </c>
      <c r="AI17" s="20">
        <f>Calculations!AF20</f>
        <v>0</v>
      </c>
      <c r="AJ17" s="20">
        <f>Calculations!AG20</f>
        <v>0</v>
      </c>
      <c r="AK17" s="20">
        <f>Calculations!AH20</f>
        <v>0</v>
      </c>
      <c r="AL17" s="20">
        <f>Calculations!AI20</f>
        <v>0</v>
      </c>
      <c r="AM17" s="20">
        <f>Calculations!AJ20</f>
        <v>0</v>
      </c>
      <c r="AN17" s="20">
        <f>Calculations!AK20</f>
        <v>0</v>
      </c>
      <c r="AO17" s="20">
        <f>Calculations!AL20</f>
        <v>0</v>
      </c>
      <c r="AP17" s="20">
        <f>Calculations!AM20</f>
        <v>0</v>
      </c>
      <c r="AQ17" s="20">
        <f>Calculations!AN20</f>
        <v>0</v>
      </c>
      <c r="AR17" s="20">
        <f>Calculations!AO20</f>
        <v>0</v>
      </c>
      <c r="AS17" s="20">
        <f>Calculations!AP20</f>
        <v>0</v>
      </c>
      <c r="AT17" s="20">
        <f>Calculations!AQ20</f>
        <v>0</v>
      </c>
      <c r="AU17" s="20">
        <f>Calculations!AR20</f>
        <v>0</v>
      </c>
      <c r="AV17" s="20">
        <f>Calculations!AS20</f>
        <v>0</v>
      </c>
      <c r="AW17" s="20">
        <f>Calculations!AT20</f>
        <v>0</v>
      </c>
      <c r="AX17" s="20">
        <f>Calculations!AU20</f>
        <v>0</v>
      </c>
      <c r="AY17" s="20">
        <f>Calculations!AV20</f>
        <v>0</v>
      </c>
      <c r="AZ17" s="20">
        <f>Calculations!AW20</f>
        <v>0</v>
      </c>
      <c r="BA17" s="20">
        <f>Calculations!AX20</f>
        <v>0</v>
      </c>
      <c r="BB17" s="20">
        <f>Calculations!AY20</f>
        <v>0</v>
      </c>
      <c r="BC17" s="20">
        <f>Calculations!AZ20</f>
        <v>0</v>
      </c>
      <c r="BD17" s="20">
        <f>Calculations!BA20</f>
        <v>0</v>
      </c>
      <c r="BE17" s="20">
        <f>Calculations!BB20</f>
        <v>0</v>
      </c>
      <c r="BF17" s="20">
        <f>Calculations!BC20</f>
        <v>0</v>
      </c>
      <c r="BG17" s="20">
        <f>Calculations!BD20</f>
        <v>0</v>
      </c>
      <c r="BH17" s="20">
        <f>Calculations!BE20</f>
        <v>0</v>
      </c>
      <c r="BI17" s="20">
        <f>Calculations!BF20</f>
        <v>0</v>
      </c>
      <c r="BJ17" s="20">
        <f>Calculations!BG20</f>
        <v>0</v>
      </c>
      <c r="BK17" s="20">
        <f>Calculations!BH20</f>
        <v>0</v>
      </c>
      <c r="BL17" s="20">
        <f>Calculations!BI20</f>
        <v>0</v>
      </c>
      <c r="BM17" s="20">
        <f>Calculations!BJ20</f>
        <v>0</v>
      </c>
      <c r="BN17" s="20">
        <f>Calculations!BK20</f>
        <v>0</v>
      </c>
      <c r="BO17" s="20">
        <f>Calculations!BL20</f>
        <v>0</v>
      </c>
      <c r="BP17" s="20">
        <f>Calculations!BM20</f>
        <v>0</v>
      </c>
      <c r="BQ17" s="20">
        <f>Calculations!BN20</f>
        <v>0</v>
      </c>
      <c r="BR17" s="20">
        <f>Calculations!BO20</f>
        <v>0</v>
      </c>
      <c r="BS17" s="20">
        <f>Calculations!BP20</f>
        <v>0</v>
      </c>
      <c r="BT17" s="20">
        <f>Calculations!BQ20</f>
        <v>0</v>
      </c>
      <c r="BU17" s="20">
        <f>Calculations!BR20</f>
        <v>0</v>
      </c>
      <c r="BV17" s="20">
        <f>Calculations!BS20</f>
        <v>0</v>
      </c>
      <c r="BW17" s="20">
        <f>Calculations!BT20</f>
        <v>0</v>
      </c>
      <c r="BX17" s="20">
        <f>Calculations!BU20</f>
        <v>0</v>
      </c>
      <c r="BY17" s="20">
        <f>Calculations!BV20</f>
        <v>0</v>
      </c>
      <c r="BZ17" s="20">
        <f>Calculations!BW20</f>
        <v>0</v>
      </c>
      <c r="CA17" s="20">
        <f>Calculations!BX20</f>
        <v>0</v>
      </c>
      <c r="CB17" s="20">
        <f>Calculations!BY20</f>
        <v>0</v>
      </c>
      <c r="CC17" s="20">
        <f>Calculations!BZ20</f>
        <v>0</v>
      </c>
      <c r="CD17" s="20">
        <f>Calculations!CA20</f>
        <v>0</v>
      </c>
      <c r="CE17" s="20">
        <f>Calculations!CB20</f>
        <v>0</v>
      </c>
      <c r="CF17" s="20">
        <f>Calculations!CC20</f>
        <v>0</v>
      </c>
      <c r="CG17" s="20">
        <f>Calculations!CD20</f>
        <v>0</v>
      </c>
      <c r="CH17" s="20">
        <f>Calculations!CE20</f>
        <v>0</v>
      </c>
      <c r="CI17" s="20">
        <f>Calculations!CF20</f>
        <v>0</v>
      </c>
      <c r="CJ17" s="20">
        <f>Calculations!CG20</f>
        <v>0</v>
      </c>
      <c r="CK17" s="20">
        <f>Calculations!CH20</f>
        <v>0</v>
      </c>
      <c r="CL17" s="20">
        <f>Calculations!CI20</f>
        <v>0</v>
      </c>
      <c r="CM17" s="20">
        <f>Calculations!CJ20</f>
        <v>0</v>
      </c>
      <c r="CN17" s="20">
        <f>Calculations!CK20</f>
        <v>0</v>
      </c>
      <c r="CO17" s="20">
        <f>Calculations!CL20</f>
        <v>1</v>
      </c>
      <c r="CP17" s="20">
        <f>Calculations!CM20</f>
        <v>1</v>
      </c>
      <c r="CQ17" s="20">
        <f>Calculations!CN20</f>
        <v>0</v>
      </c>
      <c r="CR17" s="20">
        <f>Calculations!CO20</f>
        <v>0</v>
      </c>
      <c r="CS17" s="20">
        <f>Calculations!CP20</f>
        <v>0</v>
      </c>
      <c r="CT17" s="20">
        <f>Calculations!CQ20</f>
        <v>0</v>
      </c>
      <c r="CV17" s="32">
        <f>Calculations!DE38</f>
        <v>3</v>
      </c>
      <c r="CW17" s="32">
        <f>Calculations!DF38</f>
        <v>3</v>
      </c>
      <c r="CX17" s="32">
        <f>Calculations!DG38</f>
        <v>3</v>
      </c>
      <c r="CY17" s="32">
        <f>Calculations!DH38</f>
        <v>3</v>
      </c>
      <c r="CZ17" s="32">
        <f>Calculations!DI38</f>
        <v>3</v>
      </c>
      <c r="DA17" s="32">
        <f>Calculations!DJ38</f>
        <v>3</v>
      </c>
      <c r="DB17" s="32">
        <f>Calculations!DK38</f>
        <v>3</v>
      </c>
    </row>
    <row r="18" spans="3:114" x14ac:dyDescent="0.25">
      <c r="C18" s="17" t="str">
        <f>Calculations!B21</f>
        <v>Farhan</v>
      </c>
      <c r="D18" s="18">
        <f>Calculations!CR21</f>
        <v>22</v>
      </c>
      <c r="E18" s="18">
        <f>Calculations!CS21</f>
        <v>17</v>
      </c>
      <c r="F18" s="19"/>
      <c r="G18" s="26">
        <f>Calculations!D21</f>
        <v>0</v>
      </c>
      <c r="H18" s="20">
        <f>Calculations!E21</f>
        <v>0</v>
      </c>
      <c r="I18" s="20">
        <f>Calculations!F21</f>
        <v>0</v>
      </c>
      <c r="J18" s="20">
        <f>Calculations!G21</f>
        <v>0</v>
      </c>
      <c r="K18" s="20">
        <f>Calculations!H21</f>
        <v>0</v>
      </c>
      <c r="L18" s="20">
        <f>Calculations!I21</f>
        <v>0</v>
      </c>
      <c r="M18" s="20">
        <f>Calculations!J21</f>
        <v>0</v>
      </c>
      <c r="N18" s="20">
        <f>Calculations!K21</f>
        <v>0</v>
      </c>
      <c r="O18" s="20">
        <f>Calculations!L21</f>
        <v>0</v>
      </c>
      <c r="P18" s="20">
        <f>Calculations!M21</f>
        <v>0</v>
      </c>
      <c r="Q18" s="20">
        <f>Calculations!N21</f>
        <v>0</v>
      </c>
      <c r="R18" s="20">
        <f>Calculations!O21</f>
        <v>0</v>
      </c>
      <c r="S18" s="20">
        <f>Calculations!P21</f>
        <v>0</v>
      </c>
      <c r="T18" s="20">
        <f>Calculations!Q21</f>
        <v>4</v>
      </c>
      <c r="U18" s="20">
        <f>Calculations!R21</f>
        <v>4</v>
      </c>
      <c r="V18" s="20">
        <f>Calculations!S21</f>
        <v>0</v>
      </c>
      <c r="W18" s="20">
        <f>Calculations!T21</f>
        <v>0</v>
      </c>
      <c r="X18" s="20">
        <f>Calculations!U21</f>
        <v>2</v>
      </c>
      <c r="Y18" s="20">
        <f>Calculations!V21</f>
        <v>2</v>
      </c>
      <c r="Z18" s="20">
        <f>Calculations!W21</f>
        <v>0</v>
      </c>
      <c r="AA18" s="20">
        <f>Calculations!X21</f>
        <v>0</v>
      </c>
      <c r="AB18" s="20">
        <f>Calculations!Y21</f>
        <v>0</v>
      </c>
      <c r="AC18" s="20">
        <f>Calculations!Z21</f>
        <v>0</v>
      </c>
      <c r="AD18" s="20">
        <f>Calculations!AA21</f>
        <v>0</v>
      </c>
      <c r="AE18" s="20">
        <f>Calculations!AB21</f>
        <v>0</v>
      </c>
      <c r="AF18" s="20">
        <f>Calculations!AC21</f>
        <v>0</v>
      </c>
      <c r="AG18" s="20">
        <f>Calculations!AD21</f>
        <v>0</v>
      </c>
      <c r="AH18" s="20">
        <f>Calculations!AE21</f>
        <v>0</v>
      </c>
      <c r="AI18" s="20">
        <f>Calculations!AF21</f>
        <v>0</v>
      </c>
      <c r="AJ18" s="20">
        <f>Calculations!AG21</f>
        <v>0</v>
      </c>
      <c r="AK18" s="20">
        <f>Calculations!AH21</f>
        <v>0</v>
      </c>
      <c r="AL18" s="20">
        <f>Calculations!AI21</f>
        <v>0</v>
      </c>
      <c r="AM18" s="20">
        <f>Calculations!AJ21</f>
        <v>0</v>
      </c>
      <c r="AN18" s="20">
        <f>Calculations!AK21</f>
        <v>0</v>
      </c>
      <c r="AO18" s="20">
        <f>Calculations!AL21</f>
        <v>0</v>
      </c>
      <c r="AP18" s="20">
        <f>Calculations!AM21</f>
        <v>0</v>
      </c>
      <c r="AQ18" s="20">
        <f>Calculations!AN21</f>
        <v>0</v>
      </c>
      <c r="AR18" s="20">
        <f>Calculations!AO21</f>
        <v>0</v>
      </c>
      <c r="AS18" s="20">
        <f>Calculations!AP21</f>
        <v>0</v>
      </c>
      <c r="AT18" s="20">
        <f>Calculations!AQ21</f>
        <v>0</v>
      </c>
      <c r="AU18" s="20">
        <f>Calculations!AR21</f>
        <v>0</v>
      </c>
      <c r="AV18" s="20">
        <f>Calculations!AS21</f>
        <v>0</v>
      </c>
      <c r="AW18" s="20">
        <f>Calculations!AT21</f>
        <v>0</v>
      </c>
      <c r="AX18" s="20">
        <f>Calculations!AU21</f>
        <v>0</v>
      </c>
      <c r="AY18" s="20">
        <f>Calculations!AV21</f>
        <v>0</v>
      </c>
      <c r="AZ18" s="20">
        <f>Calculations!AW21</f>
        <v>0</v>
      </c>
      <c r="BA18" s="20">
        <f>Calculations!AX21</f>
        <v>0</v>
      </c>
      <c r="BB18" s="20">
        <f>Calculations!AY21</f>
        <v>0</v>
      </c>
      <c r="BC18" s="20">
        <f>Calculations!AZ21</f>
        <v>0</v>
      </c>
      <c r="BD18" s="20">
        <f>Calculations!BA21</f>
        <v>0</v>
      </c>
      <c r="BE18" s="20">
        <f>Calculations!BB21</f>
        <v>0</v>
      </c>
      <c r="BF18" s="20">
        <f>Calculations!BC21</f>
        <v>0</v>
      </c>
      <c r="BG18" s="20">
        <f>Calculations!BD21</f>
        <v>0</v>
      </c>
      <c r="BH18" s="20">
        <f>Calculations!BE21</f>
        <v>0</v>
      </c>
      <c r="BI18" s="20">
        <f>Calculations!BF21</f>
        <v>0</v>
      </c>
      <c r="BJ18" s="20">
        <f>Calculations!BG21</f>
        <v>0</v>
      </c>
      <c r="BK18" s="20">
        <f>Calculations!BH21</f>
        <v>4</v>
      </c>
      <c r="BL18" s="20">
        <f>Calculations!BI21</f>
        <v>4</v>
      </c>
      <c r="BM18" s="20">
        <f>Calculations!BJ21</f>
        <v>4</v>
      </c>
      <c r="BN18" s="20">
        <f>Calculations!BK21</f>
        <v>4</v>
      </c>
      <c r="BO18" s="20">
        <f>Calculations!BL21</f>
        <v>4</v>
      </c>
      <c r="BP18" s="20">
        <f>Calculations!BM21</f>
        <v>4</v>
      </c>
      <c r="BQ18" s="20">
        <f>Calculations!BN21</f>
        <v>4</v>
      </c>
      <c r="BR18" s="20">
        <f>Calculations!BO21</f>
        <v>4</v>
      </c>
      <c r="BS18" s="20">
        <f>Calculations!BP21</f>
        <v>4</v>
      </c>
      <c r="BT18" s="20">
        <f>Calculations!BQ21</f>
        <v>4</v>
      </c>
      <c r="BU18" s="20">
        <f>Calculations!BR21</f>
        <v>4</v>
      </c>
      <c r="BV18" s="20">
        <f>Calculations!BS21</f>
        <v>0</v>
      </c>
      <c r="BW18" s="20">
        <f>Calculations!BT21</f>
        <v>1</v>
      </c>
      <c r="BX18" s="20">
        <f>Calculations!BU21</f>
        <v>1</v>
      </c>
      <c r="BY18" s="20">
        <f>Calculations!BV21</f>
        <v>0</v>
      </c>
      <c r="BZ18" s="20">
        <f>Calculations!BW21</f>
        <v>0</v>
      </c>
      <c r="CA18" s="20">
        <f>Calculations!BX21</f>
        <v>0</v>
      </c>
      <c r="CB18" s="20">
        <f>Calculations!BY21</f>
        <v>0</v>
      </c>
      <c r="CC18" s="20">
        <f>Calculations!BZ21</f>
        <v>0</v>
      </c>
      <c r="CD18" s="20">
        <f>Calculations!CA21</f>
        <v>0</v>
      </c>
      <c r="CE18" s="20">
        <f>Calculations!CB21</f>
        <v>0</v>
      </c>
      <c r="CF18" s="20">
        <f>Calculations!CC21</f>
        <v>0</v>
      </c>
      <c r="CG18" s="20">
        <f>Calculations!CD21</f>
        <v>0</v>
      </c>
      <c r="CH18" s="20">
        <f>Calculations!CE21</f>
        <v>4</v>
      </c>
      <c r="CI18" s="20">
        <f>Calculations!CF21</f>
        <v>4</v>
      </c>
      <c r="CJ18" s="20">
        <f>Calculations!CG21</f>
        <v>4</v>
      </c>
      <c r="CK18" s="20">
        <f>Calculations!CH21</f>
        <v>4</v>
      </c>
      <c r="CL18" s="20">
        <f>Calculations!CI21</f>
        <v>4</v>
      </c>
      <c r="CM18" s="20">
        <f>Calculations!CJ21</f>
        <v>3</v>
      </c>
      <c r="CN18" s="20">
        <f>Calculations!CK21</f>
        <v>3</v>
      </c>
      <c r="CO18" s="20">
        <f>Calculations!CL21</f>
        <v>3</v>
      </c>
      <c r="CP18" s="20">
        <f>Calculations!CM21</f>
        <v>0</v>
      </c>
      <c r="CQ18" s="20">
        <f>Calculations!CN21</f>
        <v>0</v>
      </c>
      <c r="CR18" s="20">
        <f>Calculations!CO21</f>
        <v>0</v>
      </c>
      <c r="CS18" s="20">
        <f>Calculations!CP21</f>
        <v>0</v>
      </c>
      <c r="CT18" s="20">
        <f>Calculations!CQ21</f>
        <v>0</v>
      </c>
      <c r="CV18" s="32">
        <f>Calculations!DE39</f>
        <v>3</v>
      </c>
      <c r="CW18" s="32">
        <f>Calculations!DF39</f>
        <v>1</v>
      </c>
      <c r="CX18" s="32">
        <f>Calculations!DG39</f>
        <v>1</v>
      </c>
      <c r="CY18" s="32" t="str">
        <f>Calculations!DH39</f>
        <v/>
      </c>
      <c r="CZ18" s="32" t="str">
        <f>Calculations!DI39</f>
        <v/>
      </c>
      <c r="DA18" s="32" t="str">
        <f>Calculations!DJ39</f>
        <v/>
      </c>
      <c r="DB18" s="32" t="str">
        <f>Calculations!DK39</f>
        <v/>
      </c>
    </row>
    <row r="19" spans="3:114" x14ac:dyDescent="0.25">
      <c r="C19" s="17" t="str">
        <f>Calculations!B22</f>
        <v>Ganesh</v>
      </c>
      <c r="D19" s="18">
        <f>Calculations!CR22</f>
        <v>20</v>
      </c>
      <c r="E19" s="18">
        <f>Calculations!CS22</f>
        <v>8</v>
      </c>
      <c r="F19" s="19"/>
      <c r="G19" s="26">
        <f>Calculations!D22</f>
        <v>0</v>
      </c>
      <c r="H19" s="20">
        <f>Calculations!E22</f>
        <v>0</v>
      </c>
      <c r="I19" s="20">
        <f>Calculations!F22</f>
        <v>0</v>
      </c>
      <c r="J19" s="20">
        <f>Calculations!G22</f>
        <v>0</v>
      </c>
      <c r="K19" s="20">
        <f>Calculations!H22</f>
        <v>0</v>
      </c>
      <c r="L19" s="20">
        <f>Calculations!I22</f>
        <v>0</v>
      </c>
      <c r="M19" s="20">
        <f>Calculations!J22</f>
        <v>0</v>
      </c>
      <c r="N19" s="20">
        <f>Calculations!K22</f>
        <v>0</v>
      </c>
      <c r="O19" s="20">
        <f>Calculations!L22</f>
        <v>0</v>
      </c>
      <c r="P19" s="20">
        <f>Calculations!M22</f>
        <v>0</v>
      </c>
      <c r="Q19" s="20">
        <f>Calculations!N22</f>
        <v>0</v>
      </c>
      <c r="R19" s="20">
        <f>Calculations!O22</f>
        <v>0</v>
      </c>
      <c r="S19" s="20">
        <f>Calculations!P22</f>
        <v>0</v>
      </c>
      <c r="T19" s="20">
        <f>Calculations!Q22</f>
        <v>0</v>
      </c>
      <c r="U19" s="20">
        <f>Calculations!R22</f>
        <v>0</v>
      </c>
      <c r="V19" s="20">
        <f>Calculations!S22</f>
        <v>0</v>
      </c>
      <c r="W19" s="20">
        <f>Calculations!T22</f>
        <v>0</v>
      </c>
      <c r="X19" s="20">
        <f>Calculations!U22</f>
        <v>0</v>
      </c>
      <c r="Y19" s="20">
        <f>Calculations!V22</f>
        <v>0</v>
      </c>
      <c r="Z19" s="20">
        <f>Calculations!W22</f>
        <v>0</v>
      </c>
      <c r="AA19" s="20">
        <f>Calculations!X22</f>
        <v>0</v>
      </c>
      <c r="AB19" s="20">
        <f>Calculations!Y22</f>
        <v>0</v>
      </c>
      <c r="AC19" s="20">
        <f>Calculations!Z22</f>
        <v>0</v>
      </c>
      <c r="AD19" s="20">
        <f>Calculations!AA22</f>
        <v>0</v>
      </c>
      <c r="AE19" s="20">
        <f>Calculations!AB22</f>
        <v>0</v>
      </c>
      <c r="AF19" s="20">
        <f>Calculations!AC22</f>
        <v>0</v>
      </c>
      <c r="AG19" s="20">
        <f>Calculations!AD22</f>
        <v>0</v>
      </c>
      <c r="AH19" s="20">
        <f>Calculations!AE22</f>
        <v>0</v>
      </c>
      <c r="AI19" s="20">
        <f>Calculations!AF22</f>
        <v>0</v>
      </c>
      <c r="AJ19" s="20">
        <f>Calculations!AG22</f>
        <v>0</v>
      </c>
      <c r="AK19" s="20">
        <f>Calculations!AH22</f>
        <v>0</v>
      </c>
      <c r="AL19" s="20">
        <f>Calculations!AI22</f>
        <v>0</v>
      </c>
      <c r="AM19" s="20">
        <f>Calculations!AJ22</f>
        <v>0</v>
      </c>
      <c r="AN19" s="20">
        <f>Calculations!AK22</f>
        <v>0</v>
      </c>
      <c r="AO19" s="20">
        <f>Calculations!AL22</f>
        <v>0</v>
      </c>
      <c r="AP19" s="20">
        <f>Calculations!AM22</f>
        <v>0</v>
      </c>
      <c r="AQ19" s="20">
        <f>Calculations!AN22</f>
        <v>0</v>
      </c>
      <c r="AR19" s="20">
        <f>Calculations!AO22</f>
        <v>0</v>
      </c>
      <c r="AS19" s="20">
        <f>Calculations!AP22</f>
        <v>0</v>
      </c>
      <c r="AT19" s="20">
        <f>Calculations!AQ22</f>
        <v>0</v>
      </c>
      <c r="AU19" s="20">
        <f>Calculations!AR22</f>
        <v>0</v>
      </c>
      <c r="AV19" s="20">
        <f>Calculations!AS22</f>
        <v>0</v>
      </c>
      <c r="AW19" s="20">
        <f>Calculations!AT22</f>
        <v>0</v>
      </c>
      <c r="AX19" s="20">
        <f>Calculations!AU22</f>
        <v>0</v>
      </c>
      <c r="AY19" s="20">
        <f>Calculations!AV22</f>
        <v>0</v>
      </c>
      <c r="AZ19" s="20">
        <f>Calculations!AW22</f>
        <v>0</v>
      </c>
      <c r="BA19" s="20">
        <f>Calculations!AX22</f>
        <v>0</v>
      </c>
      <c r="BB19" s="20">
        <f>Calculations!AY22</f>
        <v>0</v>
      </c>
      <c r="BC19" s="20">
        <f>Calculations!AZ22</f>
        <v>0</v>
      </c>
      <c r="BD19" s="20">
        <f>Calculations!BA22</f>
        <v>0</v>
      </c>
      <c r="BE19" s="20">
        <f>Calculations!BB22</f>
        <v>0</v>
      </c>
      <c r="BF19" s="20">
        <f>Calculations!BC22</f>
        <v>0</v>
      </c>
      <c r="BG19" s="20">
        <f>Calculations!BD22</f>
        <v>0</v>
      </c>
      <c r="BH19" s="20">
        <f>Calculations!BE22</f>
        <v>0</v>
      </c>
      <c r="BI19" s="20">
        <f>Calculations!BF22</f>
        <v>0</v>
      </c>
      <c r="BJ19" s="20">
        <f>Calculations!BG22</f>
        <v>0</v>
      </c>
      <c r="BK19" s="20">
        <f>Calculations!BH22</f>
        <v>0</v>
      </c>
      <c r="BL19" s="20">
        <f>Calculations!BI22</f>
        <v>0</v>
      </c>
      <c r="BM19" s="20">
        <f>Calculations!BJ22</f>
        <v>0</v>
      </c>
      <c r="BN19" s="20">
        <f>Calculations!BK22</f>
        <v>0</v>
      </c>
      <c r="BO19" s="20">
        <f>Calculations!BL22</f>
        <v>0</v>
      </c>
      <c r="BP19" s="20">
        <f>Calculations!BM22</f>
        <v>0</v>
      </c>
      <c r="BQ19" s="20">
        <f>Calculations!BN22</f>
        <v>0</v>
      </c>
      <c r="BR19" s="20">
        <f>Calculations!BO22</f>
        <v>0</v>
      </c>
      <c r="BS19" s="20">
        <f>Calculations!BP22</f>
        <v>0</v>
      </c>
      <c r="BT19" s="20">
        <f>Calculations!BQ22</f>
        <v>0</v>
      </c>
      <c r="BU19" s="20">
        <f>Calculations!BR22</f>
        <v>0</v>
      </c>
      <c r="BV19" s="20">
        <f>Calculations!BS22</f>
        <v>3</v>
      </c>
      <c r="BW19" s="20">
        <f>Calculations!BT22</f>
        <v>3</v>
      </c>
      <c r="BX19" s="20">
        <f>Calculations!BU22</f>
        <v>3</v>
      </c>
      <c r="BY19" s="20">
        <f>Calculations!BV22</f>
        <v>3</v>
      </c>
      <c r="BZ19" s="20">
        <f>Calculations!BW22</f>
        <v>3</v>
      </c>
      <c r="CA19" s="20">
        <f>Calculations!BX22</f>
        <v>3</v>
      </c>
      <c r="CB19" s="20">
        <f>Calculations!BY22</f>
        <v>3</v>
      </c>
      <c r="CC19" s="20">
        <f>Calculations!BZ22</f>
        <v>3</v>
      </c>
      <c r="CD19" s="20">
        <f>Calculations!CA22</f>
        <v>3</v>
      </c>
      <c r="CE19" s="20">
        <f>Calculations!CB22</f>
        <v>3</v>
      </c>
      <c r="CF19" s="20">
        <f>Calculations!CC22</f>
        <v>3</v>
      </c>
      <c r="CG19" s="20">
        <f>Calculations!CD22</f>
        <v>3</v>
      </c>
      <c r="CH19" s="20">
        <f>Calculations!CE22</f>
        <v>0</v>
      </c>
      <c r="CI19" s="20">
        <f>Calculations!CF22</f>
        <v>0</v>
      </c>
      <c r="CJ19" s="20">
        <f>Calculations!CG22</f>
        <v>0</v>
      </c>
      <c r="CK19" s="20">
        <f>Calculations!CH22</f>
        <v>0</v>
      </c>
      <c r="CL19" s="20">
        <f>Calculations!CI22</f>
        <v>0</v>
      </c>
      <c r="CM19" s="20">
        <f>Calculations!CJ22</f>
        <v>0</v>
      </c>
      <c r="CN19" s="20">
        <f>Calculations!CK22</f>
        <v>0</v>
      </c>
      <c r="CO19" s="20">
        <f>Calculations!CL22</f>
        <v>0</v>
      </c>
      <c r="CP19" s="20">
        <f>Calculations!CM22</f>
        <v>0</v>
      </c>
      <c r="CQ19" s="20">
        <f>Calculations!CN22</f>
        <v>0</v>
      </c>
      <c r="CR19" s="20">
        <f>Calculations!CO22</f>
        <v>0</v>
      </c>
      <c r="CS19" s="20">
        <f>Calculations!CP22</f>
        <v>0</v>
      </c>
      <c r="CT19" s="20">
        <f>Calculations!CQ22</f>
        <v>0</v>
      </c>
      <c r="CV19" s="32" t="str">
        <f>Calculations!DE40</f>
        <v/>
      </c>
      <c r="CW19" s="32" t="str">
        <f>Calculations!DF40</f>
        <v/>
      </c>
      <c r="CX19" s="32" t="str">
        <f>Calculations!DG40</f>
        <v/>
      </c>
      <c r="CY19" s="32" t="str">
        <f>Calculations!DH40</f>
        <v/>
      </c>
      <c r="CZ19" s="32" t="str">
        <f>Calculations!DI40</f>
        <v/>
      </c>
      <c r="DA19" s="32" t="str">
        <f>Calculations!DJ40</f>
        <v/>
      </c>
      <c r="DB19" s="32" t="str">
        <f>Calculations!DK40</f>
        <v/>
      </c>
      <c r="DD19" s="28"/>
      <c r="DE19" s="28"/>
      <c r="DF19" s="28"/>
      <c r="DG19" s="28"/>
      <c r="DH19" s="28"/>
      <c r="DI19" s="28"/>
      <c r="DJ19" s="28"/>
    </row>
    <row r="20" spans="3:114" x14ac:dyDescent="0.25">
      <c r="C20" s="17" t="str">
        <f>Calculations!B23</f>
        <v>Harry</v>
      </c>
      <c r="D20" s="18">
        <f>Calculations!CR23</f>
        <v>8</v>
      </c>
      <c r="E20" s="18">
        <f>Calculations!CS23</f>
        <v>0</v>
      </c>
      <c r="F20" s="19"/>
      <c r="G20" s="26">
        <f>Calculations!D23</f>
        <v>0</v>
      </c>
      <c r="H20" s="20">
        <f>Calculations!E23</f>
        <v>0</v>
      </c>
      <c r="I20" s="20">
        <f>Calculations!F23</f>
        <v>0</v>
      </c>
      <c r="J20" s="20">
        <f>Calculations!G23</f>
        <v>0</v>
      </c>
      <c r="K20" s="20">
        <f>Calculations!H23</f>
        <v>0</v>
      </c>
      <c r="L20" s="20">
        <f>Calculations!I23</f>
        <v>0</v>
      </c>
      <c r="M20" s="20">
        <f>Calculations!J23</f>
        <v>0</v>
      </c>
      <c r="N20" s="20">
        <f>Calculations!K23</f>
        <v>0</v>
      </c>
      <c r="O20" s="20">
        <f>Calculations!L23</f>
        <v>0</v>
      </c>
      <c r="P20" s="20">
        <f>Calculations!M23</f>
        <v>0</v>
      </c>
      <c r="Q20" s="20">
        <f>Calculations!N23</f>
        <v>0</v>
      </c>
      <c r="R20" s="20">
        <f>Calculations!O23</f>
        <v>0</v>
      </c>
      <c r="S20" s="20">
        <f>Calculations!P23</f>
        <v>0</v>
      </c>
      <c r="T20" s="20">
        <f>Calculations!Q23</f>
        <v>0</v>
      </c>
      <c r="U20" s="20">
        <f>Calculations!R23</f>
        <v>0</v>
      </c>
      <c r="V20" s="20">
        <f>Calculations!S23</f>
        <v>0</v>
      </c>
      <c r="W20" s="20">
        <f>Calculations!T23</f>
        <v>0</v>
      </c>
      <c r="X20" s="20">
        <f>Calculations!U23</f>
        <v>0</v>
      </c>
      <c r="Y20" s="20">
        <f>Calculations!V23</f>
        <v>0</v>
      </c>
      <c r="Z20" s="20">
        <f>Calculations!W23</f>
        <v>0</v>
      </c>
      <c r="AA20" s="20">
        <f>Calculations!X23</f>
        <v>0</v>
      </c>
      <c r="AB20" s="20">
        <f>Calculations!Y23</f>
        <v>0</v>
      </c>
      <c r="AC20" s="20">
        <f>Calculations!Z23</f>
        <v>0</v>
      </c>
      <c r="AD20" s="20">
        <f>Calculations!AA23</f>
        <v>0</v>
      </c>
      <c r="AE20" s="20">
        <f>Calculations!AB23</f>
        <v>0</v>
      </c>
      <c r="AF20" s="20">
        <f>Calculations!AC23</f>
        <v>0</v>
      </c>
      <c r="AG20" s="20">
        <f>Calculations!AD23</f>
        <v>0</v>
      </c>
      <c r="AH20" s="20">
        <f>Calculations!AE23</f>
        <v>0</v>
      </c>
      <c r="AI20" s="20">
        <f>Calculations!AF23</f>
        <v>0</v>
      </c>
      <c r="AJ20" s="20">
        <f>Calculations!AG23</f>
        <v>0</v>
      </c>
      <c r="AK20" s="20">
        <f>Calculations!AH23</f>
        <v>0</v>
      </c>
      <c r="AL20" s="20">
        <f>Calculations!AI23</f>
        <v>0</v>
      </c>
      <c r="AM20" s="20">
        <f>Calculations!AJ23</f>
        <v>0</v>
      </c>
      <c r="AN20" s="20">
        <f>Calculations!AK23</f>
        <v>0</v>
      </c>
      <c r="AO20" s="20">
        <f>Calculations!AL23</f>
        <v>0</v>
      </c>
      <c r="AP20" s="20">
        <f>Calculations!AM23</f>
        <v>0</v>
      </c>
      <c r="AQ20" s="20">
        <f>Calculations!AN23</f>
        <v>0</v>
      </c>
      <c r="AR20" s="20">
        <f>Calculations!AO23</f>
        <v>0</v>
      </c>
      <c r="AS20" s="20">
        <f>Calculations!AP23</f>
        <v>0</v>
      </c>
      <c r="AT20" s="20">
        <f>Calculations!AQ23</f>
        <v>0</v>
      </c>
      <c r="AU20" s="20">
        <f>Calculations!AR23</f>
        <v>0</v>
      </c>
      <c r="AV20" s="20">
        <f>Calculations!AS23</f>
        <v>0</v>
      </c>
      <c r="AW20" s="20">
        <f>Calculations!AT23</f>
        <v>0</v>
      </c>
      <c r="AX20" s="20">
        <f>Calculations!AU23</f>
        <v>0</v>
      </c>
      <c r="AY20" s="20">
        <f>Calculations!AV23</f>
        <v>0</v>
      </c>
      <c r="AZ20" s="20">
        <f>Calculations!AW23</f>
        <v>0</v>
      </c>
      <c r="BA20" s="20">
        <f>Calculations!AX23</f>
        <v>0</v>
      </c>
      <c r="BB20" s="20">
        <f>Calculations!AY23</f>
        <v>0</v>
      </c>
      <c r="BC20" s="20">
        <f>Calculations!AZ23</f>
        <v>0</v>
      </c>
      <c r="BD20" s="20">
        <f>Calculations!BA23</f>
        <v>0</v>
      </c>
      <c r="BE20" s="20">
        <f>Calculations!BB23</f>
        <v>0</v>
      </c>
      <c r="BF20" s="20">
        <f>Calculations!BC23</f>
        <v>0</v>
      </c>
      <c r="BG20" s="20">
        <f>Calculations!BD23</f>
        <v>0</v>
      </c>
      <c r="BH20" s="20">
        <f>Calculations!BE23</f>
        <v>0</v>
      </c>
      <c r="BI20" s="20">
        <f>Calculations!BF23</f>
        <v>0</v>
      </c>
      <c r="BJ20" s="20">
        <f>Calculations!BG23</f>
        <v>0</v>
      </c>
      <c r="BK20" s="20">
        <f>Calculations!BH23</f>
        <v>0</v>
      </c>
      <c r="BL20" s="20">
        <f>Calculations!BI23</f>
        <v>0</v>
      </c>
      <c r="BM20" s="20">
        <f>Calculations!BJ23</f>
        <v>0</v>
      </c>
      <c r="BN20" s="20">
        <f>Calculations!BK23</f>
        <v>0</v>
      </c>
      <c r="BO20" s="20">
        <f>Calculations!BL23</f>
        <v>0</v>
      </c>
      <c r="BP20" s="20">
        <f>Calculations!BM23</f>
        <v>0</v>
      </c>
      <c r="BQ20" s="20">
        <f>Calculations!BN23</f>
        <v>0</v>
      </c>
      <c r="BR20" s="20">
        <f>Calculations!BO23</f>
        <v>0</v>
      </c>
      <c r="BS20" s="20">
        <f>Calculations!BP23</f>
        <v>0</v>
      </c>
      <c r="BT20" s="20">
        <f>Calculations!BQ23</f>
        <v>0</v>
      </c>
      <c r="BU20" s="20">
        <f>Calculations!BR23</f>
        <v>0</v>
      </c>
      <c r="BV20" s="20">
        <f>Calculations!BS23</f>
        <v>0</v>
      </c>
      <c r="BW20" s="20">
        <f>Calculations!BT23</f>
        <v>0</v>
      </c>
      <c r="BX20" s="20">
        <f>Calculations!BU23</f>
        <v>0</v>
      </c>
      <c r="BY20" s="20">
        <f>Calculations!BV23</f>
        <v>0</v>
      </c>
      <c r="BZ20" s="20">
        <f>Calculations!BW23</f>
        <v>0</v>
      </c>
      <c r="CA20" s="20">
        <f>Calculations!BX23</f>
        <v>0</v>
      </c>
      <c r="CB20" s="20">
        <f>Calculations!BY23</f>
        <v>0</v>
      </c>
      <c r="CC20" s="20">
        <f>Calculations!BZ23</f>
        <v>0</v>
      </c>
      <c r="CD20" s="20">
        <f>Calculations!CA23</f>
        <v>0</v>
      </c>
      <c r="CE20" s="20">
        <f>Calculations!CB23</f>
        <v>0</v>
      </c>
      <c r="CF20" s="20">
        <f>Calculations!CC23</f>
        <v>0</v>
      </c>
      <c r="CG20" s="20">
        <f>Calculations!CD23</f>
        <v>0</v>
      </c>
      <c r="CH20" s="20">
        <f>Calculations!CE23</f>
        <v>0</v>
      </c>
      <c r="CI20" s="20">
        <f>Calculations!CF23</f>
        <v>0</v>
      </c>
      <c r="CJ20" s="20">
        <f>Calculations!CG23</f>
        <v>0</v>
      </c>
      <c r="CK20" s="20">
        <f>Calculations!CH23</f>
        <v>0</v>
      </c>
      <c r="CL20" s="20">
        <f>Calculations!CI23</f>
        <v>0</v>
      </c>
      <c r="CM20" s="20">
        <f>Calculations!CJ23</f>
        <v>0</v>
      </c>
      <c r="CN20" s="20">
        <f>Calculations!CK23</f>
        <v>0</v>
      </c>
      <c r="CO20" s="20">
        <f>Calculations!CL23</f>
        <v>0</v>
      </c>
      <c r="CP20" s="20">
        <f>Calculations!CM23</f>
        <v>0</v>
      </c>
      <c r="CQ20" s="20">
        <f>Calculations!CN23</f>
        <v>0</v>
      </c>
      <c r="CR20" s="20">
        <f>Calculations!CO23</f>
        <v>0</v>
      </c>
      <c r="CS20" s="20">
        <f>Calculations!CP23</f>
        <v>0</v>
      </c>
      <c r="CT20" s="20">
        <f>Calculations!CQ23</f>
        <v>0</v>
      </c>
    </row>
    <row r="21" spans="3:114" x14ac:dyDescent="0.25">
      <c r="C21" s="17" t="str">
        <f>Calculations!B24</f>
        <v>Ida</v>
      </c>
      <c r="D21" s="18">
        <f>Calculations!CR24</f>
        <v>19</v>
      </c>
      <c r="E21" s="18">
        <f>Calculations!CS24</f>
        <v>4</v>
      </c>
      <c r="F21" s="19"/>
      <c r="G21" s="26">
        <f>Calculations!D24</f>
        <v>1</v>
      </c>
      <c r="H21" s="20">
        <f>Calculations!E24</f>
        <v>1</v>
      </c>
      <c r="I21" s="20">
        <f>Calculations!F24</f>
        <v>1</v>
      </c>
      <c r="J21" s="20">
        <f>Calculations!G24</f>
        <v>1</v>
      </c>
      <c r="K21" s="20">
        <f>Calculations!H24</f>
        <v>1</v>
      </c>
      <c r="L21" s="20">
        <f>Calculations!I24</f>
        <v>0</v>
      </c>
      <c r="M21" s="20">
        <f>Calculations!J24</f>
        <v>0</v>
      </c>
      <c r="N21" s="20">
        <f>Calculations!K24</f>
        <v>0</v>
      </c>
      <c r="O21" s="20">
        <f>Calculations!L24</f>
        <v>0</v>
      </c>
      <c r="P21" s="20">
        <f>Calculations!M24</f>
        <v>0</v>
      </c>
      <c r="Q21" s="20">
        <f>Calculations!N24</f>
        <v>0</v>
      </c>
      <c r="R21" s="20">
        <f>Calculations!O24</f>
        <v>0</v>
      </c>
      <c r="S21" s="20">
        <f>Calculations!P24</f>
        <v>0</v>
      </c>
      <c r="T21" s="20">
        <f>Calculations!Q24</f>
        <v>0</v>
      </c>
      <c r="U21" s="20">
        <f>Calculations!R24</f>
        <v>0</v>
      </c>
      <c r="V21" s="20">
        <f>Calculations!S24</f>
        <v>0</v>
      </c>
      <c r="W21" s="20">
        <f>Calculations!T24</f>
        <v>0</v>
      </c>
      <c r="X21" s="20">
        <f>Calculations!U24</f>
        <v>0</v>
      </c>
      <c r="Y21" s="20">
        <f>Calculations!V24</f>
        <v>0</v>
      </c>
      <c r="Z21" s="20">
        <f>Calculations!W24</f>
        <v>0</v>
      </c>
      <c r="AA21" s="20">
        <f>Calculations!X24</f>
        <v>0</v>
      </c>
      <c r="AB21" s="20">
        <f>Calculations!Y24</f>
        <v>0</v>
      </c>
      <c r="AC21" s="20">
        <f>Calculations!Z24</f>
        <v>0</v>
      </c>
      <c r="AD21" s="20">
        <f>Calculations!AA24</f>
        <v>0</v>
      </c>
      <c r="AE21" s="20">
        <f>Calculations!AB24</f>
        <v>0</v>
      </c>
      <c r="AF21" s="20">
        <f>Calculations!AC24</f>
        <v>0</v>
      </c>
      <c r="AG21" s="20">
        <f>Calculations!AD24</f>
        <v>0</v>
      </c>
      <c r="AH21" s="20">
        <f>Calculations!AE24</f>
        <v>0</v>
      </c>
      <c r="AI21" s="20">
        <f>Calculations!AF24</f>
        <v>0</v>
      </c>
      <c r="AJ21" s="20">
        <f>Calculations!AG24</f>
        <v>0</v>
      </c>
      <c r="AK21" s="20">
        <f>Calculations!AH24</f>
        <v>0</v>
      </c>
      <c r="AL21" s="20">
        <f>Calculations!AI24</f>
        <v>0</v>
      </c>
      <c r="AM21" s="20">
        <f>Calculations!AJ24</f>
        <v>0</v>
      </c>
      <c r="AN21" s="20">
        <f>Calculations!AK24</f>
        <v>0</v>
      </c>
      <c r="AO21" s="20">
        <f>Calculations!AL24</f>
        <v>0</v>
      </c>
      <c r="AP21" s="20">
        <f>Calculations!AM24</f>
        <v>0</v>
      </c>
      <c r="AQ21" s="20">
        <f>Calculations!AN24</f>
        <v>0</v>
      </c>
      <c r="AR21" s="20">
        <f>Calculations!AO24</f>
        <v>0</v>
      </c>
      <c r="AS21" s="20">
        <f>Calculations!AP24</f>
        <v>0</v>
      </c>
      <c r="AT21" s="20">
        <f>Calculations!AQ24</f>
        <v>0</v>
      </c>
      <c r="AU21" s="20">
        <f>Calculations!AR24</f>
        <v>0</v>
      </c>
      <c r="AV21" s="20">
        <f>Calculations!AS24</f>
        <v>0</v>
      </c>
      <c r="AW21" s="20">
        <f>Calculations!AT24</f>
        <v>0</v>
      </c>
      <c r="AX21" s="20">
        <f>Calculations!AU24</f>
        <v>0</v>
      </c>
      <c r="AY21" s="20">
        <f>Calculations!AV24</f>
        <v>0</v>
      </c>
      <c r="AZ21" s="20">
        <f>Calculations!AW24</f>
        <v>0</v>
      </c>
      <c r="BA21" s="20">
        <f>Calculations!AX24</f>
        <v>0</v>
      </c>
      <c r="BB21" s="20">
        <f>Calculations!AY24</f>
        <v>0</v>
      </c>
      <c r="BC21" s="20">
        <f>Calculations!AZ24</f>
        <v>0</v>
      </c>
      <c r="BD21" s="20">
        <f>Calculations!BA24</f>
        <v>0</v>
      </c>
      <c r="BE21" s="20">
        <f>Calculations!BB24</f>
        <v>0</v>
      </c>
      <c r="BF21" s="20">
        <f>Calculations!BC24</f>
        <v>4</v>
      </c>
      <c r="BG21" s="20">
        <f>Calculations!BD24</f>
        <v>4</v>
      </c>
      <c r="BH21" s="20">
        <f>Calculations!BE24</f>
        <v>4</v>
      </c>
      <c r="BI21" s="20">
        <f>Calculations!BF24</f>
        <v>4</v>
      </c>
      <c r="BJ21" s="20">
        <f>Calculations!BG24</f>
        <v>4</v>
      </c>
      <c r="BK21" s="20">
        <f>Calculations!BH24</f>
        <v>4</v>
      </c>
      <c r="BL21" s="20">
        <f>Calculations!BI24</f>
        <v>0</v>
      </c>
      <c r="BM21" s="20">
        <f>Calculations!BJ24</f>
        <v>0</v>
      </c>
      <c r="BN21" s="20">
        <f>Calculations!BK24</f>
        <v>0</v>
      </c>
      <c r="BO21" s="20">
        <f>Calculations!BL24</f>
        <v>0</v>
      </c>
      <c r="BP21" s="20">
        <f>Calculations!BM24</f>
        <v>0</v>
      </c>
      <c r="BQ21" s="20">
        <f>Calculations!BN24</f>
        <v>0</v>
      </c>
      <c r="BR21" s="20">
        <f>Calculations!BO24</f>
        <v>0</v>
      </c>
      <c r="BS21" s="20">
        <f>Calculations!BP24</f>
        <v>0</v>
      </c>
      <c r="BT21" s="20">
        <f>Calculations!BQ24</f>
        <v>0</v>
      </c>
      <c r="BU21" s="20">
        <f>Calculations!BR24</f>
        <v>0</v>
      </c>
      <c r="BV21" s="20">
        <f>Calculations!BS24</f>
        <v>0</v>
      </c>
      <c r="BW21" s="20">
        <f>Calculations!BT24</f>
        <v>0</v>
      </c>
      <c r="BX21" s="20">
        <f>Calculations!BU24</f>
        <v>0</v>
      </c>
      <c r="BY21" s="20">
        <f>Calculations!BV24</f>
        <v>0</v>
      </c>
      <c r="BZ21" s="20">
        <f>Calculations!BW24</f>
        <v>0</v>
      </c>
      <c r="CA21" s="20">
        <f>Calculations!BX24</f>
        <v>0</v>
      </c>
      <c r="CB21" s="20">
        <f>Calculations!BY24</f>
        <v>0</v>
      </c>
      <c r="CC21" s="20">
        <f>Calculations!BZ24</f>
        <v>0</v>
      </c>
      <c r="CD21" s="20">
        <f>Calculations!CA24</f>
        <v>0</v>
      </c>
      <c r="CE21" s="20">
        <f>Calculations!CB24</f>
        <v>0</v>
      </c>
      <c r="CF21" s="20">
        <f>Calculations!CC24</f>
        <v>0</v>
      </c>
      <c r="CG21" s="20">
        <f>Calculations!CD24</f>
        <v>0</v>
      </c>
      <c r="CH21" s="20">
        <f>Calculations!CE24</f>
        <v>0</v>
      </c>
      <c r="CI21" s="20">
        <f>Calculations!CF24</f>
        <v>0</v>
      </c>
      <c r="CJ21" s="20">
        <f>Calculations!CG24</f>
        <v>0</v>
      </c>
      <c r="CK21" s="20">
        <f>Calculations!CH24</f>
        <v>0</v>
      </c>
      <c r="CL21" s="20">
        <f>Calculations!CI24</f>
        <v>0</v>
      </c>
      <c r="CM21" s="20">
        <f>Calculations!CJ24</f>
        <v>0</v>
      </c>
      <c r="CN21" s="20">
        <f>Calculations!CK24</f>
        <v>0</v>
      </c>
      <c r="CO21" s="20">
        <f>Calculations!CL24</f>
        <v>0</v>
      </c>
      <c r="CP21" s="20">
        <f>Calculations!CM24</f>
        <v>0</v>
      </c>
      <c r="CQ21" s="20">
        <f>Calculations!CN24</f>
        <v>0</v>
      </c>
      <c r="CR21" s="20">
        <f>Calculations!CO24</f>
        <v>0</v>
      </c>
      <c r="CS21" s="20">
        <f>Calculations!CP24</f>
        <v>0</v>
      </c>
      <c r="CT21" s="20">
        <f>Calculations!CQ24</f>
        <v>0</v>
      </c>
    </row>
    <row r="22" spans="3:114" x14ac:dyDescent="0.25">
      <c r="C22" s="17" t="str">
        <f>Calculations!B25</f>
        <v>Jackie</v>
      </c>
      <c r="D22" s="18">
        <f>Calculations!CR25</f>
        <v>19</v>
      </c>
      <c r="E22" s="18">
        <f>Calculations!CS25</f>
        <v>3</v>
      </c>
      <c r="F22" s="19"/>
      <c r="G22" s="26">
        <f>Calculations!D25</f>
        <v>0</v>
      </c>
      <c r="H22" s="20">
        <f>Calculations!E25</f>
        <v>0</v>
      </c>
      <c r="I22" s="20">
        <f>Calculations!F25</f>
        <v>0</v>
      </c>
      <c r="J22" s="20">
        <f>Calculations!G25</f>
        <v>0</v>
      </c>
      <c r="K22" s="20">
        <f>Calculations!H25</f>
        <v>0</v>
      </c>
      <c r="L22" s="20">
        <f>Calculations!I25</f>
        <v>0</v>
      </c>
      <c r="M22" s="20">
        <f>Calculations!J25</f>
        <v>0</v>
      </c>
      <c r="N22" s="20">
        <f>Calculations!K25</f>
        <v>0</v>
      </c>
      <c r="O22" s="20">
        <f>Calculations!L25</f>
        <v>0</v>
      </c>
      <c r="P22" s="20">
        <f>Calculations!M25</f>
        <v>0</v>
      </c>
      <c r="Q22" s="20">
        <f>Calculations!N25</f>
        <v>0</v>
      </c>
      <c r="R22" s="20">
        <f>Calculations!O25</f>
        <v>0</v>
      </c>
      <c r="S22" s="20">
        <f>Calculations!P25</f>
        <v>0</v>
      </c>
      <c r="T22" s="20">
        <f>Calculations!Q25</f>
        <v>0</v>
      </c>
      <c r="U22" s="20">
        <f>Calculations!R25</f>
        <v>0</v>
      </c>
      <c r="V22" s="20">
        <f>Calculations!S25</f>
        <v>0</v>
      </c>
      <c r="W22" s="20">
        <f>Calculations!T25</f>
        <v>0</v>
      </c>
      <c r="X22" s="20">
        <f>Calculations!U25</f>
        <v>0</v>
      </c>
      <c r="Y22" s="20">
        <f>Calculations!V25</f>
        <v>0</v>
      </c>
      <c r="Z22" s="20">
        <f>Calculations!W25</f>
        <v>0</v>
      </c>
      <c r="AA22" s="20">
        <f>Calculations!X25</f>
        <v>0</v>
      </c>
      <c r="AB22" s="20">
        <f>Calculations!Y25</f>
        <v>0</v>
      </c>
      <c r="AC22" s="20">
        <f>Calculations!Z25</f>
        <v>0</v>
      </c>
      <c r="AD22" s="20">
        <f>Calculations!AA25</f>
        <v>0</v>
      </c>
      <c r="AE22" s="20">
        <f>Calculations!AB25</f>
        <v>0</v>
      </c>
      <c r="AF22" s="20">
        <f>Calculations!AC25</f>
        <v>0</v>
      </c>
      <c r="AG22" s="20">
        <f>Calculations!AD25</f>
        <v>0</v>
      </c>
      <c r="AH22" s="20">
        <f>Calculations!AE25</f>
        <v>0</v>
      </c>
      <c r="AI22" s="20">
        <f>Calculations!AF25</f>
        <v>0</v>
      </c>
      <c r="AJ22" s="20">
        <f>Calculations!AG25</f>
        <v>0</v>
      </c>
      <c r="AK22" s="20">
        <f>Calculations!AH25</f>
        <v>0</v>
      </c>
      <c r="AL22" s="20">
        <f>Calculations!AI25</f>
        <v>0</v>
      </c>
      <c r="AM22" s="20">
        <f>Calculations!AJ25</f>
        <v>0</v>
      </c>
      <c r="AN22" s="20">
        <f>Calculations!AK25</f>
        <v>0</v>
      </c>
      <c r="AO22" s="20">
        <f>Calculations!AL25</f>
        <v>0</v>
      </c>
      <c r="AP22" s="20">
        <f>Calculations!AM25</f>
        <v>0</v>
      </c>
      <c r="AQ22" s="20">
        <f>Calculations!AN25</f>
        <v>0</v>
      </c>
      <c r="AR22" s="20">
        <f>Calculations!AO25</f>
        <v>0</v>
      </c>
      <c r="AS22" s="20">
        <f>Calculations!AP25</f>
        <v>0</v>
      </c>
      <c r="AT22" s="20">
        <f>Calculations!AQ25</f>
        <v>0</v>
      </c>
      <c r="AU22" s="20">
        <f>Calculations!AR25</f>
        <v>0</v>
      </c>
      <c r="AV22" s="20">
        <f>Calculations!AS25</f>
        <v>0</v>
      </c>
      <c r="AW22" s="20">
        <f>Calculations!AT25</f>
        <v>0</v>
      </c>
      <c r="AX22" s="20">
        <f>Calculations!AU25</f>
        <v>0</v>
      </c>
      <c r="AY22" s="20">
        <f>Calculations!AV25</f>
        <v>0</v>
      </c>
      <c r="AZ22" s="20">
        <f>Calculations!AW25</f>
        <v>0</v>
      </c>
      <c r="BA22" s="20">
        <f>Calculations!AX25</f>
        <v>0</v>
      </c>
      <c r="BB22" s="20">
        <f>Calculations!AY25</f>
        <v>0</v>
      </c>
      <c r="BC22" s="20">
        <f>Calculations!AZ25</f>
        <v>0</v>
      </c>
      <c r="BD22" s="20">
        <f>Calculations!BA25</f>
        <v>0</v>
      </c>
      <c r="BE22" s="20">
        <f>Calculations!BB25</f>
        <v>0</v>
      </c>
      <c r="BF22" s="20">
        <f>Calculations!BC25</f>
        <v>0</v>
      </c>
      <c r="BG22" s="20">
        <f>Calculations!BD25</f>
        <v>0</v>
      </c>
      <c r="BH22" s="20">
        <f>Calculations!BE25</f>
        <v>0</v>
      </c>
      <c r="BI22" s="20">
        <f>Calculations!BF25</f>
        <v>0</v>
      </c>
      <c r="BJ22" s="20">
        <f>Calculations!BG25</f>
        <v>0</v>
      </c>
      <c r="BK22" s="20">
        <f>Calculations!BH25</f>
        <v>0</v>
      </c>
      <c r="BL22" s="20">
        <f>Calculations!BI25</f>
        <v>0</v>
      </c>
      <c r="BM22" s="20">
        <f>Calculations!BJ25</f>
        <v>0</v>
      </c>
      <c r="BN22" s="20">
        <f>Calculations!BK25</f>
        <v>0</v>
      </c>
      <c r="BO22" s="20">
        <f>Calculations!BL25</f>
        <v>0</v>
      </c>
      <c r="BP22" s="20">
        <f>Calculations!BM25</f>
        <v>0</v>
      </c>
      <c r="BQ22" s="20">
        <f>Calculations!BN25</f>
        <v>0</v>
      </c>
      <c r="BR22" s="20">
        <f>Calculations!BO25</f>
        <v>0</v>
      </c>
      <c r="BS22" s="20">
        <f>Calculations!BP25</f>
        <v>2</v>
      </c>
      <c r="BT22" s="20">
        <f>Calculations!BQ25</f>
        <v>2</v>
      </c>
      <c r="BU22" s="20">
        <f>Calculations!BR25</f>
        <v>2</v>
      </c>
      <c r="BV22" s="20">
        <f>Calculations!BS25</f>
        <v>0</v>
      </c>
      <c r="BW22" s="20">
        <f>Calculations!BT25</f>
        <v>0</v>
      </c>
      <c r="BX22" s="20">
        <f>Calculations!BU25</f>
        <v>0</v>
      </c>
      <c r="BY22" s="20">
        <f>Calculations!BV25</f>
        <v>0</v>
      </c>
      <c r="BZ22" s="20">
        <f>Calculations!BW25</f>
        <v>0</v>
      </c>
      <c r="CA22" s="20">
        <f>Calculations!BX25</f>
        <v>0</v>
      </c>
      <c r="CB22" s="20">
        <f>Calculations!BY25</f>
        <v>0</v>
      </c>
      <c r="CC22" s="20">
        <f>Calculations!BZ25</f>
        <v>0</v>
      </c>
      <c r="CD22" s="20">
        <f>Calculations!CA25</f>
        <v>0</v>
      </c>
      <c r="CE22" s="20">
        <f>Calculations!CB25</f>
        <v>0</v>
      </c>
      <c r="CF22" s="20">
        <f>Calculations!CC25</f>
        <v>0</v>
      </c>
      <c r="CG22" s="20">
        <f>Calculations!CD25</f>
        <v>0</v>
      </c>
      <c r="CH22" s="20">
        <f>Calculations!CE25</f>
        <v>0</v>
      </c>
      <c r="CI22" s="20">
        <f>Calculations!CF25</f>
        <v>0</v>
      </c>
      <c r="CJ22" s="20">
        <f>Calculations!CG25</f>
        <v>0</v>
      </c>
      <c r="CK22" s="20">
        <f>Calculations!CH25</f>
        <v>0</v>
      </c>
      <c r="CL22" s="20">
        <f>Calculations!CI25</f>
        <v>0</v>
      </c>
      <c r="CM22" s="20">
        <f>Calculations!CJ25</f>
        <v>0</v>
      </c>
      <c r="CN22" s="20">
        <f>Calculations!CK25</f>
        <v>0</v>
      </c>
      <c r="CO22" s="20">
        <f>Calculations!CL25</f>
        <v>4</v>
      </c>
      <c r="CP22" s="20">
        <f>Calculations!CM25</f>
        <v>4</v>
      </c>
      <c r="CQ22" s="20">
        <f>Calculations!CN25</f>
        <v>4</v>
      </c>
      <c r="CR22" s="20">
        <f>Calculations!CO25</f>
        <v>4</v>
      </c>
      <c r="CS22" s="20">
        <f>Calculations!CP25</f>
        <v>4</v>
      </c>
      <c r="CT22" s="20">
        <f>Calculations!CQ25</f>
        <v>4</v>
      </c>
      <c r="CV22" s="79">
        <f>Calculations!CU7</f>
        <v>41214</v>
      </c>
      <c r="CW22" s="79"/>
      <c r="CX22" s="79"/>
      <c r="CY22" s="79"/>
      <c r="CZ22" s="79"/>
      <c r="DA22" s="79"/>
      <c r="DB22" s="79"/>
    </row>
    <row r="23" spans="3:114" x14ac:dyDescent="0.25">
      <c r="C23" s="17" t="str">
        <f>Calculations!B26</f>
        <v>Klement</v>
      </c>
      <c r="D23" s="18">
        <f>Calculations!CR26</f>
        <v>19</v>
      </c>
      <c r="E23" s="18">
        <f>Calculations!CS26</f>
        <v>9</v>
      </c>
      <c r="F23" s="19"/>
      <c r="G23" s="26">
        <f>Calculations!D26</f>
        <v>0</v>
      </c>
      <c r="H23" s="20">
        <f>Calculations!E26</f>
        <v>0</v>
      </c>
      <c r="I23" s="20">
        <f>Calculations!F26</f>
        <v>0</v>
      </c>
      <c r="J23" s="20">
        <f>Calculations!G26</f>
        <v>0</v>
      </c>
      <c r="K23" s="20">
        <f>Calculations!H26</f>
        <v>0</v>
      </c>
      <c r="L23" s="20">
        <f>Calculations!I26</f>
        <v>0</v>
      </c>
      <c r="M23" s="20">
        <f>Calculations!J26</f>
        <v>0</v>
      </c>
      <c r="N23" s="20">
        <f>Calculations!K26</f>
        <v>0</v>
      </c>
      <c r="O23" s="20">
        <f>Calculations!L26</f>
        <v>0</v>
      </c>
      <c r="P23" s="20">
        <f>Calculations!M26</f>
        <v>0</v>
      </c>
      <c r="Q23" s="20">
        <f>Calculations!N26</f>
        <v>0</v>
      </c>
      <c r="R23" s="20">
        <f>Calculations!O26</f>
        <v>0</v>
      </c>
      <c r="S23" s="20">
        <f>Calculations!P26</f>
        <v>0</v>
      </c>
      <c r="T23" s="20">
        <f>Calculations!Q26</f>
        <v>0</v>
      </c>
      <c r="U23" s="20">
        <f>Calculations!R26</f>
        <v>0</v>
      </c>
      <c r="V23" s="20">
        <f>Calculations!S26</f>
        <v>0</v>
      </c>
      <c r="W23" s="20">
        <f>Calculations!T26</f>
        <v>4</v>
      </c>
      <c r="X23" s="20">
        <f>Calculations!U26</f>
        <v>4</v>
      </c>
      <c r="Y23" s="20">
        <f>Calculations!V26</f>
        <v>4</v>
      </c>
      <c r="Z23" s="20">
        <f>Calculations!W26</f>
        <v>4</v>
      </c>
      <c r="AA23" s="20">
        <f>Calculations!X26</f>
        <v>4</v>
      </c>
      <c r="AB23" s="20">
        <f>Calculations!Y26</f>
        <v>4</v>
      </c>
      <c r="AC23" s="20">
        <f>Calculations!Z26</f>
        <v>4</v>
      </c>
      <c r="AD23" s="20">
        <f>Calculations!AA26</f>
        <v>4</v>
      </c>
      <c r="AE23" s="20">
        <f>Calculations!AB26</f>
        <v>4</v>
      </c>
      <c r="AF23" s="20">
        <f>Calculations!AC26</f>
        <v>4</v>
      </c>
      <c r="AG23" s="20">
        <f>Calculations!AD26</f>
        <v>4</v>
      </c>
      <c r="AH23" s="20">
        <f>Calculations!AE26</f>
        <v>4</v>
      </c>
      <c r="AI23" s="20">
        <f>Calculations!AF26</f>
        <v>4</v>
      </c>
      <c r="AJ23" s="20">
        <f>Calculations!AG26</f>
        <v>0</v>
      </c>
      <c r="AK23" s="20">
        <f>Calculations!AH26</f>
        <v>0</v>
      </c>
      <c r="AL23" s="20">
        <f>Calculations!AI26</f>
        <v>0</v>
      </c>
      <c r="AM23" s="20">
        <f>Calculations!AJ26</f>
        <v>0</v>
      </c>
      <c r="AN23" s="20">
        <f>Calculations!AK26</f>
        <v>0</v>
      </c>
      <c r="AO23" s="20">
        <f>Calculations!AL26</f>
        <v>0</v>
      </c>
      <c r="AP23" s="20">
        <f>Calculations!AM26</f>
        <v>0</v>
      </c>
      <c r="AQ23" s="20">
        <f>Calculations!AN26</f>
        <v>0</v>
      </c>
      <c r="AR23" s="20">
        <f>Calculations!AO26</f>
        <v>0</v>
      </c>
      <c r="AS23" s="20">
        <f>Calculations!AP26</f>
        <v>0</v>
      </c>
      <c r="AT23" s="20">
        <f>Calculations!AQ26</f>
        <v>0</v>
      </c>
      <c r="AU23" s="20">
        <f>Calculations!AR26</f>
        <v>0</v>
      </c>
      <c r="AV23" s="20">
        <f>Calculations!AS26</f>
        <v>0</v>
      </c>
      <c r="AW23" s="20">
        <f>Calculations!AT26</f>
        <v>0</v>
      </c>
      <c r="AX23" s="20">
        <f>Calculations!AU26</f>
        <v>0</v>
      </c>
      <c r="AY23" s="20">
        <f>Calculations!AV26</f>
        <v>0</v>
      </c>
      <c r="AZ23" s="20">
        <f>Calculations!AW26</f>
        <v>0</v>
      </c>
      <c r="BA23" s="20">
        <f>Calculations!AX26</f>
        <v>0</v>
      </c>
      <c r="BB23" s="20">
        <f>Calculations!AY26</f>
        <v>0</v>
      </c>
      <c r="BC23" s="20">
        <f>Calculations!AZ26</f>
        <v>0</v>
      </c>
      <c r="BD23" s="20">
        <f>Calculations!BA26</f>
        <v>0</v>
      </c>
      <c r="BE23" s="20">
        <f>Calculations!BB26</f>
        <v>0</v>
      </c>
      <c r="BF23" s="20">
        <f>Calculations!BC26</f>
        <v>0</v>
      </c>
      <c r="BG23" s="20">
        <f>Calculations!BD26</f>
        <v>0</v>
      </c>
      <c r="BH23" s="20">
        <f>Calculations!BE26</f>
        <v>0</v>
      </c>
      <c r="BI23" s="20">
        <f>Calculations!BF26</f>
        <v>0</v>
      </c>
      <c r="BJ23" s="20">
        <f>Calculations!BG26</f>
        <v>0</v>
      </c>
      <c r="BK23" s="20">
        <f>Calculations!BH26</f>
        <v>0</v>
      </c>
      <c r="BL23" s="20">
        <f>Calculations!BI26</f>
        <v>0</v>
      </c>
      <c r="BM23" s="20">
        <f>Calculations!BJ26</f>
        <v>0</v>
      </c>
      <c r="BN23" s="20">
        <f>Calculations!BK26</f>
        <v>0</v>
      </c>
      <c r="BO23" s="20">
        <f>Calculations!BL26</f>
        <v>0</v>
      </c>
      <c r="BP23" s="20">
        <f>Calculations!BM26</f>
        <v>0</v>
      </c>
      <c r="BQ23" s="20">
        <f>Calculations!BN26</f>
        <v>0</v>
      </c>
      <c r="BR23" s="20">
        <f>Calculations!BO26</f>
        <v>0</v>
      </c>
      <c r="BS23" s="20">
        <f>Calculations!BP26</f>
        <v>0</v>
      </c>
      <c r="BT23" s="20">
        <f>Calculations!BQ26</f>
        <v>0</v>
      </c>
      <c r="BU23" s="20">
        <f>Calculations!BR26</f>
        <v>0</v>
      </c>
      <c r="BV23" s="20">
        <f>Calculations!BS26</f>
        <v>0</v>
      </c>
      <c r="BW23" s="20">
        <f>Calculations!BT26</f>
        <v>0</v>
      </c>
      <c r="BX23" s="20">
        <f>Calculations!BU26</f>
        <v>0</v>
      </c>
      <c r="BY23" s="20">
        <f>Calculations!BV26</f>
        <v>0</v>
      </c>
      <c r="BZ23" s="20">
        <f>Calculations!BW26</f>
        <v>0</v>
      </c>
      <c r="CA23" s="20">
        <f>Calculations!BX26</f>
        <v>0</v>
      </c>
      <c r="CB23" s="20">
        <f>Calculations!BY26</f>
        <v>0</v>
      </c>
      <c r="CC23" s="20">
        <f>Calculations!BZ26</f>
        <v>0</v>
      </c>
      <c r="CD23" s="20">
        <f>Calculations!CA26</f>
        <v>0</v>
      </c>
      <c r="CE23" s="20">
        <f>Calculations!CB26</f>
        <v>0</v>
      </c>
      <c r="CF23" s="20">
        <f>Calculations!CC26</f>
        <v>0</v>
      </c>
      <c r="CG23" s="20">
        <f>Calculations!CD26</f>
        <v>0</v>
      </c>
      <c r="CH23" s="20">
        <f>Calculations!CE26</f>
        <v>0</v>
      </c>
      <c r="CI23" s="20">
        <f>Calculations!CF26</f>
        <v>0</v>
      </c>
      <c r="CJ23" s="20">
        <f>Calculations!CG26</f>
        <v>0</v>
      </c>
      <c r="CK23" s="20">
        <f>Calculations!CH26</f>
        <v>0</v>
      </c>
      <c r="CL23" s="20">
        <f>Calculations!CI26</f>
        <v>0</v>
      </c>
      <c r="CM23" s="20">
        <f>Calculations!CJ26</f>
        <v>0</v>
      </c>
      <c r="CN23" s="20">
        <f>Calculations!CK26</f>
        <v>0</v>
      </c>
      <c r="CO23" s="20">
        <f>Calculations!CL26</f>
        <v>0</v>
      </c>
      <c r="CP23" s="20">
        <f>Calculations!CM26</f>
        <v>0</v>
      </c>
      <c r="CQ23" s="20">
        <f>Calculations!CN26</f>
        <v>0</v>
      </c>
      <c r="CR23" s="20">
        <f>Calculations!CO26</f>
        <v>0</v>
      </c>
      <c r="CS23" s="20">
        <f>Calculations!CP26</f>
        <v>0</v>
      </c>
      <c r="CT23" s="20">
        <f>Calculations!CQ26</f>
        <v>0</v>
      </c>
      <c r="CV23" s="32" t="str">
        <f>Calculations!DE26</f>
        <v/>
      </c>
      <c r="CW23" s="32" t="str">
        <f>Calculations!DF26</f>
        <v/>
      </c>
      <c r="CX23" s="32" t="str">
        <f>Calculations!DG26</f>
        <v/>
      </c>
      <c r="CY23" s="32">
        <f>Calculations!DH26</f>
        <v>2</v>
      </c>
      <c r="CZ23" s="32">
        <f>Calculations!DI26</f>
        <v>2</v>
      </c>
      <c r="DA23" s="32">
        <f>Calculations!DJ26</f>
        <v>2</v>
      </c>
      <c r="DB23" s="32">
        <f>Calculations!DK26</f>
        <v>2</v>
      </c>
    </row>
    <row r="24" spans="3:114" x14ac:dyDescent="0.25">
      <c r="C24" s="17" t="str">
        <f>Calculations!B27</f>
        <v>Lance</v>
      </c>
      <c r="D24" s="18">
        <f>Calculations!CR27</f>
        <v>25</v>
      </c>
      <c r="E24" s="18">
        <f>Calculations!CS27</f>
        <v>6</v>
      </c>
      <c r="F24" s="19"/>
      <c r="G24" s="26">
        <f>Calculations!D27</f>
        <v>0</v>
      </c>
      <c r="H24" s="20">
        <f>Calculations!E27</f>
        <v>0</v>
      </c>
      <c r="I24" s="20">
        <f>Calculations!F27</f>
        <v>0</v>
      </c>
      <c r="J24" s="20">
        <f>Calculations!G27</f>
        <v>0</v>
      </c>
      <c r="K24" s="20">
        <f>Calculations!H27</f>
        <v>0</v>
      </c>
      <c r="L24" s="20">
        <f>Calculations!I27</f>
        <v>0</v>
      </c>
      <c r="M24" s="20">
        <f>Calculations!J27</f>
        <v>0</v>
      </c>
      <c r="N24" s="20">
        <f>Calculations!K27</f>
        <v>0</v>
      </c>
      <c r="O24" s="20">
        <f>Calculations!L27</f>
        <v>0</v>
      </c>
      <c r="P24" s="20">
        <f>Calculations!M27</f>
        <v>0</v>
      </c>
      <c r="Q24" s="20">
        <f>Calculations!N27</f>
        <v>0</v>
      </c>
      <c r="R24" s="20">
        <f>Calculations!O27</f>
        <v>0</v>
      </c>
      <c r="S24" s="20">
        <f>Calculations!P27</f>
        <v>0</v>
      </c>
      <c r="T24" s="20">
        <f>Calculations!Q27</f>
        <v>0</v>
      </c>
      <c r="U24" s="20">
        <f>Calculations!R27</f>
        <v>0</v>
      </c>
      <c r="V24" s="20">
        <f>Calculations!S27</f>
        <v>0</v>
      </c>
      <c r="W24" s="20">
        <f>Calculations!T27</f>
        <v>0</v>
      </c>
      <c r="X24" s="20">
        <f>Calculations!U27</f>
        <v>0</v>
      </c>
      <c r="Y24" s="20">
        <f>Calculations!V27</f>
        <v>0</v>
      </c>
      <c r="Z24" s="20">
        <f>Calculations!W27</f>
        <v>0</v>
      </c>
      <c r="AA24" s="20">
        <f>Calculations!X27</f>
        <v>0</v>
      </c>
      <c r="AB24" s="20">
        <f>Calculations!Y27</f>
        <v>0</v>
      </c>
      <c r="AC24" s="20">
        <f>Calculations!Z27</f>
        <v>0</v>
      </c>
      <c r="AD24" s="20">
        <f>Calculations!AA27</f>
        <v>0</v>
      </c>
      <c r="AE24" s="20">
        <f>Calculations!AB27</f>
        <v>0</v>
      </c>
      <c r="AF24" s="20">
        <f>Calculations!AC27</f>
        <v>0</v>
      </c>
      <c r="AG24" s="20">
        <f>Calculations!AD27</f>
        <v>0</v>
      </c>
      <c r="AH24" s="20">
        <f>Calculations!AE27</f>
        <v>0</v>
      </c>
      <c r="AI24" s="20">
        <f>Calculations!AF27</f>
        <v>0</v>
      </c>
      <c r="AJ24" s="20">
        <f>Calculations!AG27</f>
        <v>0</v>
      </c>
      <c r="AK24" s="20">
        <f>Calculations!AH27</f>
        <v>0</v>
      </c>
      <c r="AL24" s="20">
        <f>Calculations!AI27</f>
        <v>0</v>
      </c>
      <c r="AM24" s="20">
        <f>Calculations!AJ27</f>
        <v>0</v>
      </c>
      <c r="AN24" s="20">
        <f>Calculations!AK27</f>
        <v>0</v>
      </c>
      <c r="AO24" s="20">
        <f>Calculations!AL27</f>
        <v>0</v>
      </c>
      <c r="AP24" s="20">
        <f>Calculations!AM27</f>
        <v>0</v>
      </c>
      <c r="AQ24" s="20">
        <f>Calculations!AN27</f>
        <v>0</v>
      </c>
      <c r="AR24" s="20">
        <f>Calculations!AO27</f>
        <v>0</v>
      </c>
      <c r="AS24" s="20">
        <f>Calculations!AP27</f>
        <v>0</v>
      </c>
      <c r="AT24" s="20">
        <f>Calculations!AQ27</f>
        <v>0</v>
      </c>
      <c r="AU24" s="20">
        <f>Calculations!AR27</f>
        <v>0</v>
      </c>
      <c r="AV24" s="20">
        <f>Calculations!AS27</f>
        <v>0</v>
      </c>
      <c r="AW24" s="20">
        <f>Calculations!AT27</f>
        <v>0</v>
      </c>
      <c r="AX24" s="20">
        <f>Calculations!AU27</f>
        <v>0</v>
      </c>
      <c r="AY24" s="20">
        <f>Calculations!AV27</f>
        <v>0</v>
      </c>
      <c r="AZ24" s="20">
        <f>Calculations!AW27</f>
        <v>0</v>
      </c>
      <c r="BA24" s="20">
        <f>Calculations!AX27</f>
        <v>0</v>
      </c>
      <c r="BB24" s="20">
        <f>Calculations!AY27</f>
        <v>0</v>
      </c>
      <c r="BC24" s="20">
        <f>Calculations!AZ27</f>
        <v>0</v>
      </c>
      <c r="BD24" s="20">
        <f>Calculations!BA27</f>
        <v>0</v>
      </c>
      <c r="BE24" s="20">
        <f>Calculations!BB27</f>
        <v>0</v>
      </c>
      <c r="BF24" s="20">
        <f>Calculations!BC27</f>
        <v>0</v>
      </c>
      <c r="BG24" s="20">
        <f>Calculations!BD27</f>
        <v>0</v>
      </c>
      <c r="BH24" s="20">
        <f>Calculations!BE27</f>
        <v>0</v>
      </c>
      <c r="BI24" s="20">
        <f>Calculations!BF27</f>
        <v>0</v>
      </c>
      <c r="BJ24" s="20">
        <f>Calculations!BG27</f>
        <v>0</v>
      </c>
      <c r="BK24" s="20">
        <f>Calculations!BH27</f>
        <v>0</v>
      </c>
      <c r="BL24" s="20">
        <f>Calculations!BI27</f>
        <v>0</v>
      </c>
      <c r="BM24" s="20">
        <f>Calculations!BJ27</f>
        <v>0</v>
      </c>
      <c r="BN24" s="20">
        <f>Calculations!BK27</f>
        <v>0</v>
      </c>
      <c r="BO24" s="20">
        <f>Calculations!BL27</f>
        <v>0</v>
      </c>
      <c r="BP24" s="20">
        <f>Calculations!BM27</f>
        <v>1</v>
      </c>
      <c r="BQ24" s="20">
        <f>Calculations!BN27</f>
        <v>1</v>
      </c>
      <c r="BR24" s="20">
        <f>Calculations!BO27</f>
        <v>1</v>
      </c>
      <c r="BS24" s="20">
        <f>Calculations!BP27</f>
        <v>1</v>
      </c>
      <c r="BT24" s="20">
        <f>Calculations!BQ27</f>
        <v>1</v>
      </c>
      <c r="BU24" s="20">
        <f>Calculations!BR27</f>
        <v>1</v>
      </c>
      <c r="BV24" s="20">
        <f>Calculations!BS27</f>
        <v>1</v>
      </c>
      <c r="BW24" s="20">
        <f>Calculations!BT27</f>
        <v>1</v>
      </c>
      <c r="BX24" s="20">
        <f>Calculations!BU27</f>
        <v>1</v>
      </c>
      <c r="BY24" s="20">
        <f>Calculations!BV27</f>
        <v>1</v>
      </c>
      <c r="BZ24" s="20">
        <f>Calculations!BW27</f>
        <v>0</v>
      </c>
      <c r="CA24" s="20">
        <f>Calculations!BX27</f>
        <v>0</v>
      </c>
      <c r="CB24" s="20">
        <f>Calculations!BY27</f>
        <v>0</v>
      </c>
      <c r="CC24" s="20">
        <f>Calculations!BZ27</f>
        <v>0</v>
      </c>
      <c r="CD24" s="20">
        <f>Calculations!CA27</f>
        <v>0</v>
      </c>
      <c r="CE24" s="20">
        <f>Calculations!CB27</f>
        <v>0</v>
      </c>
      <c r="CF24" s="20">
        <f>Calculations!CC27</f>
        <v>0</v>
      </c>
      <c r="CG24" s="20">
        <f>Calculations!CD27</f>
        <v>0</v>
      </c>
      <c r="CH24" s="20">
        <f>Calculations!CE27</f>
        <v>0</v>
      </c>
      <c r="CI24" s="20">
        <f>Calculations!CF27</f>
        <v>0</v>
      </c>
      <c r="CJ24" s="20">
        <f>Calculations!CG27</f>
        <v>0</v>
      </c>
      <c r="CK24" s="20">
        <f>Calculations!CH27</f>
        <v>0</v>
      </c>
      <c r="CL24" s="20">
        <f>Calculations!CI27</f>
        <v>0</v>
      </c>
      <c r="CM24" s="20">
        <f>Calculations!CJ27</f>
        <v>0</v>
      </c>
      <c r="CN24" s="20">
        <f>Calculations!CK27</f>
        <v>0</v>
      </c>
      <c r="CO24" s="20">
        <f>Calculations!CL27</f>
        <v>0</v>
      </c>
      <c r="CP24" s="20">
        <f>Calculations!CM27</f>
        <v>0</v>
      </c>
      <c r="CQ24" s="20">
        <f>Calculations!CN27</f>
        <v>0</v>
      </c>
      <c r="CR24" s="20">
        <f>Calculations!CO27</f>
        <v>0</v>
      </c>
      <c r="CS24" s="20">
        <f>Calculations!CP27</f>
        <v>0</v>
      </c>
      <c r="CT24" s="20">
        <f>Calculations!CQ27</f>
        <v>0</v>
      </c>
      <c r="CV24" s="32">
        <f>Calculations!DE27</f>
        <v>1</v>
      </c>
      <c r="CW24" s="32">
        <f>Calculations!DF27</f>
        <v>0</v>
      </c>
      <c r="CX24" s="32">
        <f>Calculations!DG27</f>
        <v>1</v>
      </c>
      <c r="CY24" s="32">
        <f>Calculations!DH27</f>
        <v>1</v>
      </c>
      <c r="CZ24" s="32">
        <f>Calculations!DI27</f>
        <v>1</v>
      </c>
      <c r="DA24" s="32">
        <f>Calculations!DJ27</f>
        <v>1</v>
      </c>
      <c r="DB24" s="32">
        <f>Calculations!DK27</f>
        <v>1</v>
      </c>
    </row>
    <row r="25" spans="3:114" x14ac:dyDescent="0.25">
      <c r="C25" s="17" t="str">
        <f>Calculations!B28</f>
        <v>Mindy</v>
      </c>
      <c r="D25" s="18">
        <f>Calculations!CR28</f>
        <v>29</v>
      </c>
      <c r="E25" s="18">
        <f>Calculations!CS28</f>
        <v>2</v>
      </c>
      <c r="F25" s="19"/>
      <c r="G25" s="26">
        <f>Calculations!D28</f>
        <v>0</v>
      </c>
      <c r="H25" s="20">
        <f>Calculations!E28</f>
        <v>0</v>
      </c>
      <c r="I25" s="20">
        <f>Calculations!F28</f>
        <v>0</v>
      </c>
      <c r="J25" s="20">
        <f>Calculations!G28</f>
        <v>0</v>
      </c>
      <c r="K25" s="20">
        <f>Calculations!H28</f>
        <v>0</v>
      </c>
      <c r="L25" s="20">
        <f>Calculations!I28</f>
        <v>0</v>
      </c>
      <c r="M25" s="20">
        <f>Calculations!J28</f>
        <v>0</v>
      </c>
      <c r="N25" s="20">
        <f>Calculations!K28</f>
        <v>0</v>
      </c>
      <c r="O25" s="20">
        <f>Calculations!L28</f>
        <v>0</v>
      </c>
      <c r="P25" s="20">
        <f>Calculations!M28</f>
        <v>0</v>
      </c>
      <c r="Q25" s="20">
        <f>Calculations!N28</f>
        <v>0</v>
      </c>
      <c r="R25" s="20">
        <f>Calculations!O28</f>
        <v>0</v>
      </c>
      <c r="S25" s="20">
        <f>Calculations!P28</f>
        <v>0</v>
      </c>
      <c r="T25" s="20">
        <f>Calculations!Q28</f>
        <v>0</v>
      </c>
      <c r="U25" s="20">
        <f>Calculations!R28</f>
        <v>0</v>
      </c>
      <c r="V25" s="20">
        <f>Calculations!S28</f>
        <v>0</v>
      </c>
      <c r="W25" s="20">
        <f>Calculations!T28</f>
        <v>0</v>
      </c>
      <c r="X25" s="20">
        <f>Calculations!U28</f>
        <v>0</v>
      </c>
      <c r="Y25" s="20">
        <f>Calculations!V28</f>
        <v>0</v>
      </c>
      <c r="Z25" s="20">
        <f>Calculations!W28</f>
        <v>0</v>
      </c>
      <c r="AA25" s="20">
        <f>Calculations!X28</f>
        <v>0</v>
      </c>
      <c r="AB25" s="20">
        <f>Calculations!Y28</f>
        <v>0</v>
      </c>
      <c r="AC25" s="20">
        <f>Calculations!Z28</f>
        <v>0</v>
      </c>
      <c r="AD25" s="20">
        <f>Calculations!AA28</f>
        <v>0</v>
      </c>
      <c r="AE25" s="20">
        <f>Calculations!AB28</f>
        <v>0</v>
      </c>
      <c r="AF25" s="20">
        <f>Calculations!AC28</f>
        <v>0</v>
      </c>
      <c r="AG25" s="20">
        <f>Calculations!AD28</f>
        <v>0</v>
      </c>
      <c r="AH25" s="20">
        <f>Calculations!AE28</f>
        <v>0</v>
      </c>
      <c r="AI25" s="20">
        <f>Calculations!AF28</f>
        <v>0</v>
      </c>
      <c r="AJ25" s="20">
        <f>Calculations!AG28</f>
        <v>0</v>
      </c>
      <c r="AK25" s="20">
        <f>Calculations!AH28</f>
        <v>0</v>
      </c>
      <c r="AL25" s="20">
        <f>Calculations!AI28</f>
        <v>0</v>
      </c>
      <c r="AM25" s="20">
        <f>Calculations!AJ28</f>
        <v>0</v>
      </c>
      <c r="AN25" s="20">
        <f>Calculations!AK28</f>
        <v>0</v>
      </c>
      <c r="AO25" s="20">
        <f>Calculations!AL28</f>
        <v>0</v>
      </c>
      <c r="AP25" s="20">
        <f>Calculations!AM28</f>
        <v>0</v>
      </c>
      <c r="AQ25" s="20">
        <f>Calculations!AN28</f>
        <v>0</v>
      </c>
      <c r="AR25" s="20">
        <f>Calculations!AO28</f>
        <v>0</v>
      </c>
      <c r="AS25" s="20">
        <f>Calculations!AP28</f>
        <v>0</v>
      </c>
      <c r="AT25" s="20">
        <f>Calculations!AQ28</f>
        <v>0</v>
      </c>
      <c r="AU25" s="20">
        <f>Calculations!AR28</f>
        <v>0</v>
      </c>
      <c r="AV25" s="20">
        <f>Calculations!AS28</f>
        <v>0</v>
      </c>
      <c r="AW25" s="20">
        <f>Calculations!AT28</f>
        <v>0</v>
      </c>
      <c r="AX25" s="20">
        <f>Calculations!AU28</f>
        <v>0</v>
      </c>
      <c r="AY25" s="20">
        <f>Calculations!AV28</f>
        <v>0</v>
      </c>
      <c r="AZ25" s="20">
        <f>Calculations!AW28</f>
        <v>0</v>
      </c>
      <c r="BA25" s="20">
        <f>Calculations!AX28</f>
        <v>0</v>
      </c>
      <c r="BB25" s="20">
        <f>Calculations!AY28</f>
        <v>0</v>
      </c>
      <c r="BC25" s="20">
        <f>Calculations!AZ28</f>
        <v>0</v>
      </c>
      <c r="BD25" s="20">
        <f>Calculations!BA28</f>
        <v>0</v>
      </c>
      <c r="BE25" s="20">
        <f>Calculations!BB28</f>
        <v>0</v>
      </c>
      <c r="BF25" s="20">
        <f>Calculations!BC28</f>
        <v>0</v>
      </c>
      <c r="BG25" s="20">
        <f>Calculations!BD28</f>
        <v>0</v>
      </c>
      <c r="BH25" s="20">
        <f>Calculations!BE28</f>
        <v>0</v>
      </c>
      <c r="BI25" s="20">
        <f>Calculations!BF28</f>
        <v>0</v>
      </c>
      <c r="BJ25" s="20">
        <f>Calculations!BG28</f>
        <v>0</v>
      </c>
      <c r="BK25" s="20">
        <f>Calculations!BH28</f>
        <v>0</v>
      </c>
      <c r="BL25" s="20">
        <f>Calculations!BI28</f>
        <v>0</v>
      </c>
      <c r="BM25" s="20">
        <f>Calculations!BJ28</f>
        <v>0</v>
      </c>
      <c r="BN25" s="20">
        <f>Calculations!BK28</f>
        <v>0</v>
      </c>
      <c r="BO25" s="20">
        <f>Calculations!BL28</f>
        <v>0</v>
      </c>
      <c r="BP25" s="20">
        <f>Calculations!BM28</f>
        <v>0</v>
      </c>
      <c r="BQ25" s="20">
        <f>Calculations!BN28</f>
        <v>0</v>
      </c>
      <c r="BR25" s="20">
        <f>Calculations!BO28</f>
        <v>0</v>
      </c>
      <c r="BS25" s="20">
        <f>Calculations!BP28</f>
        <v>0</v>
      </c>
      <c r="BT25" s="20">
        <f>Calculations!BQ28</f>
        <v>0</v>
      </c>
      <c r="BU25" s="20">
        <f>Calculations!BR28</f>
        <v>0</v>
      </c>
      <c r="BV25" s="20">
        <f>Calculations!BS28</f>
        <v>0</v>
      </c>
      <c r="BW25" s="20">
        <f>Calculations!BT28</f>
        <v>0</v>
      </c>
      <c r="BX25" s="20">
        <f>Calculations!BU28</f>
        <v>0</v>
      </c>
      <c r="BY25" s="20">
        <f>Calculations!BV28</f>
        <v>0</v>
      </c>
      <c r="BZ25" s="20">
        <f>Calculations!BW28</f>
        <v>0</v>
      </c>
      <c r="CA25" s="20">
        <f>Calculations!BX28</f>
        <v>0</v>
      </c>
      <c r="CB25" s="20">
        <f>Calculations!BY28</f>
        <v>0</v>
      </c>
      <c r="CC25" s="20">
        <f>Calculations!BZ28</f>
        <v>0</v>
      </c>
      <c r="CD25" s="20">
        <f>Calculations!CA28</f>
        <v>0</v>
      </c>
      <c r="CE25" s="20">
        <f>Calculations!CB28</f>
        <v>0</v>
      </c>
      <c r="CF25" s="20">
        <f>Calculations!CC28</f>
        <v>0</v>
      </c>
      <c r="CG25" s="20">
        <f>Calculations!CD28</f>
        <v>0</v>
      </c>
      <c r="CH25" s="20">
        <f>Calculations!CE28</f>
        <v>0</v>
      </c>
      <c r="CI25" s="20">
        <f>Calculations!CF28</f>
        <v>0</v>
      </c>
      <c r="CJ25" s="20">
        <f>Calculations!CG28</f>
        <v>0</v>
      </c>
      <c r="CK25" s="20">
        <f>Calculations!CH28</f>
        <v>0</v>
      </c>
      <c r="CL25" s="20">
        <f>Calculations!CI28</f>
        <v>0</v>
      </c>
      <c r="CM25" s="20">
        <f>Calculations!CJ28</f>
        <v>0</v>
      </c>
      <c r="CN25" s="20">
        <f>Calculations!CK28</f>
        <v>0</v>
      </c>
      <c r="CO25" s="20">
        <f>Calculations!CL28</f>
        <v>0</v>
      </c>
      <c r="CP25" s="20">
        <f>Calculations!CM28</f>
        <v>0</v>
      </c>
      <c r="CQ25" s="20">
        <f>Calculations!CN28</f>
        <v>3</v>
      </c>
      <c r="CR25" s="20">
        <f>Calculations!CO28</f>
        <v>3</v>
      </c>
      <c r="CS25" s="20">
        <f>Calculations!CP28</f>
        <v>3</v>
      </c>
      <c r="CT25" s="20">
        <f>Calculations!CQ28</f>
        <v>3</v>
      </c>
      <c r="CV25" s="32">
        <f>Calculations!DE28</f>
        <v>1</v>
      </c>
      <c r="CW25" s="32">
        <f>Calculations!DF28</f>
        <v>0</v>
      </c>
      <c r="CX25" s="32">
        <f>Calculations!DG28</f>
        <v>0</v>
      </c>
      <c r="CY25" s="32">
        <f>Calculations!DH28</f>
        <v>0</v>
      </c>
      <c r="CZ25" s="32">
        <f>Calculations!DI28</f>
        <v>0</v>
      </c>
      <c r="DA25" s="32">
        <f>Calculations!DJ28</f>
        <v>0</v>
      </c>
      <c r="DB25" s="32">
        <f>Calculations!DK28</f>
        <v>0</v>
      </c>
    </row>
    <row r="26" spans="3:114" x14ac:dyDescent="0.25">
      <c r="C26" s="17" t="str">
        <f>Calculations!B29</f>
        <v>Nancy</v>
      </c>
      <c r="D26" s="18">
        <f>Calculations!CR29</f>
        <v>8</v>
      </c>
      <c r="E26" s="18">
        <f>Calculations!CS29</f>
        <v>3</v>
      </c>
      <c r="F26" s="19"/>
      <c r="G26" s="26">
        <f>Calculations!D29</f>
        <v>0</v>
      </c>
      <c r="H26" s="20">
        <f>Calculations!E29</f>
        <v>0</v>
      </c>
      <c r="I26" s="20">
        <f>Calculations!F29</f>
        <v>0</v>
      </c>
      <c r="J26" s="20">
        <f>Calculations!G29</f>
        <v>0</v>
      </c>
      <c r="K26" s="20">
        <f>Calculations!H29</f>
        <v>0</v>
      </c>
      <c r="L26" s="20">
        <f>Calculations!I29</f>
        <v>0</v>
      </c>
      <c r="M26" s="20">
        <f>Calculations!J29</f>
        <v>0</v>
      </c>
      <c r="N26" s="20">
        <f>Calculations!K29</f>
        <v>0</v>
      </c>
      <c r="O26" s="20">
        <f>Calculations!L29</f>
        <v>0</v>
      </c>
      <c r="P26" s="20">
        <f>Calculations!M29</f>
        <v>0</v>
      </c>
      <c r="Q26" s="20">
        <f>Calculations!N29</f>
        <v>0</v>
      </c>
      <c r="R26" s="20">
        <f>Calculations!O29</f>
        <v>0</v>
      </c>
      <c r="S26" s="20">
        <f>Calculations!P29</f>
        <v>0</v>
      </c>
      <c r="T26" s="20">
        <f>Calculations!Q29</f>
        <v>0</v>
      </c>
      <c r="U26" s="20">
        <f>Calculations!R29</f>
        <v>0</v>
      </c>
      <c r="V26" s="20">
        <f>Calculations!S29</f>
        <v>0</v>
      </c>
      <c r="W26" s="20">
        <f>Calculations!T29</f>
        <v>0</v>
      </c>
      <c r="X26" s="20">
        <f>Calculations!U29</f>
        <v>0</v>
      </c>
      <c r="Y26" s="20">
        <f>Calculations!V29</f>
        <v>0</v>
      </c>
      <c r="Z26" s="20">
        <f>Calculations!W29</f>
        <v>0</v>
      </c>
      <c r="AA26" s="20">
        <f>Calculations!X29</f>
        <v>0</v>
      </c>
      <c r="AB26" s="20">
        <f>Calculations!Y29</f>
        <v>0</v>
      </c>
      <c r="AC26" s="20">
        <f>Calculations!Z29</f>
        <v>0</v>
      </c>
      <c r="AD26" s="20">
        <f>Calculations!AA29</f>
        <v>0</v>
      </c>
      <c r="AE26" s="20">
        <f>Calculations!AB29</f>
        <v>0</v>
      </c>
      <c r="AF26" s="20">
        <f>Calculations!AC29</f>
        <v>0</v>
      </c>
      <c r="AG26" s="20">
        <f>Calculations!AD29</f>
        <v>0</v>
      </c>
      <c r="AH26" s="20">
        <f>Calculations!AE29</f>
        <v>0</v>
      </c>
      <c r="AI26" s="20">
        <f>Calculations!AF29</f>
        <v>0</v>
      </c>
      <c r="AJ26" s="20">
        <f>Calculations!AG29</f>
        <v>0</v>
      </c>
      <c r="AK26" s="20">
        <f>Calculations!AH29</f>
        <v>1</v>
      </c>
      <c r="AL26" s="20">
        <f>Calculations!AI29</f>
        <v>1</v>
      </c>
      <c r="AM26" s="20">
        <f>Calculations!AJ29</f>
        <v>1</v>
      </c>
      <c r="AN26" s="20">
        <f>Calculations!AK29</f>
        <v>1</v>
      </c>
      <c r="AO26" s="20">
        <f>Calculations!AL29</f>
        <v>1</v>
      </c>
      <c r="AP26" s="20">
        <f>Calculations!AM29</f>
        <v>0</v>
      </c>
      <c r="AQ26" s="20">
        <f>Calculations!AN29</f>
        <v>0</v>
      </c>
      <c r="AR26" s="20">
        <f>Calculations!AO29</f>
        <v>0</v>
      </c>
      <c r="AS26" s="20">
        <f>Calculations!AP29</f>
        <v>0</v>
      </c>
      <c r="AT26" s="20">
        <f>Calculations!AQ29</f>
        <v>0</v>
      </c>
      <c r="AU26" s="20">
        <f>Calculations!AR29</f>
        <v>0</v>
      </c>
      <c r="AV26" s="20">
        <f>Calculations!AS29</f>
        <v>0</v>
      </c>
      <c r="AW26" s="20">
        <f>Calculations!AT29</f>
        <v>0</v>
      </c>
      <c r="AX26" s="20">
        <f>Calculations!AU29</f>
        <v>0</v>
      </c>
      <c r="AY26" s="20">
        <f>Calculations!AV29</f>
        <v>0</v>
      </c>
      <c r="AZ26" s="20">
        <f>Calculations!AW29</f>
        <v>0</v>
      </c>
      <c r="BA26" s="20">
        <f>Calculations!AX29</f>
        <v>0</v>
      </c>
      <c r="BB26" s="20">
        <f>Calculations!AY29</f>
        <v>0</v>
      </c>
      <c r="BC26" s="20">
        <f>Calculations!AZ29</f>
        <v>0</v>
      </c>
      <c r="BD26" s="20">
        <f>Calculations!BA29</f>
        <v>0</v>
      </c>
      <c r="BE26" s="20">
        <f>Calculations!BB29</f>
        <v>0</v>
      </c>
      <c r="BF26" s="20">
        <f>Calculations!BC29</f>
        <v>0</v>
      </c>
      <c r="BG26" s="20">
        <f>Calculations!BD29</f>
        <v>0</v>
      </c>
      <c r="BH26" s="20">
        <f>Calculations!BE29</f>
        <v>0</v>
      </c>
      <c r="BI26" s="20">
        <f>Calculations!BF29</f>
        <v>0</v>
      </c>
      <c r="BJ26" s="20">
        <f>Calculations!BG29</f>
        <v>0</v>
      </c>
      <c r="BK26" s="20">
        <f>Calculations!BH29</f>
        <v>0</v>
      </c>
      <c r="BL26" s="20">
        <f>Calculations!BI29</f>
        <v>0</v>
      </c>
      <c r="BM26" s="20">
        <f>Calculations!BJ29</f>
        <v>0</v>
      </c>
      <c r="BN26" s="20">
        <f>Calculations!BK29</f>
        <v>0</v>
      </c>
      <c r="BO26" s="20">
        <f>Calculations!BL29</f>
        <v>0</v>
      </c>
      <c r="BP26" s="20">
        <f>Calculations!BM29</f>
        <v>0</v>
      </c>
      <c r="BQ26" s="20">
        <f>Calculations!BN29</f>
        <v>0</v>
      </c>
      <c r="BR26" s="20">
        <f>Calculations!BO29</f>
        <v>0</v>
      </c>
      <c r="BS26" s="20">
        <f>Calculations!BP29</f>
        <v>0</v>
      </c>
      <c r="BT26" s="20">
        <f>Calculations!BQ29</f>
        <v>0</v>
      </c>
      <c r="BU26" s="20">
        <f>Calculations!BR29</f>
        <v>0</v>
      </c>
      <c r="BV26" s="20">
        <f>Calculations!BS29</f>
        <v>0</v>
      </c>
      <c r="BW26" s="20">
        <f>Calculations!BT29</f>
        <v>0</v>
      </c>
      <c r="BX26" s="20">
        <f>Calculations!BU29</f>
        <v>0</v>
      </c>
      <c r="BY26" s="20">
        <f>Calculations!BV29</f>
        <v>0</v>
      </c>
      <c r="BZ26" s="20">
        <f>Calculations!BW29</f>
        <v>0</v>
      </c>
      <c r="CA26" s="20">
        <f>Calculations!BX29</f>
        <v>0</v>
      </c>
      <c r="CB26" s="20">
        <f>Calculations!BY29</f>
        <v>0</v>
      </c>
      <c r="CC26" s="20">
        <f>Calculations!BZ29</f>
        <v>0</v>
      </c>
      <c r="CD26" s="20">
        <f>Calculations!CA29</f>
        <v>0</v>
      </c>
      <c r="CE26" s="20">
        <f>Calculations!CB29</f>
        <v>0</v>
      </c>
      <c r="CF26" s="20">
        <f>Calculations!CC29</f>
        <v>0</v>
      </c>
      <c r="CG26" s="20">
        <f>Calculations!CD29</f>
        <v>0</v>
      </c>
      <c r="CH26" s="20">
        <f>Calculations!CE29</f>
        <v>0</v>
      </c>
      <c r="CI26" s="20">
        <f>Calculations!CF29</f>
        <v>0</v>
      </c>
      <c r="CJ26" s="20">
        <f>Calculations!CG29</f>
        <v>0</v>
      </c>
      <c r="CK26" s="20">
        <f>Calculations!CH29</f>
        <v>0</v>
      </c>
      <c r="CL26" s="20">
        <f>Calculations!CI29</f>
        <v>0</v>
      </c>
      <c r="CM26" s="20">
        <f>Calculations!CJ29</f>
        <v>0</v>
      </c>
      <c r="CN26" s="20">
        <f>Calculations!CK29</f>
        <v>0</v>
      </c>
      <c r="CO26" s="20">
        <f>Calculations!CL29</f>
        <v>0</v>
      </c>
      <c r="CP26" s="20">
        <f>Calculations!CM29</f>
        <v>0</v>
      </c>
      <c r="CQ26" s="20">
        <f>Calculations!CN29</f>
        <v>0</v>
      </c>
      <c r="CR26" s="20">
        <f>Calculations!CO29</f>
        <v>0</v>
      </c>
      <c r="CS26" s="20">
        <f>Calculations!CP29</f>
        <v>0</v>
      </c>
      <c r="CT26" s="20">
        <f>Calculations!CQ29</f>
        <v>0</v>
      </c>
      <c r="CV26" s="32">
        <f>Calculations!DE29</f>
        <v>0</v>
      </c>
      <c r="CW26" s="32">
        <f>Calculations!DF29</f>
        <v>0</v>
      </c>
      <c r="CX26" s="32">
        <f>Calculations!DG29</f>
        <v>1</v>
      </c>
      <c r="CY26" s="32">
        <f>Calculations!DH29</f>
        <v>1</v>
      </c>
      <c r="CZ26" s="32">
        <f>Calculations!DI29</f>
        <v>1</v>
      </c>
      <c r="DA26" s="32">
        <f>Calculations!DJ29</f>
        <v>2</v>
      </c>
      <c r="DB26" s="32">
        <f>Calculations!DK29</f>
        <v>2</v>
      </c>
    </row>
    <row r="27" spans="3:114" x14ac:dyDescent="0.25">
      <c r="C27" s="17" t="str">
        <f>Calculations!B30</f>
        <v>Oprah</v>
      </c>
      <c r="D27" s="18">
        <f>Calculations!CR30</f>
        <v>0</v>
      </c>
      <c r="E27" s="18">
        <f>Calculations!CS30</f>
        <v>0</v>
      </c>
      <c r="F27" s="19"/>
      <c r="G27" s="26">
        <f>Calculations!D30</f>
        <v>0</v>
      </c>
      <c r="H27" s="20">
        <f>Calculations!E30</f>
        <v>0</v>
      </c>
      <c r="I27" s="20">
        <f>Calculations!F30</f>
        <v>0</v>
      </c>
      <c r="J27" s="20">
        <f>Calculations!G30</f>
        <v>0</v>
      </c>
      <c r="K27" s="20">
        <f>Calculations!H30</f>
        <v>0</v>
      </c>
      <c r="L27" s="20">
        <f>Calculations!I30</f>
        <v>0</v>
      </c>
      <c r="M27" s="20">
        <f>Calculations!J30</f>
        <v>0</v>
      </c>
      <c r="N27" s="20">
        <f>Calculations!K30</f>
        <v>0</v>
      </c>
      <c r="O27" s="20">
        <f>Calculations!L30</f>
        <v>0</v>
      </c>
      <c r="P27" s="20">
        <f>Calculations!M30</f>
        <v>0</v>
      </c>
      <c r="Q27" s="20">
        <f>Calculations!N30</f>
        <v>0</v>
      </c>
      <c r="R27" s="20">
        <f>Calculations!O30</f>
        <v>0</v>
      </c>
      <c r="S27" s="20">
        <f>Calculations!P30</f>
        <v>0</v>
      </c>
      <c r="T27" s="20">
        <f>Calculations!Q30</f>
        <v>0</v>
      </c>
      <c r="U27" s="20">
        <f>Calculations!R30</f>
        <v>0</v>
      </c>
      <c r="V27" s="20">
        <f>Calculations!S30</f>
        <v>0</v>
      </c>
      <c r="W27" s="20">
        <f>Calculations!T30</f>
        <v>0</v>
      </c>
      <c r="X27" s="20">
        <f>Calculations!U30</f>
        <v>0</v>
      </c>
      <c r="Y27" s="20">
        <f>Calculations!V30</f>
        <v>0</v>
      </c>
      <c r="Z27" s="20">
        <f>Calculations!W30</f>
        <v>0</v>
      </c>
      <c r="AA27" s="20">
        <f>Calculations!X30</f>
        <v>0</v>
      </c>
      <c r="AB27" s="20">
        <f>Calculations!Y30</f>
        <v>0</v>
      </c>
      <c r="AC27" s="20">
        <f>Calculations!Z30</f>
        <v>0</v>
      </c>
      <c r="AD27" s="20">
        <f>Calculations!AA30</f>
        <v>0</v>
      </c>
      <c r="AE27" s="20">
        <f>Calculations!AB30</f>
        <v>0</v>
      </c>
      <c r="AF27" s="20">
        <f>Calculations!AC30</f>
        <v>0</v>
      </c>
      <c r="AG27" s="20">
        <f>Calculations!AD30</f>
        <v>0</v>
      </c>
      <c r="AH27" s="20">
        <f>Calculations!AE30</f>
        <v>0</v>
      </c>
      <c r="AI27" s="20">
        <f>Calculations!AF30</f>
        <v>0</v>
      </c>
      <c r="AJ27" s="20">
        <f>Calculations!AG30</f>
        <v>0</v>
      </c>
      <c r="AK27" s="20">
        <f>Calculations!AH30</f>
        <v>0</v>
      </c>
      <c r="AL27" s="20">
        <f>Calculations!AI30</f>
        <v>0</v>
      </c>
      <c r="AM27" s="20">
        <f>Calculations!AJ30</f>
        <v>0</v>
      </c>
      <c r="AN27" s="20">
        <f>Calculations!AK30</f>
        <v>0</v>
      </c>
      <c r="AO27" s="20">
        <f>Calculations!AL30</f>
        <v>0</v>
      </c>
      <c r="AP27" s="20">
        <f>Calculations!AM30</f>
        <v>0</v>
      </c>
      <c r="AQ27" s="20">
        <f>Calculations!AN30</f>
        <v>0</v>
      </c>
      <c r="AR27" s="20">
        <f>Calculations!AO30</f>
        <v>0</v>
      </c>
      <c r="AS27" s="20">
        <f>Calculations!AP30</f>
        <v>0</v>
      </c>
      <c r="AT27" s="20">
        <f>Calculations!AQ30</f>
        <v>0</v>
      </c>
      <c r="AU27" s="20">
        <f>Calculations!AR30</f>
        <v>0</v>
      </c>
      <c r="AV27" s="20">
        <f>Calculations!AS30</f>
        <v>0</v>
      </c>
      <c r="AW27" s="20">
        <f>Calculations!AT30</f>
        <v>0</v>
      </c>
      <c r="AX27" s="20">
        <f>Calculations!AU30</f>
        <v>0</v>
      </c>
      <c r="AY27" s="20">
        <f>Calculations!AV30</f>
        <v>0</v>
      </c>
      <c r="AZ27" s="20">
        <f>Calculations!AW30</f>
        <v>0</v>
      </c>
      <c r="BA27" s="20">
        <f>Calculations!AX30</f>
        <v>0</v>
      </c>
      <c r="BB27" s="20">
        <f>Calculations!AY30</f>
        <v>0</v>
      </c>
      <c r="BC27" s="20">
        <f>Calculations!AZ30</f>
        <v>0</v>
      </c>
      <c r="BD27" s="20">
        <f>Calculations!BA30</f>
        <v>0</v>
      </c>
      <c r="BE27" s="20">
        <f>Calculations!BB30</f>
        <v>0</v>
      </c>
      <c r="BF27" s="20">
        <f>Calculations!BC30</f>
        <v>0</v>
      </c>
      <c r="BG27" s="20">
        <f>Calculations!BD30</f>
        <v>0</v>
      </c>
      <c r="BH27" s="20">
        <f>Calculations!BE30</f>
        <v>0</v>
      </c>
      <c r="BI27" s="20">
        <f>Calculations!BF30</f>
        <v>0</v>
      </c>
      <c r="BJ27" s="20">
        <f>Calculations!BG30</f>
        <v>0</v>
      </c>
      <c r="BK27" s="20">
        <f>Calculations!BH30</f>
        <v>0</v>
      </c>
      <c r="BL27" s="20">
        <f>Calculations!BI30</f>
        <v>0</v>
      </c>
      <c r="BM27" s="20">
        <f>Calculations!BJ30</f>
        <v>0</v>
      </c>
      <c r="BN27" s="20">
        <f>Calculations!BK30</f>
        <v>0</v>
      </c>
      <c r="BO27" s="20">
        <f>Calculations!BL30</f>
        <v>0</v>
      </c>
      <c r="BP27" s="20">
        <f>Calculations!BM30</f>
        <v>0</v>
      </c>
      <c r="BQ27" s="20">
        <f>Calculations!BN30</f>
        <v>0</v>
      </c>
      <c r="BR27" s="20">
        <f>Calculations!BO30</f>
        <v>0</v>
      </c>
      <c r="BS27" s="20">
        <f>Calculations!BP30</f>
        <v>0</v>
      </c>
      <c r="BT27" s="20">
        <f>Calculations!BQ30</f>
        <v>0</v>
      </c>
      <c r="BU27" s="20">
        <f>Calculations!BR30</f>
        <v>0</v>
      </c>
      <c r="BV27" s="20">
        <f>Calculations!BS30</f>
        <v>0</v>
      </c>
      <c r="BW27" s="20">
        <f>Calculations!BT30</f>
        <v>0</v>
      </c>
      <c r="BX27" s="20">
        <f>Calculations!BU30</f>
        <v>0</v>
      </c>
      <c r="BY27" s="20">
        <f>Calculations!BV30</f>
        <v>0</v>
      </c>
      <c r="BZ27" s="20">
        <f>Calculations!BW30</f>
        <v>0</v>
      </c>
      <c r="CA27" s="20">
        <f>Calculations!BX30</f>
        <v>0</v>
      </c>
      <c r="CB27" s="20">
        <f>Calculations!BY30</f>
        <v>0</v>
      </c>
      <c r="CC27" s="20">
        <f>Calculations!BZ30</f>
        <v>0</v>
      </c>
      <c r="CD27" s="20">
        <f>Calculations!CA30</f>
        <v>0</v>
      </c>
      <c r="CE27" s="20">
        <f>Calculations!CB30</f>
        <v>0</v>
      </c>
      <c r="CF27" s="20">
        <f>Calculations!CC30</f>
        <v>0</v>
      </c>
      <c r="CG27" s="20">
        <f>Calculations!CD30</f>
        <v>0</v>
      </c>
      <c r="CH27" s="20">
        <f>Calculations!CE30</f>
        <v>0</v>
      </c>
      <c r="CI27" s="20">
        <f>Calculations!CF30</f>
        <v>0</v>
      </c>
      <c r="CJ27" s="20">
        <f>Calculations!CG30</f>
        <v>0</v>
      </c>
      <c r="CK27" s="20">
        <f>Calculations!CH30</f>
        <v>0</v>
      </c>
      <c r="CL27" s="20">
        <f>Calculations!CI30</f>
        <v>0</v>
      </c>
      <c r="CM27" s="20">
        <f>Calculations!CJ30</f>
        <v>0</v>
      </c>
      <c r="CN27" s="20">
        <f>Calculations!CK30</f>
        <v>0</v>
      </c>
      <c r="CO27" s="20">
        <f>Calculations!CL30</f>
        <v>0</v>
      </c>
      <c r="CP27" s="20">
        <f>Calculations!CM30</f>
        <v>0</v>
      </c>
      <c r="CQ27" s="20">
        <f>Calculations!CN30</f>
        <v>0</v>
      </c>
      <c r="CR27" s="20">
        <f>Calculations!CO30</f>
        <v>0</v>
      </c>
      <c r="CS27" s="20">
        <f>Calculations!CP30</f>
        <v>0</v>
      </c>
      <c r="CT27" s="20">
        <f>Calculations!CQ30</f>
        <v>0</v>
      </c>
      <c r="CV27" s="32">
        <f>Calculations!DE30</f>
        <v>3</v>
      </c>
      <c r="CW27" s="32">
        <f>Calculations!DF30</f>
        <v>2</v>
      </c>
      <c r="CX27" s="32">
        <f>Calculations!DG30</f>
        <v>3</v>
      </c>
      <c r="CY27" s="32">
        <f>Calculations!DH30</f>
        <v>4</v>
      </c>
      <c r="CZ27" s="32">
        <f>Calculations!DI30</f>
        <v>4</v>
      </c>
      <c r="DA27" s="32" t="str">
        <f>Calculations!DJ30</f>
        <v/>
      </c>
      <c r="DB27" s="32" t="str">
        <f>Calculations!DK30</f>
        <v/>
      </c>
    </row>
    <row r="28" spans="3:114" x14ac:dyDescent="0.25">
      <c r="C28" s="17" t="str">
        <f>Calculations!B31</f>
        <v>Percy</v>
      </c>
      <c r="D28" s="18">
        <f>Calculations!CR31</f>
        <v>10</v>
      </c>
      <c r="E28" s="18">
        <f>Calculations!CS31</f>
        <v>10</v>
      </c>
      <c r="F28" s="19"/>
      <c r="G28" s="26">
        <f>Calculations!D31</f>
        <v>0</v>
      </c>
      <c r="H28" s="20">
        <f>Calculations!E31</f>
        <v>0</v>
      </c>
      <c r="I28" s="20">
        <f>Calculations!F31</f>
        <v>0</v>
      </c>
      <c r="J28" s="20">
        <f>Calculations!G31</f>
        <v>0</v>
      </c>
      <c r="K28" s="20">
        <f>Calculations!H31</f>
        <v>0</v>
      </c>
      <c r="L28" s="20">
        <f>Calculations!I31</f>
        <v>0</v>
      </c>
      <c r="M28" s="20">
        <f>Calculations!J31</f>
        <v>0</v>
      </c>
      <c r="N28" s="20">
        <f>Calculations!K31</f>
        <v>0</v>
      </c>
      <c r="O28" s="20">
        <f>Calculations!L31</f>
        <v>0</v>
      </c>
      <c r="P28" s="20">
        <f>Calculations!M31</f>
        <v>0</v>
      </c>
      <c r="Q28" s="20">
        <f>Calculations!N31</f>
        <v>0</v>
      </c>
      <c r="R28" s="20">
        <f>Calculations!O31</f>
        <v>0</v>
      </c>
      <c r="S28" s="20">
        <f>Calculations!P31</f>
        <v>0</v>
      </c>
      <c r="T28" s="20">
        <f>Calculations!Q31</f>
        <v>0</v>
      </c>
      <c r="U28" s="20">
        <f>Calculations!R31</f>
        <v>0</v>
      </c>
      <c r="V28" s="20">
        <f>Calculations!S31</f>
        <v>0</v>
      </c>
      <c r="W28" s="20">
        <f>Calculations!T31</f>
        <v>0</v>
      </c>
      <c r="X28" s="20">
        <f>Calculations!U31</f>
        <v>0</v>
      </c>
      <c r="Y28" s="20">
        <f>Calculations!V31</f>
        <v>0</v>
      </c>
      <c r="Z28" s="20">
        <f>Calculations!W31</f>
        <v>0</v>
      </c>
      <c r="AA28" s="20">
        <f>Calculations!X31</f>
        <v>2</v>
      </c>
      <c r="AB28" s="20">
        <f>Calculations!Y31</f>
        <v>2</v>
      </c>
      <c r="AC28" s="20">
        <f>Calculations!Z31</f>
        <v>2</v>
      </c>
      <c r="AD28" s="20">
        <f>Calculations!AA31</f>
        <v>2</v>
      </c>
      <c r="AE28" s="20">
        <f>Calculations!AB31</f>
        <v>2</v>
      </c>
      <c r="AF28" s="20">
        <f>Calculations!AC31</f>
        <v>2</v>
      </c>
      <c r="AG28" s="20">
        <f>Calculations!AD31</f>
        <v>2</v>
      </c>
      <c r="AH28" s="20">
        <f>Calculations!AE31</f>
        <v>2</v>
      </c>
      <c r="AI28" s="20">
        <f>Calculations!AF31</f>
        <v>2</v>
      </c>
      <c r="AJ28" s="20">
        <f>Calculations!AG31</f>
        <v>0</v>
      </c>
      <c r="AK28" s="20">
        <f>Calculations!AH31</f>
        <v>0</v>
      </c>
      <c r="AL28" s="20">
        <f>Calculations!AI31</f>
        <v>0</v>
      </c>
      <c r="AM28" s="20">
        <f>Calculations!AJ31</f>
        <v>0</v>
      </c>
      <c r="AN28" s="20">
        <f>Calculations!AK31</f>
        <v>0</v>
      </c>
      <c r="AO28" s="20">
        <f>Calculations!AL31</f>
        <v>0</v>
      </c>
      <c r="AP28" s="20">
        <f>Calculations!AM31</f>
        <v>0</v>
      </c>
      <c r="AQ28" s="20">
        <f>Calculations!AN31</f>
        <v>0</v>
      </c>
      <c r="AR28" s="20">
        <f>Calculations!AO31</f>
        <v>0</v>
      </c>
      <c r="AS28" s="20">
        <f>Calculations!AP31</f>
        <v>0</v>
      </c>
      <c r="AT28" s="20">
        <f>Calculations!AQ31</f>
        <v>0</v>
      </c>
      <c r="AU28" s="20">
        <f>Calculations!AR31</f>
        <v>0</v>
      </c>
      <c r="AV28" s="20">
        <f>Calculations!AS31</f>
        <v>0</v>
      </c>
      <c r="AW28" s="20">
        <f>Calculations!AT31</f>
        <v>0</v>
      </c>
      <c r="AX28" s="20">
        <f>Calculations!AU31</f>
        <v>0</v>
      </c>
      <c r="AY28" s="20">
        <f>Calculations!AV31</f>
        <v>0</v>
      </c>
      <c r="AZ28" s="20">
        <f>Calculations!AW31</f>
        <v>0</v>
      </c>
      <c r="BA28" s="20">
        <f>Calculations!AX31</f>
        <v>0</v>
      </c>
      <c r="BB28" s="20">
        <f>Calculations!AY31</f>
        <v>0</v>
      </c>
      <c r="BC28" s="20">
        <f>Calculations!AZ31</f>
        <v>0</v>
      </c>
      <c r="BD28" s="20">
        <f>Calculations!BA31</f>
        <v>0</v>
      </c>
      <c r="BE28" s="20">
        <f>Calculations!BB31</f>
        <v>0</v>
      </c>
      <c r="BF28" s="20">
        <f>Calculations!BC31</f>
        <v>0</v>
      </c>
      <c r="BG28" s="20">
        <f>Calculations!BD31</f>
        <v>0</v>
      </c>
      <c r="BH28" s="20">
        <f>Calculations!BE31</f>
        <v>0</v>
      </c>
      <c r="BI28" s="20">
        <f>Calculations!BF31</f>
        <v>0</v>
      </c>
      <c r="BJ28" s="20">
        <f>Calculations!BG31</f>
        <v>0</v>
      </c>
      <c r="BK28" s="20">
        <f>Calculations!BH31</f>
        <v>0</v>
      </c>
      <c r="BL28" s="20">
        <f>Calculations!BI31</f>
        <v>0</v>
      </c>
      <c r="BM28" s="20">
        <f>Calculations!BJ31</f>
        <v>4</v>
      </c>
      <c r="BN28" s="20">
        <f>Calculations!BK31</f>
        <v>4</v>
      </c>
      <c r="BO28" s="20">
        <f>Calculations!BL31</f>
        <v>4</v>
      </c>
      <c r="BP28" s="20">
        <f>Calculations!BM31</f>
        <v>1</v>
      </c>
      <c r="BQ28" s="20">
        <f>Calculations!BN31</f>
        <v>1</v>
      </c>
      <c r="BR28" s="20">
        <f>Calculations!BO31</f>
        <v>1</v>
      </c>
      <c r="BS28" s="20">
        <f>Calculations!BP31</f>
        <v>0</v>
      </c>
      <c r="BT28" s="20">
        <f>Calculations!BQ31</f>
        <v>0</v>
      </c>
      <c r="BU28" s="20">
        <f>Calculations!BR31</f>
        <v>0</v>
      </c>
      <c r="BV28" s="20">
        <f>Calculations!BS31</f>
        <v>0</v>
      </c>
      <c r="BW28" s="20">
        <f>Calculations!BT31</f>
        <v>0</v>
      </c>
      <c r="BX28" s="20">
        <f>Calculations!BU31</f>
        <v>0</v>
      </c>
      <c r="BY28" s="20">
        <f>Calculations!BV31</f>
        <v>0</v>
      </c>
      <c r="BZ28" s="20">
        <f>Calculations!BW31</f>
        <v>0</v>
      </c>
      <c r="CA28" s="20">
        <f>Calculations!BX31</f>
        <v>0</v>
      </c>
      <c r="CB28" s="20">
        <f>Calculations!BY31</f>
        <v>0</v>
      </c>
      <c r="CC28" s="20">
        <f>Calculations!BZ31</f>
        <v>0</v>
      </c>
      <c r="CD28" s="20">
        <f>Calculations!CA31</f>
        <v>0</v>
      </c>
      <c r="CE28" s="20">
        <f>Calculations!CB31</f>
        <v>0</v>
      </c>
      <c r="CF28" s="20">
        <f>Calculations!CC31</f>
        <v>0</v>
      </c>
      <c r="CG28" s="20">
        <f>Calculations!CD31</f>
        <v>0</v>
      </c>
      <c r="CH28" s="20">
        <f>Calculations!CE31</f>
        <v>0</v>
      </c>
      <c r="CI28" s="20">
        <f>Calculations!CF31</f>
        <v>0</v>
      </c>
      <c r="CJ28" s="20">
        <f>Calculations!CG31</f>
        <v>0</v>
      </c>
      <c r="CK28" s="20">
        <f>Calculations!CH31</f>
        <v>0</v>
      </c>
      <c r="CL28" s="20">
        <f>Calculations!CI31</f>
        <v>0</v>
      </c>
      <c r="CM28" s="20">
        <f>Calculations!CJ31</f>
        <v>0</v>
      </c>
      <c r="CN28" s="20">
        <f>Calculations!CK31</f>
        <v>0</v>
      </c>
      <c r="CO28" s="20">
        <f>Calculations!CL31</f>
        <v>0</v>
      </c>
      <c r="CP28" s="20">
        <f>Calculations!CM31</f>
        <v>0</v>
      </c>
      <c r="CQ28" s="20">
        <f>Calculations!CN31</f>
        <v>0</v>
      </c>
      <c r="CR28" s="20">
        <f>Calculations!CO31</f>
        <v>0</v>
      </c>
      <c r="CS28" s="20">
        <f>Calculations!CP31</f>
        <v>0</v>
      </c>
      <c r="CT28" s="20">
        <f>Calculations!CQ31</f>
        <v>0</v>
      </c>
      <c r="CV28" s="32" t="str">
        <f>Calculations!DE31</f>
        <v/>
      </c>
      <c r="CW28" s="32" t="str">
        <f>Calculations!DF31</f>
        <v/>
      </c>
      <c r="CX28" s="32" t="str">
        <f>Calculations!DG31</f>
        <v/>
      </c>
      <c r="CY28" s="32" t="str">
        <f>Calculations!DH31</f>
        <v/>
      </c>
      <c r="CZ28" s="32" t="str">
        <f>Calculations!DI31</f>
        <v/>
      </c>
      <c r="DA28" s="32" t="str">
        <f>Calculations!DJ31</f>
        <v/>
      </c>
      <c r="DB28" s="32" t="str">
        <f>Calculations!DK31</f>
        <v/>
      </c>
    </row>
    <row r="29" spans="3:114" x14ac:dyDescent="0.25">
      <c r="C29" s="17" t="str">
        <f>Calculations!B32</f>
        <v>Queen</v>
      </c>
      <c r="D29" s="18">
        <f>Calculations!CR32</f>
        <v>12</v>
      </c>
      <c r="E29" s="18">
        <f>Calculations!CS32</f>
        <v>4</v>
      </c>
      <c r="F29" s="19"/>
      <c r="G29" s="26">
        <f>Calculations!D32</f>
        <v>0</v>
      </c>
      <c r="H29" s="20">
        <f>Calculations!E32</f>
        <v>0</v>
      </c>
      <c r="I29" s="20">
        <f>Calculations!F32</f>
        <v>0</v>
      </c>
      <c r="J29" s="20">
        <f>Calculations!G32</f>
        <v>0</v>
      </c>
      <c r="K29" s="20">
        <f>Calculations!H32</f>
        <v>0</v>
      </c>
      <c r="L29" s="20">
        <f>Calculations!I32</f>
        <v>0</v>
      </c>
      <c r="M29" s="20">
        <f>Calculations!J32</f>
        <v>0</v>
      </c>
      <c r="N29" s="20">
        <f>Calculations!K32</f>
        <v>0</v>
      </c>
      <c r="O29" s="20">
        <f>Calculations!L32</f>
        <v>0</v>
      </c>
      <c r="P29" s="20">
        <f>Calculations!M32</f>
        <v>0</v>
      </c>
      <c r="Q29" s="20">
        <f>Calculations!N32</f>
        <v>0</v>
      </c>
      <c r="R29" s="20">
        <f>Calculations!O32</f>
        <v>0</v>
      </c>
      <c r="S29" s="20">
        <f>Calculations!P32</f>
        <v>0</v>
      </c>
      <c r="T29" s="20">
        <f>Calculations!Q32</f>
        <v>0</v>
      </c>
      <c r="U29" s="20">
        <f>Calculations!R32</f>
        <v>0</v>
      </c>
      <c r="V29" s="20">
        <f>Calculations!S32</f>
        <v>0</v>
      </c>
      <c r="W29" s="20">
        <f>Calculations!T32</f>
        <v>0</v>
      </c>
      <c r="X29" s="20">
        <f>Calculations!U32</f>
        <v>0</v>
      </c>
      <c r="Y29" s="20">
        <f>Calculations!V32</f>
        <v>0</v>
      </c>
      <c r="Z29" s="20">
        <f>Calculations!W32</f>
        <v>0</v>
      </c>
      <c r="AA29" s="20">
        <f>Calculations!X32</f>
        <v>0</v>
      </c>
      <c r="AB29" s="20">
        <f>Calculations!Y32</f>
        <v>0</v>
      </c>
      <c r="AC29" s="20">
        <f>Calculations!Z32</f>
        <v>0</v>
      </c>
      <c r="AD29" s="20">
        <f>Calculations!AA32</f>
        <v>0</v>
      </c>
      <c r="AE29" s="20">
        <f>Calculations!AB32</f>
        <v>3</v>
      </c>
      <c r="AF29" s="20">
        <f>Calculations!AC32</f>
        <v>3</v>
      </c>
      <c r="AG29" s="20">
        <f>Calculations!AD32</f>
        <v>3</v>
      </c>
      <c r="AH29" s="20">
        <f>Calculations!AE32</f>
        <v>3</v>
      </c>
      <c r="AI29" s="20">
        <f>Calculations!AF32</f>
        <v>3</v>
      </c>
      <c r="AJ29" s="20">
        <f>Calculations!AG32</f>
        <v>3</v>
      </c>
      <c r="AK29" s="20">
        <f>Calculations!AH32</f>
        <v>0</v>
      </c>
      <c r="AL29" s="20">
        <f>Calculations!AI32</f>
        <v>0</v>
      </c>
      <c r="AM29" s="20">
        <f>Calculations!AJ32</f>
        <v>0</v>
      </c>
      <c r="AN29" s="20">
        <f>Calculations!AK32</f>
        <v>0</v>
      </c>
      <c r="AO29" s="20">
        <f>Calculations!AL32</f>
        <v>0</v>
      </c>
      <c r="AP29" s="20">
        <f>Calculations!AM32</f>
        <v>0</v>
      </c>
      <c r="AQ29" s="20">
        <f>Calculations!AN32</f>
        <v>0</v>
      </c>
      <c r="AR29" s="20">
        <f>Calculations!AO32</f>
        <v>0</v>
      </c>
      <c r="AS29" s="20">
        <f>Calculations!AP32</f>
        <v>0</v>
      </c>
      <c r="AT29" s="20">
        <f>Calculations!AQ32</f>
        <v>0</v>
      </c>
      <c r="AU29" s="20">
        <f>Calculations!AR32</f>
        <v>0</v>
      </c>
      <c r="AV29" s="20">
        <f>Calculations!AS32</f>
        <v>0</v>
      </c>
      <c r="AW29" s="20">
        <f>Calculations!AT32</f>
        <v>0</v>
      </c>
      <c r="AX29" s="20">
        <f>Calculations!AU32</f>
        <v>0</v>
      </c>
      <c r="AY29" s="20">
        <f>Calculations!AV32</f>
        <v>0</v>
      </c>
      <c r="AZ29" s="20">
        <f>Calculations!AW32</f>
        <v>0</v>
      </c>
      <c r="BA29" s="20">
        <f>Calculations!AX32</f>
        <v>0</v>
      </c>
      <c r="BB29" s="20">
        <f>Calculations!AY32</f>
        <v>0</v>
      </c>
      <c r="BC29" s="20">
        <f>Calculations!AZ32</f>
        <v>0</v>
      </c>
      <c r="BD29" s="20">
        <f>Calculations!BA32</f>
        <v>0</v>
      </c>
      <c r="BE29" s="20">
        <f>Calculations!BB32</f>
        <v>0</v>
      </c>
      <c r="BF29" s="20">
        <f>Calculations!BC32</f>
        <v>0</v>
      </c>
      <c r="BG29" s="20">
        <f>Calculations!BD32</f>
        <v>0</v>
      </c>
      <c r="BH29" s="20">
        <f>Calculations!BE32</f>
        <v>0</v>
      </c>
      <c r="BI29" s="20">
        <f>Calculations!BF32</f>
        <v>0</v>
      </c>
      <c r="BJ29" s="20">
        <f>Calculations!BG32</f>
        <v>0</v>
      </c>
      <c r="BK29" s="20">
        <f>Calculations!BH32</f>
        <v>0</v>
      </c>
      <c r="BL29" s="20">
        <f>Calculations!BI32</f>
        <v>0</v>
      </c>
      <c r="BM29" s="20">
        <f>Calculations!BJ32</f>
        <v>0</v>
      </c>
      <c r="BN29" s="20">
        <f>Calculations!BK32</f>
        <v>0</v>
      </c>
      <c r="BO29" s="20">
        <f>Calculations!BL32</f>
        <v>0</v>
      </c>
      <c r="BP29" s="20">
        <f>Calculations!BM32</f>
        <v>0</v>
      </c>
      <c r="BQ29" s="20">
        <f>Calculations!BN32</f>
        <v>0</v>
      </c>
      <c r="BR29" s="20">
        <f>Calculations!BO32</f>
        <v>0</v>
      </c>
      <c r="BS29" s="20">
        <f>Calculations!BP32</f>
        <v>0</v>
      </c>
      <c r="BT29" s="20">
        <f>Calculations!BQ32</f>
        <v>0</v>
      </c>
      <c r="BU29" s="20">
        <f>Calculations!BR32</f>
        <v>0</v>
      </c>
      <c r="BV29" s="20">
        <f>Calculations!BS32</f>
        <v>0</v>
      </c>
      <c r="BW29" s="20">
        <f>Calculations!BT32</f>
        <v>0</v>
      </c>
      <c r="BX29" s="20">
        <f>Calculations!BU32</f>
        <v>0</v>
      </c>
      <c r="BY29" s="20">
        <f>Calculations!BV32</f>
        <v>0</v>
      </c>
      <c r="BZ29" s="20">
        <f>Calculations!BW32</f>
        <v>0</v>
      </c>
      <c r="CA29" s="20">
        <f>Calculations!BX32</f>
        <v>0</v>
      </c>
      <c r="CB29" s="20">
        <f>Calculations!BY32</f>
        <v>0</v>
      </c>
      <c r="CC29" s="20">
        <f>Calculations!BZ32</f>
        <v>0</v>
      </c>
      <c r="CD29" s="20">
        <f>Calculations!CA32</f>
        <v>0</v>
      </c>
      <c r="CE29" s="20">
        <f>Calculations!CB32</f>
        <v>0</v>
      </c>
      <c r="CF29" s="20">
        <f>Calculations!CC32</f>
        <v>0</v>
      </c>
      <c r="CG29" s="20">
        <f>Calculations!CD32</f>
        <v>0</v>
      </c>
      <c r="CH29" s="20">
        <f>Calculations!CE32</f>
        <v>0</v>
      </c>
      <c r="CI29" s="20">
        <f>Calculations!CF32</f>
        <v>0</v>
      </c>
      <c r="CJ29" s="20">
        <f>Calculations!CG32</f>
        <v>0</v>
      </c>
      <c r="CK29" s="20">
        <f>Calculations!CH32</f>
        <v>0</v>
      </c>
      <c r="CL29" s="20">
        <f>Calculations!CI32</f>
        <v>0</v>
      </c>
      <c r="CM29" s="20">
        <f>Calculations!CJ32</f>
        <v>0</v>
      </c>
      <c r="CN29" s="20">
        <f>Calculations!CK32</f>
        <v>0</v>
      </c>
      <c r="CO29" s="20">
        <f>Calculations!CL32</f>
        <v>0</v>
      </c>
      <c r="CP29" s="20">
        <f>Calculations!CM32</f>
        <v>0</v>
      </c>
      <c r="CQ29" s="20">
        <f>Calculations!CN32</f>
        <v>0</v>
      </c>
      <c r="CR29" s="20">
        <f>Calculations!CO32</f>
        <v>0</v>
      </c>
      <c r="CS29" s="20">
        <f>Calculations!CP32</f>
        <v>0</v>
      </c>
      <c r="CT29" s="20">
        <f>Calculations!CQ32</f>
        <v>0</v>
      </c>
    </row>
    <row r="30" spans="3:114" x14ac:dyDescent="0.25">
      <c r="C30" s="17" t="str">
        <f>Calculations!B33</f>
        <v>Rick</v>
      </c>
      <c r="D30" s="18">
        <f>Calculations!CR33</f>
        <v>5</v>
      </c>
      <c r="E30" s="18">
        <f>Calculations!CS33</f>
        <v>0</v>
      </c>
      <c r="F30" s="19"/>
      <c r="G30" s="26">
        <f>Calculations!D33</f>
        <v>0</v>
      </c>
      <c r="H30" s="20">
        <f>Calculations!E33</f>
        <v>0</v>
      </c>
      <c r="I30" s="20">
        <f>Calculations!F33</f>
        <v>0</v>
      </c>
      <c r="J30" s="20">
        <f>Calculations!G33</f>
        <v>0</v>
      </c>
      <c r="K30" s="20">
        <f>Calculations!H33</f>
        <v>0</v>
      </c>
      <c r="L30" s="20">
        <f>Calculations!I33</f>
        <v>0</v>
      </c>
      <c r="M30" s="20">
        <f>Calculations!J33</f>
        <v>0</v>
      </c>
      <c r="N30" s="20">
        <f>Calculations!K33</f>
        <v>0</v>
      </c>
      <c r="O30" s="20">
        <f>Calculations!L33</f>
        <v>0</v>
      </c>
      <c r="P30" s="20">
        <f>Calculations!M33</f>
        <v>0</v>
      </c>
      <c r="Q30" s="20">
        <f>Calculations!N33</f>
        <v>0</v>
      </c>
      <c r="R30" s="20">
        <f>Calculations!O33</f>
        <v>0</v>
      </c>
      <c r="S30" s="20">
        <f>Calculations!P33</f>
        <v>0</v>
      </c>
      <c r="T30" s="20">
        <f>Calculations!Q33</f>
        <v>0</v>
      </c>
      <c r="U30" s="20">
        <f>Calculations!R33</f>
        <v>0</v>
      </c>
      <c r="V30" s="20">
        <f>Calculations!S33</f>
        <v>0</v>
      </c>
      <c r="W30" s="20">
        <f>Calculations!T33</f>
        <v>0</v>
      </c>
      <c r="X30" s="20">
        <f>Calculations!U33</f>
        <v>0</v>
      </c>
      <c r="Y30" s="20">
        <f>Calculations!V33</f>
        <v>0</v>
      </c>
      <c r="Z30" s="20">
        <f>Calculations!W33</f>
        <v>0</v>
      </c>
      <c r="AA30" s="20">
        <f>Calculations!X33</f>
        <v>0</v>
      </c>
      <c r="AB30" s="20">
        <f>Calculations!Y33</f>
        <v>0</v>
      </c>
      <c r="AC30" s="20">
        <f>Calculations!Z33</f>
        <v>0</v>
      </c>
      <c r="AD30" s="20">
        <f>Calculations!AA33</f>
        <v>0</v>
      </c>
      <c r="AE30" s="20">
        <f>Calculations!AB33</f>
        <v>0</v>
      </c>
      <c r="AF30" s="20">
        <f>Calculations!AC33</f>
        <v>0</v>
      </c>
      <c r="AG30" s="20">
        <f>Calculations!AD33</f>
        <v>0</v>
      </c>
      <c r="AH30" s="20">
        <f>Calculations!AE33</f>
        <v>0</v>
      </c>
      <c r="AI30" s="20">
        <f>Calculations!AF33</f>
        <v>0</v>
      </c>
      <c r="AJ30" s="20">
        <f>Calculations!AG33</f>
        <v>0</v>
      </c>
      <c r="AK30" s="20">
        <f>Calculations!AH33</f>
        <v>0</v>
      </c>
      <c r="AL30" s="20">
        <f>Calculations!AI33</f>
        <v>0</v>
      </c>
      <c r="AM30" s="20">
        <f>Calculations!AJ33</f>
        <v>0</v>
      </c>
      <c r="AN30" s="20">
        <f>Calculations!AK33</f>
        <v>0</v>
      </c>
      <c r="AO30" s="20">
        <f>Calculations!AL33</f>
        <v>0</v>
      </c>
      <c r="AP30" s="20">
        <f>Calculations!AM33</f>
        <v>0</v>
      </c>
      <c r="AQ30" s="20">
        <f>Calculations!AN33</f>
        <v>0</v>
      </c>
      <c r="AR30" s="20">
        <f>Calculations!AO33</f>
        <v>0</v>
      </c>
      <c r="AS30" s="20">
        <f>Calculations!AP33</f>
        <v>0</v>
      </c>
      <c r="AT30" s="20">
        <f>Calculations!AQ33</f>
        <v>0</v>
      </c>
      <c r="AU30" s="20">
        <f>Calculations!AR33</f>
        <v>0</v>
      </c>
      <c r="AV30" s="20">
        <f>Calculations!AS33</f>
        <v>0</v>
      </c>
      <c r="AW30" s="20">
        <f>Calculations!AT33</f>
        <v>0</v>
      </c>
      <c r="AX30" s="20">
        <f>Calculations!AU33</f>
        <v>0</v>
      </c>
      <c r="AY30" s="20">
        <f>Calculations!AV33</f>
        <v>0</v>
      </c>
      <c r="AZ30" s="20">
        <f>Calculations!AW33</f>
        <v>0</v>
      </c>
      <c r="BA30" s="20">
        <f>Calculations!AX33</f>
        <v>0</v>
      </c>
      <c r="BB30" s="20">
        <f>Calculations!AY33</f>
        <v>0</v>
      </c>
      <c r="BC30" s="20">
        <f>Calculations!AZ33</f>
        <v>0</v>
      </c>
      <c r="BD30" s="20">
        <f>Calculations!BA33</f>
        <v>0</v>
      </c>
      <c r="BE30" s="20">
        <f>Calculations!BB33</f>
        <v>0</v>
      </c>
      <c r="BF30" s="20">
        <f>Calculations!BC33</f>
        <v>0</v>
      </c>
      <c r="BG30" s="20">
        <f>Calculations!BD33</f>
        <v>0</v>
      </c>
      <c r="BH30" s="20">
        <f>Calculations!BE33</f>
        <v>0</v>
      </c>
      <c r="BI30" s="20">
        <f>Calculations!BF33</f>
        <v>0</v>
      </c>
      <c r="BJ30" s="20">
        <f>Calculations!BG33</f>
        <v>0</v>
      </c>
      <c r="BK30" s="20">
        <f>Calculations!BH33</f>
        <v>0</v>
      </c>
      <c r="BL30" s="20">
        <f>Calculations!BI33</f>
        <v>0</v>
      </c>
      <c r="BM30" s="20">
        <f>Calculations!BJ33</f>
        <v>0</v>
      </c>
      <c r="BN30" s="20">
        <f>Calculations!BK33</f>
        <v>0</v>
      </c>
      <c r="BO30" s="20">
        <f>Calculations!BL33</f>
        <v>0</v>
      </c>
      <c r="BP30" s="20">
        <f>Calculations!BM33</f>
        <v>0</v>
      </c>
      <c r="BQ30" s="20">
        <f>Calculations!BN33</f>
        <v>0</v>
      </c>
      <c r="BR30" s="20">
        <f>Calculations!BO33</f>
        <v>0</v>
      </c>
      <c r="BS30" s="20">
        <f>Calculations!BP33</f>
        <v>0</v>
      </c>
      <c r="BT30" s="20">
        <f>Calculations!BQ33</f>
        <v>0</v>
      </c>
      <c r="BU30" s="20">
        <f>Calculations!BR33</f>
        <v>0</v>
      </c>
      <c r="BV30" s="20">
        <f>Calculations!BS33</f>
        <v>0</v>
      </c>
      <c r="BW30" s="20">
        <f>Calculations!BT33</f>
        <v>0</v>
      </c>
      <c r="BX30" s="20">
        <f>Calculations!BU33</f>
        <v>0</v>
      </c>
      <c r="BY30" s="20">
        <f>Calculations!BV33</f>
        <v>0</v>
      </c>
      <c r="BZ30" s="20">
        <f>Calculations!BW33</f>
        <v>0</v>
      </c>
      <c r="CA30" s="20">
        <f>Calculations!BX33</f>
        <v>0</v>
      </c>
      <c r="CB30" s="20">
        <f>Calculations!BY33</f>
        <v>0</v>
      </c>
      <c r="CC30" s="20">
        <f>Calculations!BZ33</f>
        <v>0</v>
      </c>
      <c r="CD30" s="20">
        <f>Calculations!CA33</f>
        <v>0</v>
      </c>
      <c r="CE30" s="20">
        <f>Calculations!CB33</f>
        <v>0</v>
      </c>
      <c r="CF30" s="20">
        <f>Calculations!CC33</f>
        <v>0</v>
      </c>
      <c r="CG30" s="20">
        <f>Calculations!CD33</f>
        <v>0</v>
      </c>
      <c r="CH30" s="20">
        <f>Calculations!CE33</f>
        <v>0</v>
      </c>
      <c r="CI30" s="20">
        <f>Calculations!CF33</f>
        <v>0</v>
      </c>
      <c r="CJ30" s="20">
        <f>Calculations!CG33</f>
        <v>0</v>
      </c>
      <c r="CK30" s="20">
        <f>Calculations!CH33</f>
        <v>0</v>
      </c>
      <c r="CL30" s="20">
        <f>Calculations!CI33</f>
        <v>0</v>
      </c>
      <c r="CM30" s="20">
        <f>Calculations!CJ33</f>
        <v>0</v>
      </c>
      <c r="CN30" s="20">
        <f>Calculations!CK33</f>
        <v>0</v>
      </c>
      <c r="CO30" s="20">
        <f>Calculations!CL33</f>
        <v>0</v>
      </c>
      <c r="CP30" s="20">
        <f>Calculations!CM33</f>
        <v>0</v>
      </c>
      <c r="CQ30" s="20">
        <f>Calculations!CN33</f>
        <v>0</v>
      </c>
      <c r="CR30" s="20">
        <f>Calculations!CO33</f>
        <v>0</v>
      </c>
      <c r="CS30" s="20">
        <f>Calculations!CP33</f>
        <v>0</v>
      </c>
      <c r="CT30" s="20">
        <f>Calculations!CQ33</f>
        <v>0</v>
      </c>
    </row>
    <row r="31" spans="3:114" x14ac:dyDescent="0.25">
      <c r="C31" s="17" t="str">
        <f>Calculations!B34</f>
        <v>Steve</v>
      </c>
      <c r="D31" s="18">
        <f>Calculations!CR34</f>
        <v>10</v>
      </c>
      <c r="E31" s="18">
        <f>Calculations!CS34</f>
        <v>4</v>
      </c>
      <c r="F31" s="19"/>
      <c r="G31" s="26">
        <f>Calculations!D34</f>
        <v>0</v>
      </c>
      <c r="H31" s="20">
        <f>Calculations!E34</f>
        <v>0</v>
      </c>
      <c r="I31" s="20">
        <f>Calculations!F34</f>
        <v>0</v>
      </c>
      <c r="J31" s="20">
        <f>Calculations!G34</f>
        <v>0</v>
      </c>
      <c r="K31" s="20">
        <f>Calculations!H34</f>
        <v>0</v>
      </c>
      <c r="L31" s="20">
        <f>Calculations!I34</f>
        <v>0</v>
      </c>
      <c r="M31" s="20">
        <f>Calculations!J34</f>
        <v>0</v>
      </c>
      <c r="N31" s="20">
        <f>Calculations!K34</f>
        <v>0</v>
      </c>
      <c r="O31" s="20">
        <f>Calculations!L34</f>
        <v>0</v>
      </c>
      <c r="P31" s="20">
        <f>Calculations!M34</f>
        <v>0</v>
      </c>
      <c r="Q31" s="20">
        <f>Calculations!N34</f>
        <v>0</v>
      </c>
      <c r="R31" s="20">
        <f>Calculations!O34</f>
        <v>0</v>
      </c>
      <c r="S31" s="20">
        <f>Calculations!P34</f>
        <v>0</v>
      </c>
      <c r="T31" s="20">
        <f>Calculations!Q34</f>
        <v>0</v>
      </c>
      <c r="U31" s="20">
        <f>Calculations!R34</f>
        <v>0</v>
      </c>
      <c r="V31" s="20">
        <f>Calculations!S34</f>
        <v>0</v>
      </c>
      <c r="W31" s="20">
        <f>Calculations!T34</f>
        <v>0</v>
      </c>
      <c r="X31" s="20">
        <f>Calculations!U34</f>
        <v>0</v>
      </c>
      <c r="Y31" s="20">
        <f>Calculations!V34</f>
        <v>0</v>
      </c>
      <c r="Z31" s="20">
        <f>Calculations!W34</f>
        <v>0</v>
      </c>
      <c r="AA31" s="20">
        <f>Calculations!X34</f>
        <v>0</v>
      </c>
      <c r="AB31" s="20">
        <f>Calculations!Y34</f>
        <v>0</v>
      </c>
      <c r="AC31" s="20">
        <f>Calculations!Z34</f>
        <v>0</v>
      </c>
      <c r="AD31" s="20">
        <f>Calculations!AA34</f>
        <v>0</v>
      </c>
      <c r="AE31" s="20">
        <f>Calculations!AB34</f>
        <v>0</v>
      </c>
      <c r="AF31" s="20">
        <f>Calculations!AC34</f>
        <v>0</v>
      </c>
      <c r="AG31" s="20">
        <f>Calculations!AD34</f>
        <v>0</v>
      </c>
      <c r="AH31" s="20">
        <f>Calculations!AE34</f>
        <v>0</v>
      </c>
      <c r="AI31" s="20">
        <f>Calculations!AF34</f>
        <v>0</v>
      </c>
      <c r="AJ31" s="20">
        <f>Calculations!AG34</f>
        <v>0</v>
      </c>
      <c r="AK31" s="20">
        <f>Calculations!AH34</f>
        <v>0</v>
      </c>
      <c r="AL31" s="20">
        <f>Calculations!AI34</f>
        <v>0</v>
      </c>
      <c r="AM31" s="20">
        <f>Calculations!AJ34</f>
        <v>0</v>
      </c>
      <c r="AN31" s="20">
        <f>Calculations!AK34</f>
        <v>0</v>
      </c>
      <c r="AO31" s="20">
        <f>Calculations!AL34</f>
        <v>0</v>
      </c>
      <c r="AP31" s="20">
        <f>Calculations!AM34</f>
        <v>0</v>
      </c>
      <c r="AQ31" s="20">
        <f>Calculations!AN34</f>
        <v>0</v>
      </c>
      <c r="AR31" s="20">
        <f>Calculations!AO34</f>
        <v>0</v>
      </c>
      <c r="AS31" s="20">
        <f>Calculations!AP34</f>
        <v>0</v>
      </c>
      <c r="AT31" s="20">
        <f>Calculations!AQ34</f>
        <v>0</v>
      </c>
      <c r="AU31" s="20">
        <f>Calculations!AR34</f>
        <v>0</v>
      </c>
      <c r="AV31" s="20">
        <f>Calculations!AS34</f>
        <v>0</v>
      </c>
      <c r="AW31" s="20">
        <f>Calculations!AT34</f>
        <v>0</v>
      </c>
      <c r="AX31" s="20">
        <f>Calculations!AU34</f>
        <v>0</v>
      </c>
      <c r="AY31" s="20">
        <f>Calculations!AV34</f>
        <v>0</v>
      </c>
      <c r="AZ31" s="20">
        <f>Calculations!AW34</f>
        <v>0</v>
      </c>
      <c r="BA31" s="20">
        <f>Calculations!AX34</f>
        <v>0</v>
      </c>
      <c r="BB31" s="20">
        <f>Calculations!AY34</f>
        <v>0</v>
      </c>
      <c r="BC31" s="20">
        <f>Calculations!AZ34</f>
        <v>0</v>
      </c>
      <c r="BD31" s="20">
        <f>Calculations!BA34</f>
        <v>0</v>
      </c>
      <c r="BE31" s="20">
        <f>Calculations!BB34</f>
        <v>0</v>
      </c>
      <c r="BF31" s="20">
        <f>Calculations!BC34</f>
        <v>0</v>
      </c>
      <c r="BG31" s="20">
        <f>Calculations!BD34</f>
        <v>0</v>
      </c>
      <c r="BH31" s="20">
        <f>Calculations!BE34</f>
        <v>0</v>
      </c>
      <c r="BI31" s="20">
        <f>Calculations!BF34</f>
        <v>0</v>
      </c>
      <c r="BJ31" s="20">
        <f>Calculations!BG34</f>
        <v>0</v>
      </c>
      <c r="BK31" s="20">
        <f>Calculations!BH34</f>
        <v>0</v>
      </c>
      <c r="BL31" s="20">
        <f>Calculations!BI34</f>
        <v>0</v>
      </c>
      <c r="BM31" s="20">
        <f>Calculations!BJ34</f>
        <v>0</v>
      </c>
      <c r="BN31" s="20">
        <f>Calculations!BK34</f>
        <v>0</v>
      </c>
      <c r="BO31" s="20">
        <f>Calculations!BL34</f>
        <v>0</v>
      </c>
      <c r="BP31" s="20">
        <f>Calculations!BM34</f>
        <v>0</v>
      </c>
      <c r="BQ31" s="20">
        <f>Calculations!BN34</f>
        <v>0</v>
      </c>
      <c r="BR31" s="20">
        <f>Calculations!BO34</f>
        <v>0</v>
      </c>
      <c r="BS31" s="20">
        <f>Calculations!BP34</f>
        <v>0</v>
      </c>
      <c r="BT31" s="20">
        <f>Calculations!BQ34</f>
        <v>0</v>
      </c>
      <c r="BU31" s="20">
        <f>Calculations!BR34</f>
        <v>0</v>
      </c>
      <c r="BV31" s="20">
        <f>Calculations!BS34</f>
        <v>0</v>
      </c>
      <c r="BW31" s="20">
        <f>Calculations!BT34</f>
        <v>0</v>
      </c>
      <c r="BX31" s="20">
        <f>Calculations!BU34</f>
        <v>0</v>
      </c>
      <c r="BY31" s="20">
        <f>Calculations!BV34</f>
        <v>0</v>
      </c>
      <c r="BZ31" s="20">
        <f>Calculations!BW34</f>
        <v>0</v>
      </c>
      <c r="CA31" s="20">
        <f>Calculations!BX34</f>
        <v>0</v>
      </c>
      <c r="CB31" s="20">
        <f>Calculations!BY34</f>
        <v>4</v>
      </c>
      <c r="CC31" s="20">
        <f>Calculations!BZ34</f>
        <v>4</v>
      </c>
      <c r="CD31" s="20">
        <f>Calculations!CA34</f>
        <v>4</v>
      </c>
      <c r="CE31" s="20">
        <f>Calculations!CB34</f>
        <v>4</v>
      </c>
      <c r="CF31" s="20">
        <f>Calculations!CC34</f>
        <v>4</v>
      </c>
      <c r="CG31" s="20">
        <f>Calculations!CD34</f>
        <v>4</v>
      </c>
      <c r="CH31" s="20">
        <f>Calculations!CE34</f>
        <v>0</v>
      </c>
      <c r="CI31" s="20">
        <f>Calculations!CF34</f>
        <v>0</v>
      </c>
      <c r="CJ31" s="20">
        <f>Calculations!CG34</f>
        <v>0</v>
      </c>
      <c r="CK31" s="20">
        <f>Calculations!CH34</f>
        <v>0</v>
      </c>
      <c r="CL31" s="20">
        <f>Calculations!CI34</f>
        <v>0</v>
      </c>
      <c r="CM31" s="20">
        <f>Calculations!CJ34</f>
        <v>0</v>
      </c>
      <c r="CN31" s="20">
        <f>Calculations!CK34</f>
        <v>0</v>
      </c>
      <c r="CO31" s="20">
        <f>Calculations!CL34</f>
        <v>0</v>
      </c>
      <c r="CP31" s="20">
        <f>Calculations!CM34</f>
        <v>0</v>
      </c>
      <c r="CQ31" s="20">
        <f>Calculations!CN34</f>
        <v>0</v>
      </c>
      <c r="CR31" s="20">
        <f>Calculations!CO34</f>
        <v>0</v>
      </c>
      <c r="CS31" s="20">
        <f>Calculations!CP34</f>
        <v>0</v>
      </c>
      <c r="CT31" s="20">
        <f>Calculations!CQ34</f>
        <v>0</v>
      </c>
      <c r="CV31" s="78">
        <f>Calculations!CU6</f>
        <v>41244</v>
      </c>
      <c r="CW31" s="78"/>
      <c r="CX31" s="78"/>
      <c r="CY31" s="78"/>
      <c r="CZ31" s="78"/>
      <c r="DA31" s="78"/>
      <c r="DB31" s="78"/>
    </row>
    <row r="32" spans="3:114" x14ac:dyDescent="0.25">
      <c r="C32" s="17" t="str">
        <f>Calculations!B35</f>
        <v>Thomas</v>
      </c>
      <c r="D32" s="18">
        <f>Calculations!CR35</f>
        <v>28</v>
      </c>
      <c r="E32" s="18">
        <f>Calculations!CS35</f>
        <v>0</v>
      </c>
      <c r="F32" s="19"/>
      <c r="G32" s="26">
        <f>Calculations!D35</f>
        <v>0</v>
      </c>
      <c r="H32" s="20">
        <f>Calculations!E35</f>
        <v>0</v>
      </c>
      <c r="I32" s="20">
        <f>Calculations!F35</f>
        <v>0</v>
      </c>
      <c r="J32" s="20">
        <f>Calculations!G35</f>
        <v>0</v>
      </c>
      <c r="K32" s="20">
        <f>Calculations!H35</f>
        <v>0</v>
      </c>
      <c r="L32" s="20">
        <f>Calculations!I35</f>
        <v>0</v>
      </c>
      <c r="M32" s="20">
        <f>Calculations!J35</f>
        <v>0</v>
      </c>
      <c r="N32" s="20">
        <f>Calculations!K35</f>
        <v>0</v>
      </c>
      <c r="O32" s="20">
        <f>Calculations!L35</f>
        <v>0</v>
      </c>
      <c r="P32" s="20">
        <f>Calculations!M35</f>
        <v>0</v>
      </c>
      <c r="Q32" s="20">
        <f>Calculations!N35</f>
        <v>0</v>
      </c>
      <c r="R32" s="20">
        <f>Calculations!O35</f>
        <v>0</v>
      </c>
      <c r="S32" s="20">
        <f>Calculations!P35</f>
        <v>0</v>
      </c>
      <c r="T32" s="20">
        <f>Calculations!Q35</f>
        <v>0</v>
      </c>
      <c r="U32" s="20">
        <f>Calculations!R35</f>
        <v>0</v>
      </c>
      <c r="V32" s="20">
        <f>Calculations!S35</f>
        <v>0</v>
      </c>
      <c r="W32" s="20">
        <f>Calculations!T35</f>
        <v>0</v>
      </c>
      <c r="X32" s="20">
        <f>Calculations!U35</f>
        <v>0</v>
      </c>
      <c r="Y32" s="20">
        <f>Calculations!V35</f>
        <v>0</v>
      </c>
      <c r="Z32" s="20">
        <f>Calculations!W35</f>
        <v>0</v>
      </c>
      <c r="AA32" s="20">
        <f>Calculations!X35</f>
        <v>0</v>
      </c>
      <c r="AB32" s="20">
        <f>Calculations!Y35</f>
        <v>0</v>
      </c>
      <c r="AC32" s="20">
        <f>Calculations!Z35</f>
        <v>0</v>
      </c>
      <c r="AD32" s="20">
        <f>Calculations!AA35</f>
        <v>0</v>
      </c>
      <c r="AE32" s="20">
        <f>Calculations!AB35</f>
        <v>0</v>
      </c>
      <c r="AF32" s="20">
        <f>Calculations!AC35</f>
        <v>0</v>
      </c>
      <c r="AG32" s="20">
        <f>Calculations!AD35</f>
        <v>0</v>
      </c>
      <c r="AH32" s="20">
        <f>Calculations!AE35</f>
        <v>0</v>
      </c>
      <c r="AI32" s="20">
        <f>Calculations!AF35</f>
        <v>0</v>
      </c>
      <c r="AJ32" s="20">
        <f>Calculations!AG35</f>
        <v>0</v>
      </c>
      <c r="AK32" s="20">
        <f>Calculations!AH35</f>
        <v>0</v>
      </c>
      <c r="AL32" s="20">
        <f>Calculations!AI35</f>
        <v>0</v>
      </c>
      <c r="AM32" s="20">
        <f>Calculations!AJ35</f>
        <v>0</v>
      </c>
      <c r="AN32" s="20">
        <f>Calculations!AK35</f>
        <v>0</v>
      </c>
      <c r="AO32" s="20">
        <f>Calculations!AL35</f>
        <v>0</v>
      </c>
      <c r="AP32" s="20">
        <f>Calculations!AM35</f>
        <v>0</v>
      </c>
      <c r="AQ32" s="20">
        <f>Calculations!AN35</f>
        <v>0</v>
      </c>
      <c r="AR32" s="20">
        <f>Calculations!AO35</f>
        <v>0</v>
      </c>
      <c r="AS32" s="20">
        <f>Calculations!AP35</f>
        <v>0</v>
      </c>
      <c r="AT32" s="20">
        <f>Calculations!AQ35</f>
        <v>0</v>
      </c>
      <c r="AU32" s="20">
        <f>Calculations!AR35</f>
        <v>0</v>
      </c>
      <c r="AV32" s="20">
        <f>Calculations!AS35</f>
        <v>0</v>
      </c>
      <c r="AW32" s="20">
        <f>Calculations!AT35</f>
        <v>0</v>
      </c>
      <c r="AX32" s="20">
        <f>Calculations!AU35</f>
        <v>0</v>
      </c>
      <c r="AY32" s="20">
        <f>Calculations!AV35</f>
        <v>0</v>
      </c>
      <c r="AZ32" s="20">
        <f>Calculations!AW35</f>
        <v>0</v>
      </c>
      <c r="BA32" s="20">
        <f>Calculations!AX35</f>
        <v>0</v>
      </c>
      <c r="BB32" s="20">
        <f>Calculations!AY35</f>
        <v>0</v>
      </c>
      <c r="BC32" s="20">
        <f>Calculations!AZ35</f>
        <v>0</v>
      </c>
      <c r="BD32" s="20">
        <f>Calculations!BA35</f>
        <v>0</v>
      </c>
      <c r="BE32" s="20">
        <f>Calculations!BB35</f>
        <v>0</v>
      </c>
      <c r="BF32" s="20">
        <f>Calculations!BC35</f>
        <v>0</v>
      </c>
      <c r="BG32" s="20">
        <f>Calculations!BD35</f>
        <v>0</v>
      </c>
      <c r="BH32" s="20">
        <f>Calculations!BE35</f>
        <v>0</v>
      </c>
      <c r="BI32" s="20">
        <f>Calculations!BF35</f>
        <v>0</v>
      </c>
      <c r="BJ32" s="20">
        <f>Calculations!BG35</f>
        <v>0</v>
      </c>
      <c r="BK32" s="20">
        <f>Calculations!BH35</f>
        <v>0</v>
      </c>
      <c r="BL32" s="20">
        <f>Calculations!BI35</f>
        <v>0</v>
      </c>
      <c r="BM32" s="20">
        <f>Calculations!BJ35</f>
        <v>0</v>
      </c>
      <c r="BN32" s="20">
        <f>Calculations!BK35</f>
        <v>0</v>
      </c>
      <c r="BO32" s="20">
        <f>Calculations!BL35</f>
        <v>0</v>
      </c>
      <c r="BP32" s="20">
        <f>Calculations!BM35</f>
        <v>0</v>
      </c>
      <c r="BQ32" s="20">
        <f>Calculations!BN35</f>
        <v>0</v>
      </c>
      <c r="BR32" s="20">
        <f>Calculations!BO35</f>
        <v>0</v>
      </c>
      <c r="BS32" s="20">
        <f>Calculations!BP35</f>
        <v>0</v>
      </c>
      <c r="BT32" s="20">
        <f>Calculations!BQ35</f>
        <v>0</v>
      </c>
      <c r="BU32" s="20">
        <f>Calculations!BR35</f>
        <v>0</v>
      </c>
      <c r="BV32" s="20">
        <f>Calculations!BS35</f>
        <v>0</v>
      </c>
      <c r="BW32" s="20">
        <f>Calculations!BT35</f>
        <v>0</v>
      </c>
      <c r="BX32" s="20">
        <f>Calculations!BU35</f>
        <v>0</v>
      </c>
      <c r="BY32" s="20">
        <f>Calculations!BV35</f>
        <v>0</v>
      </c>
      <c r="BZ32" s="20">
        <f>Calculations!BW35</f>
        <v>0</v>
      </c>
      <c r="CA32" s="20">
        <f>Calculations!BX35</f>
        <v>0</v>
      </c>
      <c r="CB32" s="20">
        <f>Calculations!BY35</f>
        <v>0</v>
      </c>
      <c r="CC32" s="20">
        <f>Calculations!BZ35</f>
        <v>0</v>
      </c>
      <c r="CD32" s="20">
        <f>Calculations!CA35</f>
        <v>0</v>
      </c>
      <c r="CE32" s="20">
        <f>Calculations!CB35</f>
        <v>0</v>
      </c>
      <c r="CF32" s="20">
        <f>Calculations!CC35</f>
        <v>0</v>
      </c>
      <c r="CG32" s="20">
        <f>Calculations!CD35</f>
        <v>0</v>
      </c>
      <c r="CH32" s="20">
        <f>Calculations!CE35</f>
        <v>0</v>
      </c>
      <c r="CI32" s="20">
        <f>Calculations!CF35</f>
        <v>0</v>
      </c>
      <c r="CJ32" s="20">
        <f>Calculations!CG35</f>
        <v>0</v>
      </c>
      <c r="CK32" s="20">
        <f>Calculations!CH35</f>
        <v>0</v>
      </c>
      <c r="CL32" s="20">
        <f>Calculations!CI35</f>
        <v>0</v>
      </c>
      <c r="CM32" s="20">
        <f>Calculations!CJ35</f>
        <v>0</v>
      </c>
      <c r="CN32" s="20">
        <f>Calculations!CK35</f>
        <v>0</v>
      </c>
      <c r="CO32" s="20">
        <f>Calculations!CL35</f>
        <v>0</v>
      </c>
      <c r="CP32" s="20">
        <f>Calculations!CM35</f>
        <v>0</v>
      </c>
      <c r="CQ32" s="20">
        <f>Calculations!CN35</f>
        <v>0</v>
      </c>
      <c r="CR32" s="20">
        <f>Calculations!CO35</f>
        <v>0</v>
      </c>
      <c r="CS32" s="20">
        <f>Calculations!CP35</f>
        <v>0</v>
      </c>
      <c r="CT32" s="20">
        <f>Calculations!CQ35</f>
        <v>0</v>
      </c>
      <c r="CV32" s="32" t="str">
        <f>Calculations!DE16</f>
        <v/>
      </c>
      <c r="CW32" s="32" t="str">
        <f>Calculations!DF16</f>
        <v/>
      </c>
      <c r="CX32" s="32" t="str">
        <f>Calculations!DG16</f>
        <v/>
      </c>
      <c r="CY32" s="32" t="str">
        <f>Calculations!DH16</f>
        <v/>
      </c>
      <c r="CZ32" s="32" t="str">
        <f>Calculations!DI16</f>
        <v/>
      </c>
      <c r="DA32" s="32">
        <f>Calculations!DJ16</f>
        <v>5</v>
      </c>
      <c r="DB32" s="32">
        <f>Calculations!DK16</f>
        <v>4</v>
      </c>
    </row>
    <row r="33" spans="3:106" x14ac:dyDescent="0.25">
      <c r="C33" s="17" t="str">
        <f>Calculations!B36</f>
        <v>Upendra</v>
      </c>
      <c r="D33" s="18">
        <f>Calculations!CR36</f>
        <v>7</v>
      </c>
      <c r="E33" s="18">
        <f>Calculations!CS36</f>
        <v>7</v>
      </c>
      <c r="F33" s="19"/>
      <c r="G33" s="26">
        <f>Calculations!D36</f>
        <v>4</v>
      </c>
      <c r="H33" s="20">
        <f>Calculations!E36</f>
        <v>4</v>
      </c>
      <c r="I33" s="20">
        <f>Calculations!F36</f>
        <v>4</v>
      </c>
      <c r="J33" s="20">
        <f>Calculations!G36</f>
        <v>4</v>
      </c>
      <c r="K33" s="20">
        <f>Calculations!H36</f>
        <v>0</v>
      </c>
      <c r="L33" s="20">
        <f>Calculations!I36</f>
        <v>0</v>
      </c>
      <c r="M33" s="20">
        <f>Calculations!J36</f>
        <v>0</v>
      </c>
      <c r="N33" s="20">
        <f>Calculations!K36</f>
        <v>0</v>
      </c>
      <c r="O33" s="20">
        <f>Calculations!L36</f>
        <v>0</v>
      </c>
      <c r="P33" s="20">
        <f>Calculations!M36</f>
        <v>0</v>
      </c>
      <c r="Q33" s="20">
        <f>Calculations!N36</f>
        <v>0</v>
      </c>
      <c r="R33" s="20">
        <f>Calculations!O36</f>
        <v>0</v>
      </c>
      <c r="S33" s="20">
        <f>Calculations!P36</f>
        <v>0</v>
      </c>
      <c r="T33" s="20">
        <f>Calculations!Q36</f>
        <v>0</v>
      </c>
      <c r="U33" s="20">
        <f>Calculations!R36</f>
        <v>0</v>
      </c>
      <c r="V33" s="20">
        <f>Calculations!S36</f>
        <v>0</v>
      </c>
      <c r="W33" s="20">
        <f>Calculations!T36</f>
        <v>0</v>
      </c>
      <c r="X33" s="20">
        <f>Calculations!U36</f>
        <v>0</v>
      </c>
      <c r="Y33" s="20">
        <f>Calculations!V36</f>
        <v>0</v>
      </c>
      <c r="Z33" s="20">
        <f>Calculations!W36</f>
        <v>0</v>
      </c>
      <c r="AA33" s="20">
        <f>Calculations!X36</f>
        <v>0</v>
      </c>
      <c r="AB33" s="20">
        <f>Calculations!Y36</f>
        <v>0</v>
      </c>
      <c r="AC33" s="20">
        <f>Calculations!Z36</f>
        <v>0</v>
      </c>
      <c r="AD33" s="20">
        <f>Calculations!AA36</f>
        <v>0</v>
      </c>
      <c r="AE33" s="20">
        <f>Calculations!AB36</f>
        <v>0</v>
      </c>
      <c r="AF33" s="20">
        <f>Calculations!AC36</f>
        <v>0</v>
      </c>
      <c r="AG33" s="20">
        <f>Calculations!AD36</f>
        <v>0</v>
      </c>
      <c r="AH33" s="20">
        <f>Calculations!AE36</f>
        <v>0</v>
      </c>
      <c r="AI33" s="20">
        <f>Calculations!AF36</f>
        <v>0</v>
      </c>
      <c r="AJ33" s="20">
        <f>Calculations!AG36</f>
        <v>0</v>
      </c>
      <c r="AK33" s="20">
        <f>Calculations!AH36</f>
        <v>0</v>
      </c>
      <c r="AL33" s="20">
        <f>Calculations!AI36</f>
        <v>4</v>
      </c>
      <c r="AM33" s="20">
        <f>Calculations!AJ36</f>
        <v>4</v>
      </c>
      <c r="AN33" s="20">
        <f>Calculations!AK36</f>
        <v>4</v>
      </c>
      <c r="AO33" s="20">
        <f>Calculations!AL36</f>
        <v>4</v>
      </c>
      <c r="AP33" s="20">
        <f>Calculations!AM36</f>
        <v>4</v>
      </c>
      <c r="AQ33" s="20">
        <f>Calculations!AN36</f>
        <v>0</v>
      </c>
      <c r="AR33" s="20">
        <f>Calculations!AO36</f>
        <v>0</v>
      </c>
      <c r="AS33" s="20">
        <f>Calculations!AP36</f>
        <v>0</v>
      </c>
      <c r="AT33" s="20">
        <f>Calculations!AQ36</f>
        <v>0</v>
      </c>
      <c r="AU33" s="20">
        <f>Calculations!AR36</f>
        <v>0</v>
      </c>
      <c r="AV33" s="20">
        <f>Calculations!AS36</f>
        <v>0</v>
      </c>
      <c r="AW33" s="20">
        <f>Calculations!AT36</f>
        <v>0</v>
      </c>
      <c r="AX33" s="20">
        <f>Calculations!AU36</f>
        <v>0</v>
      </c>
      <c r="AY33" s="20">
        <f>Calculations!AV36</f>
        <v>0</v>
      </c>
      <c r="AZ33" s="20">
        <f>Calculations!AW36</f>
        <v>0</v>
      </c>
      <c r="BA33" s="20">
        <f>Calculations!AX36</f>
        <v>0</v>
      </c>
      <c r="BB33" s="20">
        <f>Calculations!AY36</f>
        <v>0</v>
      </c>
      <c r="BC33" s="20">
        <f>Calculations!AZ36</f>
        <v>0</v>
      </c>
      <c r="BD33" s="20">
        <f>Calculations!BA36</f>
        <v>0</v>
      </c>
      <c r="BE33" s="20">
        <f>Calculations!BB36</f>
        <v>0</v>
      </c>
      <c r="BF33" s="20">
        <f>Calculations!BC36</f>
        <v>0</v>
      </c>
      <c r="BG33" s="20">
        <f>Calculations!BD36</f>
        <v>0</v>
      </c>
      <c r="BH33" s="20">
        <f>Calculations!BE36</f>
        <v>0</v>
      </c>
      <c r="BI33" s="20">
        <f>Calculations!BF36</f>
        <v>0</v>
      </c>
      <c r="BJ33" s="20">
        <f>Calculations!BG36</f>
        <v>0</v>
      </c>
      <c r="BK33" s="20">
        <f>Calculations!BH36</f>
        <v>0</v>
      </c>
      <c r="BL33" s="20">
        <f>Calculations!BI36</f>
        <v>0</v>
      </c>
      <c r="BM33" s="20">
        <f>Calculations!BJ36</f>
        <v>0</v>
      </c>
      <c r="BN33" s="20">
        <f>Calculations!BK36</f>
        <v>0</v>
      </c>
      <c r="BO33" s="20">
        <f>Calculations!BL36</f>
        <v>0</v>
      </c>
      <c r="BP33" s="20">
        <f>Calculations!BM36</f>
        <v>0</v>
      </c>
      <c r="BQ33" s="20">
        <f>Calculations!BN36</f>
        <v>0</v>
      </c>
      <c r="BR33" s="20">
        <f>Calculations!BO36</f>
        <v>0</v>
      </c>
      <c r="BS33" s="20">
        <f>Calculations!BP36</f>
        <v>0</v>
      </c>
      <c r="BT33" s="20">
        <f>Calculations!BQ36</f>
        <v>0</v>
      </c>
      <c r="BU33" s="20">
        <f>Calculations!BR36</f>
        <v>0</v>
      </c>
      <c r="BV33" s="20">
        <f>Calculations!BS36</f>
        <v>0</v>
      </c>
      <c r="BW33" s="20">
        <f>Calculations!BT36</f>
        <v>0</v>
      </c>
      <c r="BX33" s="20">
        <f>Calculations!BU36</f>
        <v>0</v>
      </c>
      <c r="BY33" s="20">
        <f>Calculations!BV36</f>
        <v>0</v>
      </c>
      <c r="BZ33" s="20">
        <f>Calculations!BW36</f>
        <v>0</v>
      </c>
      <c r="CA33" s="20">
        <f>Calculations!BX36</f>
        <v>0</v>
      </c>
      <c r="CB33" s="20">
        <f>Calculations!BY36</f>
        <v>0</v>
      </c>
      <c r="CC33" s="20">
        <f>Calculations!BZ36</f>
        <v>0</v>
      </c>
      <c r="CD33" s="20">
        <f>Calculations!CA36</f>
        <v>0</v>
      </c>
      <c r="CE33" s="20">
        <f>Calculations!CB36</f>
        <v>0</v>
      </c>
      <c r="CF33" s="20">
        <f>Calculations!CC36</f>
        <v>0</v>
      </c>
      <c r="CG33" s="20">
        <f>Calculations!CD36</f>
        <v>0</v>
      </c>
      <c r="CH33" s="20">
        <f>Calculations!CE36</f>
        <v>0</v>
      </c>
      <c r="CI33" s="20">
        <f>Calculations!CF36</f>
        <v>0</v>
      </c>
      <c r="CJ33" s="20">
        <f>Calculations!CG36</f>
        <v>0</v>
      </c>
      <c r="CK33" s="20">
        <f>Calculations!CH36</f>
        <v>0</v>
      </c>
      <c r="CL33" s="20">
        <f>Calculations!CI36</f>
        <v>0</v>
      </c>
      <c r="CM33" s="20">
        <f>Calculations!CJ36</f>
        <v>0</v>
      </c>
      <c r="CN33" s="20">
        <f>Calculations!CK36</f>
        <v>0</v>
      </c>
      <c r="CO33" s="20">
        <f>Calculations!CL36</f>
        <v>0</v>
      </c>
      <c r="CP33" s="20">
        <f>Calculations!CM36</f>
        <v>0</v>
      </c>
      <c r="CQ33" s="20">
        <f>Calculations!CN36</f>
        <v>0</v>
      </c>
      <c r="CR33" s="20">
        <f>Calculations!CO36</f>
        <v>0</v>
      </c>
      <c r="CS33" s="20">
        <f>Calculations!CP36</f>
        <v>0</v>
      </c>
      <c r="CT33" s="20">
        <f>Calculations!CQ36</f>
        <v>0</v>
      </c>
      <c r="CV33" s="32">
        <f>Calculations!DE17</f>
        <v>4</v>
      </c>
      <c r="CW33" s="32">
        <f>Calculations!DF17</f>
        <v>4</v>
      </c>
      <c r="CX33" s="32">
        <f>Calculations!DG17</f>
        <v>4</v>
      </c>
      <c r="CY33" s="32">
        <f>Calculations!DH17</f>
        <v>4</v>
      </c>
      <c r="CZ33" s="32">
        <f>Calculations!DI17</f>
        <v>2</v>
      </c>
      <c r="DA33" s="32">
        <f>Calculations!DJ17</f>
        <v>5</v>
      </c>
      <c r="DB33" s="32">
        <f>Calculations!DK17</f>
        <v>6</v>
      </c>
    </row>
    <row r="34" spans="3:106" x14ac:dyDescent="0.25">
      <c r="C34" s="17" t="str">
        <f>Calculations!B37</f>
        <v>Vincent</v>
      </c>
      <c r="D34" s="18">
        <f>Calculations!CR37</f>
        <v>21</v>
      </c>
      <c r="E34" s="18">
        <f>Calculations!CS37</f>
        <v>9</v>
      </c>
      <c r="F34" s="19"/>
      <c r="G34" s="26">
        <f>Calculations!D37</f>
        <v>0</v>
      </c>
      <c r="H34" s="20">
        <f>Calculations!E37</f>
        <v>0</v>
      </c>
      <c r="I34" s="20">
        <f>Calculations!F37</f>
        <v>0</v>
      </c>
      <c r="J34" s="20">
        <f>Calculations!G37</f>
        <v>0</v>
      </c>
      <c r="K34" s="20">
        <f>Calculations!H37</f>
        <v>2</v>
      </c>
      <c r="L34" s="20">
        <f>Calculations!I37</f>
        <v>2</v>
      </c>
      <c r="M34" s="20">
        <f>Calculations!J37</f>
        <v>2</v>
      </c>
      <c r="N34" s="20">
        <f>Calculations!K37</f>
        <v>2</v>
      </c>
      <c r="O34" s="20">
        <f>Calculations!L37</f>
        <v>0</v>
      </c>
      <c r="P34" s="20">
        <f>Calculations!M37</f>
        <v>0</v>
      </c>
      <c r="Q34" s="20">
        <f>Calculations!N37</f>
        <v>0</v>
      </c>
      <c r="R34" s="20">
        <f>Calculations!O37</f>
        <v>0</v>
      </c>
      <c r="S34" s="20">
        <f>Calculations!P37</f>
        <v>0</v>
      </c>
      <c r="T34" s="20">
        <f>Calculations!Q37</f>
        <v>0</v>
      </c>
      <c r="U34" s="20">
        <f>Calculations!R37</f>
        <v>0</v>
      </c>
      <c r="V34" s="20">
        <f>Calculations!S37</f>
        <v>0</v>
      </c>
      <c r="W34" s="20">
        <f>Calculations!T37</f>
        <v>0</v>
      </c>
      <c r="X34" s="20">
        <f>Calculations!U37</f>
        <v>0</v>
      </c>
      <c r="Y34" s="20">
        <f>Calculations!V37</f>
        <v>0</v>
      </c>
      <c r="Z34" s="20">
        <f>Calculations!W37</f>
        <v>0</v>
      </c>
      <c r="AA34" s="20">
        <f>Calculations!X37</f>
        <v>0</v>
      </c>
      <c r="AB34" s="20">
        <f>Calculations!Y37</f>
        <v>0</v>
      </c>
      <c r="AC34" s="20">
        <f>Calculations!Z37</f>
        <v>0</v>
      </c>
      <c r="AD34" s="20">
        <f>Calculations!AA37</f>
        <v>0</v>
      </c>
      <c r="AE34" s="20">
        <f>Calculations!AB37</f>
        <v>0</v>
      </c>
      <c r="AF34" s="20">
        <f>Calculations!AC37</f>
        <v>0</v>
      </c>
      <c r="AG34" s="20">
        <f>Calculations!AD37</f>
        <v>0</v>
      </c>
      <c r="AH34" s="20">
        <f>Calculations!AE37</f>
        <v>0</v>
      </c>
      <c r="AI34" s="20">
        <f>Calculations!AF37</f>
        <v>0</v>
      </c>
      <c r="AJ34" s="20">
        <f>Calculations!AG37</f>
        <v>0</v>
      </c>
      <c r="AK34" s="20">
        <f>Calculations!AH37</f>
        <v>0</v>
      </c>
      <c r="AL34" s="20">
        <f>Calculations!AI37</f>
        <v>0</v>
      </c>
      <c r="AM34" s="20">
        <f>Calculations!AJ37</f>
        <v>0</v>
      </c>
      <c r="AN34" s="20">
        <f>Calculations!AK37</f>
        <v>0</v>
      </c>
      <c r="AO34" s="20">
        <f>Calculations!AL37</f>
        <v>0</v>
      </c>
      <c r="AP34" s="20">
        <f>Calculations!AM37</f>
        <v>0</v>
      </c>
      <c r="AQ34" s="20">
        <f>Calculations!AN37</f>
        <v>0</v>
      </c>
      <c r="AR34" s="20">
        <f>Calculations!AO37</f>
        <v>2</v>
      </c>
      <c r="AS34" s="20">
        <f>Calculations!AP37</f>
        <v>2</v>
      </c>
      <c r="AT34" s="20">
        <f>Calculations!AQ37</f>
        <v>2</v>
      </c>
      <c r="AU34" s="20">
        <f>Calculations!AR37</f>
        <v>2</v>
      </c>
      <c r="AV34" s="20">
        <f>Calculations!AS37</f>
        <v>2</v>
      </c>
      <c r="AW34" s="20">
        <f>Calculations!AT37</f>
        <v>2</v>
      </c>
      <c r="AX34" s="20">
        <f>Calculations!AU37</f>
        <v>0</v>
      </c>
      <c r="AY34" s="20">
        <f>Calculations!AV37</f>
        <v>0</v>
      </c>
      <c r="AZ34" s="20">
        <f>Calculations!AW37</f>
        <v>0</v>
      </c>
      <c r="BA34" s="20">
        <f>Calculations!AX37</f>
        <v>0</v>
      </c>
      <c r="BB34" s="20">
        <f>Calculations!AY37</f>
        <v>0</v>
      </c>
      <c r="BC34" s="20">
        <f>Calculations!AZ37</f>
        <v>0</v>
      </c>
      <c r="BD34" s="20">
        <f>Calculations!BA37</f>
        <v>0</v>
      </c>
      <c r="BE34" s="20">
        <f>Calculations!BB37</f>
        <v>0</v>
      </c>
      <c r="BF34" s="20">
        <f>Calculations!BC37</f>
        <v>0</v>
      </c>
      <c r="BG34" s="20">
        <f>Calculations!BD37</f>
        <v>0</v>
      </c>
      <c r="BH34" s="20">
        <f>Calculations!BE37</f>
        <v>0</v>
      </c>
      <c r="BI34" s="20">
        <f>Calculations!BF37</f>
        <v>0</v>
      </c>
      <c r="BJ34" s="20">
        <f>Calculations!BG37</f>
        <v>0</v>
      </c>
      <c r="BK34" s="20">
        <f>Calculations!BH37</f>
        <v>0</v>
      </c>
      <c r="BL34" s="20">
        <f>Calculations!BI37</f>
        <v>0</v>
      </c>
      <c r="BM34" s="20">
        <f>Calculations!BJ37</f>
        <v>0</v>
      </c>
      <c r="BN34" s="20">
        <f>Calculations!BK37</f>
        <v>0</v>
      </c>
      <c r="BO34" s="20">
        <f>Calculations!BL37</f>
        <v>0</v>
      </c>
      <c r="BP34" s="20">
        <f>Calculations!BM37</f>
        <v>0</v>
      </c>
      <c r="BQ34" s="20">
        <f>Calculations!BN37</f>
        <v>0</v>
      </c>
      <c r="BR34" s="20">
        <f>Calculations!BO37</f>
        <v>0</v>
      </c>
      <c r="BS34" s="20">
        <f>Calculations!BP37</f>
        <v>0</v>
      </c>
      <c r="BT34" s="20">
        <f>Calculations!BQ37</f>
        <v>0</v>
      </c>
      <c r="BU34" s="20">
        <f>Calculations!BR37</f>
        <v>0</v>
      </c>
      <c r="BV34" s="20">
        <f>Calculations!BS37</f>
        <v>0</v>
      </c>
      <c r="BW34" s="20">
        <f>Calculations!BT37</f>
        <v>4</v>
      </c>
      <c r="BX34" s="20">
        <f>Calculations!BU37</f>
        <v>4</v>
      </c>
      <c r="BY34" s="20">
        <f>Calculations!BV37</f>
        <v>4</v>
      </c>
      <c r="BZ34" s="20">
        <f>Calculations!BW37</f>
        <v>4</v>
      </c>
      <c r="CA34" s="20">
        <f>Calculations!BX37</f>
        <v>4</v>
      </c>
      <c r="CB34" s="20">
        <f>Calculations!BY37</f>
        <v>0</v>
      </c>
      <c r="CC34" s="20">
        <f>Calculations!BZ37</f>
        <v>0</v>
      </c>
      <c r="CD34" s="20">
        <f>Calculations!CA37</f>
        <v>0</v>
      </c>
      <c r="CE34" s="20">
        <f>Calculations!CB37</f>
        <v>0</v>
      </c>
      <c r="CF34" s="20">
        <f>Calculations!CC37</f>
        <v>0</v>
      </c>
      <c r="CG34" s="20">
        <f>Calculations!CD37</f>
        <v>0</v>
      </c>
      <c r="CH34" s="20">
        <f>Calculations!CE37</f>
        <v>0</v>
      </c>
      <c r="CI34" s="20">
        <f>Calculations!CF37</f>
        <v>0</v>
      </c>
      <c r="CJ34" s="20">
        <f>Calculations!CG37</f>
        <v>0</v>
      </c>
      <c r="CK34" s="20">
        <f>Calculations!CH37</f>
        <v>0</v>
      </c>
      <c r="CL34" s="20">
        <f>Calculations!CI37</f>
        <v>0</v>
      </c>
      <c r="CM34" s="20">
        <f>Calculations!CJ37</f>
        <v>0</v>
      </c>
      <c r="CN34" s="20">
        <f>Calculations!CK37</f>
        <v>0</v>
      </c>
      <c r="CO34" s="20">
        <f>Calculations!CL37</f>
        <v>0</v>
      </c>
      <c r="CP34" s="20">
        <f>Calculations!CM37</f>
        <v>0</v>
      </c>
      <c r="CQ34" s="20">
        <f>Calculations!CN37</f>
        <v>0</v>
      </c>
      <c r="CR34" s="20">
        <f>Calculations!CO37</f>
        <v>0</v>
      </c>
      <c r="CS34" s="20">
        <f>Calculations!CP37</f>
        <v>0</v>
      </c>
      <c r="CT34" s="20">
        <f>Calculations!CQ37</f>
        <v>0</v>
      </c>
      <c r="CV34" s="32">
        <f>Calculations!DE18</f>
        <v>5</v>
      </c>
      <c r="CW34" s="32">
        <f>Calculations!DF18</f>
        <v>3</v>
      </c>
      <c r="CX34" s="32">
        <f>Calculations!DG18</f>
        <v>3</v>
      </c>
      <c r="CY34" s="32">
        <f>Calculations!DH18</f>
        <v>2</v>
      </c>
      <c r="CZ34" s="32">
        <f>Calculations!DI18</f>
        <v>2</v>
      </c>
      <c r="DA34" s="32">
        <f>Calculations!DJ18</f>
        <v>2</v>
      </c>
      <c r="DB34" s="32">
        <f>Calculations!DK18</f>
        <v>3</v>
      </c>
    </row>
    <row r="35" spans="3:106" x14ac:dyDescent="0.25">
      <c r="C35" s="17" t="str">
        <f>Calculations!B38</f>
        <v>Wendy</v>
      </c>
      <c r="D35" s="18">
        <f>Calculations!CR38</f>
        <v>26</v>
      </c>
      <c r="E35" s="18">
        <f>Calculations!CS38</f>
        <v>9</v>
      </c>
      <c r="F35" s="19"/>
      <c r="G35" s="26">
        <f>Calculations!D38</f>
        <v>0</v>
      </c>
      <c r="H35" s="20">
        <f>Calculations!E38</f>
        <v>0</v>
      </c>
      <c r="I35" s="20">
        <f>Calculations!F38</f>
        <v>0</v>
      </c>
      <c r="J35" s="20">
        <f>Calculations!G38</f>
        <v>0</v>
      </c>
      <c r="K35" s="20">
        <f>Calculations!H38</f>
        <v>0</v>
      </c>
      <c r="L35" s="20">
        <f>Calculations!I38</f>
        <v>0</v>
      </c>
      <c r="M35" s="20">
        <f>Calculations!J38</f>
        <v>0</v>
      </c>
      <c r="N35" s="20">
        <f>Calculations!K38</f>
        <v>0</v>
      </c>
      <c r="O35" s="20">
        <f>Calculations!L38</f>
        <v>0</v>
      </c>
      <c r="P35" s="20">
        <f>Calculations!M38</f>
        <v>0</v>
      </c>
      <c r="Q35" s="20">
        <f>Calculations!N38</f>
        <v>0</v>
      </c>
      <c r="R35" s="20">
        <f>Calculations!O38</f>
        <v>0</v>
      </c>
      <c r="S35" s="20">
        <f>Calculations!P38</f>
        <v>0</v>
      </c>
      <c r="T35" s="20">
        <f>Calculations!Q38</f>
        <v>0</v>
      </c>
      <c r="U35" s="20">
        <f>Calculations!R38</f>
        <v>0</v>
      </c>
      <c r="V35" s="20">
        <f>Calculations!S38</f>
        <v>0</v>
      </c>
      <c r="W35" s="20">
        <f>Calculations!T38</f>
        <v>0</v>
      </c>
      <c r="X35" s="20">
        <f>Calculations!U38</f>
        <v>0</v>
      </c>
      <c r="Y35" s="20">
        <f>Calculations!V38</f>
        <v>0</v>
      </c>
      <c r="Z35" s="20">
        <f>Calculations!W38</f>
        <v>0</v>
      </c>
      <c r="AA35" s="20">
        <f>Calculations!X38</f>
        <v>0</v>
      </c>
      <c r="AB35" s="20">
        <f>Calculations!Y38</f>
        <v>0</v>
      </c>
      <c r="AC35" s="20">
        <f>Calculations!Z38</f>
        <v>0</v>
      </c>
      <c r="AD35" s="20">
        <f>Calculations!AA38</f>
        <v>0</v>
      </c>
      <c r="AE35" s="20">
        <f>Calculations!AB38</f>
        <v>0</v>
      </c>
      <c r="AF35" s="20">
        <f>Calculations!AC38</f>
        <v>0</v>
      </c>
      <c r="AG35" s="20">
        <f>Calculations!AD38</f>
        <v>0</v>
      </c>
      <c r="AH35" s="20">
        <f>Calculations!AE38</f>
        <v>0</v>
      </c>
      <c r="AI35" s="20">
        <f>Calculations!AF38</f>
        <v>0</v>
      </c>
      <c r="AJ35" s="20">
        <f>Calculations!AG38</f>
        <v>0</v>
      </c>
      <c r="AK35" s="20">
        <f>Calculations!AH38</f>
        <v>0</v>
      </c>
      <c r="AL35" s="20">
        <f>Calculations!AI38</f>
        <v>0</v>
      </c>
      <c r="AM35" s="20">
        <f>Calculations!AJ38</f>
        <v>0</v>
      </c>
      <c r="AN35" s="20">
        <f>Calculations!AK38</f>
        <v>0</v>
      </c>
      <c r="AO35" s="20">
        <f>Calculations!AL38</f>
        <v>0</v>
      </c>
      <c r="AP35" s="20">
        <f>Calculations!AM38</f>
        <v>0</v>
      </c>
      <c r="AQ35" s="20">
        <f>Calculations!AN38</f>
        <v>0</v>
      </c>
      <c r="AR35" s="20">
        <f>Calculations!AO38</f>
        <v>0</v>
      </c>
      <c r="AS35" s="20">
        <f>Calculations!AP38</f>
        <v>0</v>
      </c>
      <c r="AT35" s="20">
        <f>Calculations!AQ38</f>
        <v>0</v>
      </c>
      <c r="AU35" s="20">
        <f>Calculations!AR38</f>
        <v>0</v>
      </c>
      <c r="AV35" s="20">
        <f>Calculations!AS38</f>
        <v>0</v>
      </c>
      <c r="AW35" s="20">
        <f>Calculations!AT38</f>
        <v>0</v>
      </c>
      <c r="AX35" s="20">
        <f>Calculations!AU38</f>
        <v>0</v>
      </c>
      <c r="AY35" s="20">
        <f>Calculations!AV38</f>
        <v>0</v>
      </c>
      <c r="AZ35" s="20">
        <f>Calculations!AW38</f>
        <v>0</v>
      </c>
      <c r="BA35" s="20">
        <f>Calculations!AX38</f>
        <v>0</v>
      </c>
      <c r="BB35" s="20">
        <f>Calculations!AY38</f>
        <v>0</v>
      </c>
      <c r="BC35" s="20">
        <f>Calculations!AZ38</f>
        <v>0</v>
      </c>
      <c r="BD35" s="20">
        <f>Calculations!BA38</f>
        <v>0</v>
      </c>
      <c r="BE35" s="20">
        <f>Calculations!BB38</f>
        <v>0</v>
      </c>
      <c r="BF35" s="20">
        <f>Calculations!BC38</f>
        <v>0</v>
      </c>
      <c r="BG35" s="20">
        <f>Calculations!BD38</f>
        <v>0</v>
      </c>
      <c r="BH35" s="20">
        <f>Calculations!BE38</f>
        <v>0</v>
      </c>
      <c r="BI35" s="20">
        <f>Calculations!BF38</f>
        <v>3</v>
      </c>
      <c r="BJ35" s="20">
        <f>Calculations!BG38</f>
        <v>3</v>
      </c>
      <c r="BK35" s="20">
        <f>Calculations!BH38</f>
        <v>3</v>
      </c>
      <c r="BL35" s="20">
        <f>Calculations!BI38</f>
        <v>3</v>
      </c>
      <c r="BM35" s="20">
        <f>Calculations!BJ38</f>
        <v>3</v>
      </c>
      <c r="BN35" s="20">
        <f>Calculations!BK38</f>
        <v>3</v>
      </c>
      <c r="BO35" s="20">
        <f>Calculations!BL38</f>
        <v>3</v>
      </c>
      <c r="BP35" s="20">
        <f>Calculations!BM38</f>
        <v>1</v>
      </c>
      <c r="BQ35" s="20">
        <f>Calculations!BN38</f>
        <v>1</v>
      </c>
      <c r="BR35" s="20">
        <f>Calculations!BO38</f>
        <v>1</v>
      </c>
      <c r="BS35" s="20">
        <f>Calculations!BP38</f>
        <v>1</v>
      </c>
      <c r="BT35" s="20">
        <f>Calculations!BQ38</f>
        <v>1</v>
      </c>
      <c r="BU35" s="20">
        <f>Calculations!BR38</f>
        <v>1</v>
      </c>
      <c r="BV35" s="20">
        <f>Calculations!BS38</f>
        <v>0</v>
      </c>
      <c r="BW35" s="20">
        <f>Calculations!BT38</f>
        <v>0</v>
      </c>
      <c r="BX35" s="20">
        <f>Calculations!BU38</f>
        <v>0</v>
      </c>
      <c r="BY35" s="20">
        <f>Calculations!BV38</f>
        <v>0</v>
      </c>
      <c r="BZ35" s="20">
        <f>Calculations!BW38</f>
        <v>0</v>
      </c>
      <c r="CA35" s="20">
        <f>Calculations!BX38</f>
        <v>0</v>
      </c>
      <c r="CB35" s="20">
        <f>Calculations!BY38</f>
        <v>0</v>
      </c>
      <c r="CC35" s="20">
        <f>Calculations!BZ38</f>
        <v>0</v>
      </c>
      <c r="CD35" s="20">
        <f>Calculations!CA38</f>
        <v>0</v>
      </c>
      <c r="CE35" s="20">
        <f>Calculations!CB38</f>
        <v>0</v>
      </c>
      <c r="CF35" s="20">
        <f>Calculations!CC38</f>
        <v>0</v>
      </c>
      <c r="CG35" s="20">
        <f>Calculations!CD38</f>
        <v>0</v>
      </c>
      <c r="CH35" s="20">
        <f>Calculations!CE38</f>
        <v>0</v>
      </c>
      <c r="CI35" s="20">
        <f>Calculations!CF38</f>
        <v>0</v>
      </c>
      <c r="CJ35" s="20">
        <f>Calculations!CG38</f>
        <v>0</v>
      </c>
      <c r="CK35" s="20">
        <f>Calculations!CH38</f>
        <v>0</v>
      </c>
      <c r="CL35" s="20">
        <f>Calculations!CI38</f>
        <v>0</v>
      </c>
      <c r="CM35" s="20">
        <f>Calculations!CJ38</f>
        <v>0</v>
      </c>
      <c r="CN35" s="20">
        <f>Calculations!CK38</f>
        <v>0</v>
      </c>
      <c r="CO35" s="20">
        <f>Calculations!CL38</f>
        <v>0</v>
      </c>
      <c r="CP35" s="20">
        <f>Calculations!CM38</f>
        <v>0</v>
      </c>
      <c r="CQ35" s="20">
        <f>Calculations!CN38</f>
        <v>0</v>
      </c>
      <c r="CR35" s="20">
        <f>Calculations!CO38</f>
        <v>0</v>
      </c>
      <c r="CS35" s="20">
        <f>Calculations!CP38</f>
        <v>0</v>
      </c>
      <c r="CT35" s="20">
        <f>Calculations!CQ38</f>
        <v>0</v>
      </c>
      <c r="CV35" s="32">
        <f>Calculations!DE19</f>
        <v>3</v>
      </c>
      <c r="CW35" s="32">
        <f>Calculations!DF19</f>
        <v>3</v>
      </c>
      <c r="CX35" s="32">
        <f>Calculations!DG19</f>
        <v>2</v>
      </c>
      <c r="CY35" s="32">
        <f>Calculations!DH19</f>
        <v>2</v>
      </c>
      <c r="CZ35" s="32">
        <f>Calculations!DI19</f>
        <v>2</v>
      </c>
      <c r="DA35" s="32">
        <f>Calculations!DJ19</f>
        <v>2</v>
      </c>
      <c r="DB35" s="32">
        <f>Calculations!DK19</f>
        <v>1</v>
      </c>
    </row>
    <row r="36" spans="3:106" x14ac:dyDescent="0.25">
      <c r="C36" s="17" t="str">
        <f>Calculations!B39</f>
        <v>Xinhua</v>
      </c>
      <c r="D36" s="18">
        <f>Calculations!CR39</f>
        <v>35</v>
      </c>
      <c r="E36" s="18">
        <f>Calculations!CS39</f>
        <v>0</v>
      </c>
      <c r="F36" s="19"/>
      <c r="G36" s="26">
        <f>Calculations!D39</f>
        <v>0</v>
      </c>
      <c r="H36" s="20">
        <f>Calculations!E39</f>
        <v>0</v>
      </c>
      <c r="I36" s="20">
        <f>Calculations!F39</f>
        <v>0</v>
      </c>
      <c r="J36" s="20">
        <f>Calculations!G39</f>
        <v>0</v>
      </c>
      <c r="K36" s="20">
        <f>Calculations!H39</f>
        <v>0</v>
      </c>
      <c r="L36" s="20">
        <f>Calculations!I39</f>
        <v>0</v>
      </c>
      <c r="M36" s="20">
        <f>Calculations!J39</f>
        <v>0</v>
      </c>
      <c r="N36" s="20">
        <f>Calculations!K39</f>
        <v>0</v>
      </c>
      <c r="O36" s="20">
        <f>Calculations!L39</f>
        <v>0</v>
      </c>
      <c r="P36" s="20">
        <f>Calculations!M39</f>
        <v>0</v>
      </c>
      <c r="Q36" s="20">
        <f>Calculations!N39</f>
        <v>0</v>
      </c>
      <c r="R36" s="20">
        <f>Calculations!O39</f>
        <v>0</v>
      </c>
      <c r="S36" s="20">
        <f>Calculations!P39</f>
        <v>0</v>
      </c>
      <c r="T36" s="20">
        <f>Calculations!Q39</f>
        <v>0</v>
      </c>
      <c r="U36" s="20">
        <f>Calculations!R39</f>
        <v>0</v>
      </c>
      <c r="V36" s="20">
        <f>Calculations!S39</f>
        <v>0</v>
      </c>
      <c r="W36" s="20">
        <f>Calculations!T39</f>
        <v>0</v>
      </c>
      <c r="X36" s="20">
        <f>Calculations!U39</f>
        <v>0</v>
      </c>
      <c r="Y36" s="20">
        <f>Calculations!V39</f>
        <v>0</v>
      </c>
      <c r="Z36" s="20">
        <f>Calculations!W39</f>
        <v>0</v>
      </c>
      <c r="AA36" s="20">
        <f>Calculations!X39</f>
        <v>0</v>
      </c>
      <c r="AB36" s="20">
        <f>Calculations!Y39</f>
        <v>0</v>
      </c>
      <c r="AC36" s="20">
        <f>Calculations!Z39</f>
        <v>0</v>
      </c>
      <c r="AD36" s="20">
        <f>Calculations!AA39</f>
        <v>0</v>
      </c>
      <c r="AE36" s="20">
        <f>Calculations!AB39</f>
        <v>0</v>
      </c>
      <c r="AF36" s="20">
        <f>Calculations!AC39</f>
        <v>0</v>
      </c>
      <c r="AG36" s="20">
        <f>Calculations!AD39</f>
        <v>0</v>
      </c>
      <c r="AH36" s="20">
        <f>Calculations!AE39</f>
        <v>0</v>
      </c>
      <c r="AI36" s="20">
        <f>Calculations!AF39</f>
        <v>0</v>
      </c>
      <c r="AJ36" s="20">
        <f>Calculations!AG39</f>
        <v>0</v>
      </c>
      <c r="AK36" s="20">
        <f>Calculations!AH39</f>
        <v>0</v>
      </c>
      <c r="AL36" s="20">
        <f>Calculations!AI39</f>
        <v>0</v>
      </c>
      <c r="AM36" s="20">
        <f>Calculations!AJ39</f>
        <v>0</v>
      </c>
      <c r="AN36" s="20">
        <f>Calculations!AK39</f>
        <v>0</v>
      </c>
      <c r="AO36" s="20">
        <f>Calculations!AL39</f>
        <v>0</v>
      </c>
      <c r="AP36" s="20">
        <f>Calculations!AM39</f>
        <v>0</v>
      </c>
      <c r="AQ36" s="20">
        <f>Calculations!AN39</f>
        <v>0</v>
      </c>
      <c r="AR36" s="20">
        <f>Calculations!AO39</f>
        <v>0</v>
      </c>
      <c r="AS36" s="20">
        <f>Calculations!AP39</f>
        <v>0</v>
      </c>
      <c r="AT36" s="20">
        <f>Calculations!AQ39</f>
        <v>0</v>
      </c>
      <c r="AU36" s="20">
        <f>Calculations!AR39</f>
        <v>0</v>
      </c>
      <c r="AV36" s="20">
        <f>Calculations!AS39</f>
        <v>0</v>
      </c>
      <c r="AW36" s="20">
        <f>Calculations!AT39</f>
        <v>0</v>
      </c>
      <c r="AX36" s="20">
        <f>Calculations!AU39</f>
        <v>0</v>
      </c>
      <c r="AY36" s="20">
        <f>Calculations!AV39</f>
        <v>0</v>
      </c>
      <c r="AZ36" s="20">
        <f>Calculations!AW39</f>
        <v>0</v>
      </c>
      <c r="BA36" s="20">
        <f>Calculations!AX39</f>
        <v>0</v>
      </c>
      <c r="BB36" s="20">
        <f>Calculations!AY39</f>
        <v>0</v>
      </c>
      <c r="BC36" s="20">
        <f>Calculations!AZ39</f>
        <v>0</v>
      </c>
      <c r="BD36" s="20">
        <f>Calculations!BA39</f>
        <v>0</v>
      </c>
      <c r="BE36" s="20">
        <f>Calculations!BB39</f>
        <v>0</v>
      </c>
      <c r="BF36" s="20">
        <f>Calculations!BC39</f>
        <v>0</v>
      </c>
      <c r="BG36" s="20">
        <f>Calculations!BD39</f>
        <v>0</v>
      </c>
      <c r="BH36" s="20">
        <f>Calculations!BE39</f>
        <v>0</v>
      </c>
      <c r="BI36" s="20">
        <f>Calculations!BF39</f>
        <v>0</v>
      </c>
      <c r="BJ36" s="20">
        <f>Calculations!BG39</f>
        <v>0</v>
      </c>
      <c r="BK36" s="20">
        <f>Calculations!BH39</f>
        <v>0</v>
      </c>
      <c r="BL36" s="20">
        <f>Calculations!BI39</f>
        <v>0</v>
      </c>
      <c r="BM36" s="20">
        <f>Calculations!BJ39</f>
        <v>0</v>
      </c>
      <c r="BN36" s="20">
        <f>Calculations!BK39</f>
        <v>0</v>
      </c>
      <c r="BO36" s="20">
        <f>Calculations!BL39</f>
        <v>0</v>
      </c>
      <c r="BP36" s="20">
        <f>Calculations!BM39</f>
        <v>0</v>
      </c>
      <c r="BQ36" s="20">
        <f>Calculations!BN39</f>
        <v>0</v>
      </c>
      <c r="BR36" s="20">
        <f>Calculations!BO39</f>
        <v>0</v>
      </c>
      <c r="BS36" s="20">
        <f>Calculations!BP39</f>
        <v>0</v>
      </c>
      <c r="BT36" s="20">
        <f>Calculations!BQ39</f>
        <v>0</v>
      </c>
      <c r="BU36" s="20">
        <f>Calculations!BR39</f>
        <v>0</v>
      </c>
      <c r="BV36" s="20">
        <f>Calculations!BS39</f>
        <v>0</v>
      </c>
      <c r="BW36" s="20">
        <f>Calculations!BT39</f>
        <v>0</v>
      </c>
      <c r="BX36" s="20">
        <f>Calculations!BU39</f>
        <v>0</v>
      </c>
      <c r="BY36" s="20">
        <f>Calculations!BV39</f>
        <v>0</v>
      </c>
      <c r="BZ36" s="20">
        <f>Calculations!BW39</f>
        <v>0</v>
      </c>
      <c r="CA36" s="20">
        <f>Calculations!BX39</f>
        <v>0</v>
      </c>
      <c r="CB36" s="20">
        <f>Calculations!BY39</f>
        <v>0</v>
      </c>
      <c r="CC36" s="20">
        <f>Calculations!BZ39</f>
        <v>0</v>
      </c>
      <c r="CD36" s="20">
        <f>Calculations!CA39</f>
        <v>0</v>
      </c>
      <c r="CE36" s="20">
        <f>Calculations!CB39</f>
        <v>0</v>
      </c>
      <c r="CF36" s="20">
        <f>Calculations!CC39</f>
        <v>0</v>
      </c>
      <c r="CG36" s="20">
        <f>Calculations!CD39</f>
        <v>0</v>
      </c>
      <c r="CH36" s="20">
        <f>Calculations!CE39</f>
        <v>0</v>
      </c>
      <c r="CI36" s="20">
        <f>Calculations!CF39</f>
        <v>0</v>
      </c>
      <c r="CJ36" s="20">
        <f>Calculations!CG39</f>
        <v>0</v>
      </c>
      <c r="CK36" s="20">
        <f>Calculations!CH39</f>
        <v>0</v>
      </c>
      <c r="CL36" s="20">
        <f>Calculations!CI39</f>
        <v>0</v>
      </c>
      <c r="CM36" s="20">
        <f>Calculations!CJ39</f>
        <v>0</v>
      </c>
      <c r="CN36" s="20">
        <f>Calculations!CK39</f>
        <v>0</v>
      </c>
      <c r="CO36" s="20">
        <f>Calculations!CL39</f>
        <v>0</v>
      </c>
      <c r="CP36" s="20">
        <f>Calculations!CM39</f>
        <v>0</v>
      </c>
      <c r="CQ36" s="20">
        <f>Calculations!CN39</f>
        <v>0</v>
      </c>
      <c r="CR36" s="20">
        <f>Calculations!CO39</f>
        <v>0</v>
      </c>
      <c r="CS36" s="20">
        <f>Calculations!CP39</f>
        <v>0</v>
      </c>
      <c r="CT36" s="20">
        <f>Calculations!CQ39</f>
        <v>0</v>
      </c>
      <c r="CV36" s="32">
        <f>Calculations!DE20</f>
        <v>1</v>
      </c>
      <c r="CW36" s="32">
        <f>Calculations!DF20</f>
        <v>1</v>
      </c>
      <c r="CX36" s="32">
        <f>Calculations!DG20</f>
        <v>3</v>
      </c>
      <c r="CY36" s="32">
        <f>Calculations!DH20</f>
        <v>2</v>
      </c>
      <c r="CZ36" s="32">
        <f>Calculations!DI20</f>
        <v>2</v>
      </c>
      <c r="DA36" s="32">
        <f>Calculations!DJ20</f>
        <v>2</v>
      </c>
      <c r="DB36" s="32">
        <f>Calculations!DK20</f>
        <v>3</v>
      </c>
    </row>
    <row r="37" spans="3:106" x14ac:dyDescent="0.25">
      <c r="C37" s="17" t="str">
        <f>Calculations!B40</f>
        <v>Yogesh</v>
      </c>
      <c r="D37" s="18">
        <f>Calculations!CR40</f>
        <v>18</v>
      </c>
      <c r="E37" s="18">
        <f>Calculations!CS40</f>
        <v>0</v>
      </c>
      <c r="F37" s="19"/>
      <c r="G37" s="26">
        <f>Calculations!D40</f>
        <v>0</v>
      </c>
      <c r="H37" s="20">
        <f>Calculations!E40</f>
        <v>0</v>
      </c>
      <c r="I37" s="20">
        <f>Calculations!F40</f>
        <v>0</v>
      </c>
      <c r="J37" s="20">
        <f>Calculations!G40</f>
        <v>0</v>
      </c>
      <c r="K37" s="20">
        <f>Calculations!H40</f>
        <v>0</v>
      </c>
      <c r="L37" s="20">
        <f>Calculations!I40</f>
        <v>0</v>
      </c>
      <c r="M37" s="20">
        <f>Calculations!J40</f>
        <v>0</v>
      </c>
      <c r="N37" s="20">
        <f>Calculations!K40</f>
        <v>0</v>
      </c>
      <c r="O37" s="20">
        <f>Calculations!L40</f>
        <v>0</v>
      </c>
      <c r="P37" s="20">
        <f>Calculations!M40</f>
        <v>0</v>
      </c>
      <c r="Q37" s="20">
        <f>Calculations!N40</f>
        <v>0</v>
      </c>
      <c r="R37" s="20">
        <f>Calculations!O40</f>
        <v>0</v>
      </c>
      <c r="S37" s="20">
        <f>Calculations!P40</f>
        <v>0</v>
      </c>
      <c r="T37" s="20">
        <f>Calculations!Q40</f>
        <v>0</v>
      </c>
      <c r="U37" s="20">
        <f>Calculations!R40</f>
        <v>0</v>
      </c>
      <c r="V37" s="20">
        <f>Calculations!S40</f>
        <v>0</v>
      </c>
      <c r="W37" s="20">
        <f>Calculations!T40</f>
        <v>0</v>
      </c>
      <c r="X37" s="20">
        <f>Calculations!U40</f>
        <v>0</v>
      </c>
      <c r="Y37" s="20">
        <f>Calculations!V40</f>
        <v>0</v>
      </c>
      <c r="Z37" s="20">
        <f>Calculations!W40</f>
        <v>0</v>
      </c>
      <c r="AA37" s="20">
        <f>Calculations!X40</f>
        <v>0</v>
      </c>
      <c r="AB37" s="20">
        <f>Calculations!Y40</f>
        <v>0</v>
      </c>
      <c r="AC37" s="20">
        <f>Calculations!Z40</f>
        <v>0</v>
      </c>
      <c r="AD37" s="20">
        <f>Calculations!AA40</f>
        <v>0</v>
      </c>
      <c r="AE37" s="20">
        <f>Calculations!AB40</f>
        <v>0</v>
      </c>
      <c r="AF37" s="20">
        <f>Calculations!AC40</f>
        <v>0</v>
      </c>
      <c r="AG37" s="20">
        <f>Calculations!AD40</f>
        <v>0</v>
      </c>
      <c r="AH37" s="20">
        <f>Calculations!AE40</f>
        <v>0</v>
      </c>
      <c r="AI37" s="20">
        <f>Calculations!AF40</f>
        <v>0</v>
      </c>
      <c r="AJ37" s="20">
        <f>Calculations!AG40</f>
        <v>0</v>
      </c>
      <c r="AK37" s="20">
        <f>Calculations!AH40</f>
        <v>0</v>
      </c>
      <c r="AL37" s="20">
        <f>Calculations!AI40</f>
        <v>0</v>
      </c>
      <c r="AM37" s="20">
        <f>Calculations!AJ40</f>
        <v>0</v>
      </c>
      <c r="AN37" s="20">
        <f>Calculations!AK40</f>
        <v>0</v>
      </c>
      <c r="AO37" s="20">
        <f>Calculations!AL40</f>
        <v>0</v>
      </c>
      <c r="AP37" s="20">
        <f>Calculations!AM40</f>
        <v>0</v>
      </c>
      <c r="AQ37" s="20">
        <f>Calculations!AN40</f>
        <v>0</v>
      </c>
      <c r="AR37" s="20">
        <f>Calculations!AO40</f>
        <v>0</v>
      </c>
      <c r="AS37" s="20">
        <f>Calculations!AP40</f>
        <v>0</v>
      </c>
      <c r="AT37" s="20">
        <f>Calculations!AQ40</f>
        <v>0</v>
      </c>
      <c r="AU37" s="20">
        <f>Calculations!AR40</f>
        <v>0</v>
      </c>
      <c r="AV37" s="20">
        <f>Calculations!AS40</f>
        <v>0</v>
      </c>
      <c r="AW37" s="20">
        <f>Calculations!AT40</f>
        <v>0</v>
      </c>
      <c r="AX37" s="20">
        <f>Calculations!AU40</f>
        <v>0</v>
      </c>
      <c r="AY37" s="20">
        <f>Calculations!AV40</f>
        <v>0</v>
      </c>
      <c r="AZ37" s="20">
        <f>Calculations!AW40</f>
        <v>0</v>
      </c>
      <c r="BA37" s="20">
        <f>Calculations!AX40</f>
        <v>0</v>
      </c>
      <c r="BB37" s="20">
        <f>Calculations!AY40</f>
        <v>0</v>
      </c>
      <c r="BC37" s="20">
        <f>Calculations!AZ40</f>
        <v>0</v>
      </c>
      <c r="BD37" s="20">
        <f>Calculations!BA40</f>
        <v>0</v>
      </c>
      <c r="BE37" s="20">
        <f>Calculations!BB40</f>
        <v>0</v>
      </c>
      <c r="BF37" s="20">
        <f>Calculations!BC40</f>
        <v>0</v>
      </c>
      <c r="BG37" s="20">
        <f>Calculations!BD40</f>
        <v>0</v>
      </c>
      <c r="BH37" s="20">
        <f>Calculations!BE40</f>
        <v>0</v>
      </c>
      <c r="BI37" s="20">
        <f>Calculations!BF40</f>
        <v>0</v>
      </c>
      <c r="BJ37" s="20">
        <f>Calculations!BG40</f>
        <v>0</v>
      </c>
      <c r="BK37" s="20">
        <f>Calculations!BH40</f>
        <v>0</v>
      </c>
      <c r="BL37" s="20">
        <f>Calculations!BI40</f>
        <v>0</v>
      </c>
      <c r="BM37" s="20">
        <f>Calculations!BJ40</f>
        <v>0</v>
      </c>
      <c r="BN37" s="20">
        <f>Calculations!BK40</f>
        <v>0</v>
      </c>
      <c r="BO37" s="20">
        <f>Calculations!BL40</f>
        <v>0</v>
      </c>
      <c r="BP37" s="20">
        <f>Calculations!BM40</f>
        <v>0</v>
      </c>
      <c r="BQ37" s="20">
        <f>Calculations!BN40</f>
        <v>0</v>
      </c>
      <c r="BR37" s="20">
        <f>Calculations!BO40</f>
        <v>0</v>
      </c>
      <c r="BS37" s="20">
        <f>Calculations!BP40</f>
        <v>0</v>
      </c>
      <c r="BT37" s="20">
        <f>Calculations!BQ40</f>
        <v>0</v>
      </c>
      <c r="BU37" s="20">
        <f>Calculations!BR40</f>
        <v>0</v>
      </c>
      <c r="BV37" s="20">
        <f>Calculations!BS40</f>
        <v>0</v>
      </c>
      <c r="BW37" s="20">
        <f>Calculations!BT40</f>
        <v>0</v>
      </c>
      <c r="BX37" s="20">
        <f>Calculations!BU40</f>
        <v>0</v>
      </c>
      <c r="BY37" s="20">
        <f>Calculations!BV40</f>
        <v>0</v>
      </c>
      <c r="BZ37" s="20">
        <f>Calculations!BW40</f>
        <v>0</v>
      </c>
      <c r="CA37" s="20">
        <f>Calculations!BX40</f>
        <v>0</v>
      </c>
      <c r="CB37" s="20">
        <f>Calculations!BY40</f>
        <v>0</v>
      </c>
      <c r="CC37" s="20">
        <f>Calculations!BZ40</f>
        <v>0</v>
      </c>
      <c r="CD37" s="20">
        <f>Calculations!CA40</f>
        <v>0</v>
      </c>
      <c r="CE37" s="20">
        <f>Calculations!CB40</f>
        <v>0</v>
      </c>
      <c r="CF37" s="20">
        <f>Calculations!CC40</f>
        <v>0</v>
      </c>
      <c r="CG37" s="20">
        <f>Calculations!CD40</f>
        <v>0</v>
      </c>
      <c r="CH37" s="20">
        <f>Calculations!CE40</f>
        <v>0</v>
      </c>
      <c r="CI37" s="20">
        <f>Calculations!CF40</f>
        <v>0</v>
      </c>
      <c r="CJ37" s="20">
        <f>Calculations!CG40</f>
        <v>0</v>
      </c>
      <c r="CK37" s="20">
        <f>Calculations!CH40</f>
        <v>0</v>
      </c>
      <c r="CL37" s="20">
        <f>Calculations!CI40</f>
        <v>0</v>
      </c>
      <c r="CM37" s="20">
        <f>Calculations!CJ40</f>
        <v>0</v>
      </c>
      <c r="CN37" s="20">
        <f>Calculations!CK40</f>
        <v>0</v>
      </c>
      <c r="CO37" s="20">
        <f>Calculations!CL40</f>
        <v>0</v>
      </c>
      <c r="CP37" s="20">
        <f>Calculations!CM40</f>
        <v>0</v>
      </c>
      <c r="CQ37" s="20">
        <f>Calculations!CN40</f>
        <v>0</v>
      </c>
      <c r="CR37" s="20">
        <f>Calculations!CO40</f>
        <v>0</v>
      </c>
      <c r="CS37" s="20">
        <f>Calculations!CP40</f>
        <v>2</v>
      </c>
      <c r="CT37" s="20">
        <f>Calculations!CQ40</f>
        <v>2</v>
      </c>
      <c r="CV37" s="32">
        <f>Calculations!DE21</f>
        <v>3</v>
      </c>
      <c r="CW37" s="32" t="str">
        <f>Calculations!DF21</f>
        <v/>
      </c>
      <c r="CX37" s="32" t="str">
        <f>Calculations!DG21</f>
        <v/>
      </c>
      <c r="CY37" s="32" t="str">
        <f>Calculations!DH21</f>
        <v/>
      </c>
      <c r="CZ37" s="32" t="str">
        <f>Calculations!DI21</f>
        <v/>
      </c>
      <c r="DA37" s="32" t="str">
        <f>Calculations!DJ21</f>
        <v/>
      </c>
      <c r="DB37" s="32" t="str">
        <f>Calculations!DK21</f>
        <v/>
      </c>
    </row>
    <row r="38" spans="3:106" x14ac:dyDescent="0.25">
      <c r="C38" s="17" t="str">
        <f>Calculations!B41</f>
        <v>Zack</v>
      </c>
      <c r="D38" s="18">
        <f>Calculations!CR41</f>
        <v>20</v>
      </c>
      <c r="E38" s="18">
        <f>Calculations!CS41</f>
        <v>0</v>
      </c>
      <c r="F38" s="19"/>
      <c r="G38" s="26">
        <f>Calculations!D41</f>
        <v>0</v>
      </c>
      <c r="H38" s="20">
        <f>Calculations!E41</f>
        <v>0</v>
      </c>
      <c r="I38" s="20">
        <f>Calculations!F41</f>
        <v>0</v>
      </c>
      <c r="J38" s="20">
        <f>Calculations!G41</f>
        <v>0</v>
      </c>
      <c r="K38" s="20">
        <f>Calculations!H41</f>
        <v>0</v>
      </c>
      <c r="L38" s="20">
        <f>Calculations!I41</f>
        <v>0</v>
      </c>
      <c r="M38" s="20">
        <f>Calculations!J41</f>
        <v>0</v>
      </c>
      <c r="N38" s="20">
        <f>Calculations!K41</f>
        <v>0</v>
      </c>
      <c r="O38" s="20">
        <f>Calculations!L41</f>
        <v>0</v>
      </c>
      <c r="P38" s="20">
        <f>Calculations!M41</f>
        <v>0</v>
      </c>
      <c r="Q38" s="20">
        <f>Calculations!N41</f>
        <v>0</v>
      </c>
      <c r="R38" s="20">
        <f>Calculations!O41</f>
        <v>0</v>
      </c>
      <c r="S38" s="20">
        <f>Calculations!P41</f>
        <v>0</v>
      </c>
      <c r="T38" s="20">
        <f>Calculations!Q41</f>
        <v>0</v>
      </c>
      <c r="U38" s="20">
        <f>Calculations!R41</f>
        <v>0</v>
      </c>
      <c r="V38" s="20">
        <f>Calculations!S41</f>
        <v>0</v>
      </c>
      <c r="W38" s="20">
        <f>Calculations!T41</f>
        <v>0</v>
      </c>
      <c r="X38" s="20">
        <f>Calculations!U41</f>
        <v>0</v>
      </c>
      <c r="Y38" s="20">
        <f>Calculations!V41</f>
        <v>0</v>
      </c>
      <c r="Z38" s="20">
        <f>Calculations!W41</f>
        <v>0</v>
      </c>
      <c r="AA38" s="20">
        <f>Calculations!X41</f>
        <v>0</v>
      </c>
      <c r="AB38" s="20">
        <f>Calculations!Y41</f>
        <v>0</v>
      </c>
      <c r="AC38" s="20">
        <f>Calculations!Z41</f>
        <v>0</v>
      </c>
      <c r="AD38" s="20">
        <f>Calculations!AA41</f>
        <v>0</v>
      </c>
      <c r="AE38" s="20">
        <f>Calculations!AB41</f>
        <v>0</v>
      </c>
      <c r="AF38" s="20">
        <f>Calculations!AC41</f>
        <v>0</v>
      </c>
      <c r="AG38" s="20">
        <f>Calculations!AD41</f>
        <v>0</v>
      </c>
      <c r="AH38" s="20">
        <f>Calculations!AE41</f>
        <v>0</v>
      </c>
      <c r="AI38" s="20">
        <f>Calculations!AF41</f>
        <v>0</v>
      </c>
      <c r="AJ38" s="20">
        <f>Calculations!AG41</f>
        <v>0</v>
      </c>
      <c r="AK38" s="20">
        <f>Calculations!AH41</f>
        <v>0</v>
      </c>
      <c r="AL38" s="20">
        <f>Calculations!AI41</f>
        <v>0</v>
      </c>
      <c r="AM38" s="20">
        <f>Calculations!AJ41</f>
        <v>0</v>
      </c>
      <c r="AN38" s="20">
        <f>Calculations!AK41</f>
        <v>0</v>
      </c>
      <c r="AO38" s="20">
        <f>Calculations!AL41</f>
        <v>0</v>
      </c>
      <c r="AP38" s="20">
        <f>Calculations!AM41</f>
        <v>0</v>
      </c>
      <c r="AQ38" s="20">
        <f>Calculations!AN41</f>
        <v>0</v>
      </c>
      <c r="AR38" s="20">
        <f>Calculations!AO41</f>
        <v>0</v>
      </c>
      <c r="AS38" s="20">
        <f>Calculations!AP41</f>
        <v>0</v>
      </c>
      <c r="AT38" s="20">
        <f>Calculations!AQ41</f>
        <v>0</v>
      </c>
      <c r="AU38" s="20">
        <f>Calculations!AR41</f>
        <v>0</v>
      </c>
      <c r="AV38" s="20">
        <f>Calculations!AS41</f>
        <v>0</v>
      </c>
      <c r="AW38" s="20">
        <f>Calculations!AT41</f>
        <v>0</v>
      </c>
      <c r="AX38" s="20">
        <f>Calculations!AU41</f>
        <v>0</v>
      </c>
      <c r="AY38" s="20">
        <f>Calculations!AV41</f>
        <v>0</v>
      </c>
      <c r="AZ38" s="20">
        <f>Calculations!AW41</f>
        <v>0</v>
      </c>
      <c r="BA38" s="20">
        <f>Calculations!AX41</f>
        <v>0</v>
      </c>
      <c r="BB38" s="20">
        <f>Calculations!AY41</f>
        <v>0</v>
      </c>
      <c r="BC38" s="20">
        <f>Calculations!AZ41</f>
        <v>0</v>
      </c>
      <c r="BD38" s="20">
        <f>Calculations!BA41</f>
        <v>0</v>
      </c>
      <c r="BE38" s="20">
        <f>Calculations!BB41</f>
        <v>0</v>
      </c>
      <c r="BF38" s="20">
        <f>Calculations!BC41</f>
        <v>0</v>
      </c>
      <c r="BG38" s="20">
        <f>Calculations!BD41</f>
        <v>0</v>
      </c>
      <c r="BH38" s="20">
        <f>Calculations!BE41</f>
        <v>0</v>
      </c>
      <c r="BI38" s="20">
        <f>Calculations!BF41</f>
        <v>0</v>
      </c>
      <c r="BJ38" s="20">
        <f>Calculations!BG41</f>
        <v>0</v>
      </c>
      <c r="BK38" s="20">
        <f>Calculations!BH41</f>
        <v>0</v>
      </c>
      <c r="BL38" s="20">
        <f>Calculations!BI41</f>
        <v>0</v>
      </c>
      <c r="BM38" s="20">
        <f>Calculations!BJ41</f>
        <v>0</v>
      </c>
      <c r="BN38" s="20">
        <f>Calculations!BK41</f>
        <v>0</v>
      </c>
      <c r="BO38" s="20">
        <f>Calculations!BL41</f>
        <v>0</v>
      </c>
      <c r="BP38" s="20">
        <f>Calculations!BM41</f>
        <v>0</v>
      </c>
      <c r="BQ38" s="20">
        <f>Calculations!BN41</f>
        <v>0</v>
      </c>
      <c r="BR38" s="20">
        <f>Calculations!BO41</f>
        <v>0</v>
      </c>
      <c r="BS38" s="20">
        <f>Calculations!BP41</f>
        <v>0</v>
      </c>
      <c r="BT38" s="20">
        <f>Calculations!BQ41</f>
        <v>0</v>
      </c>
      <c r="BU38" s="20">
        <f>Calculations!BR41</f>
        <v>0</v>
      </c>
      <c r="BV38" s="20">
        <f>Calculations!BS41</f>
        <v>0</v>
      </c>
      <c r="BW38" s="20">
        <f>Calculations!BT41</f>
        <v>0</v>
      </c>
      <c r="BX38" s="20">
        <f>Calculations!BU41</f>
        <v>0</v>
      </c>
      <c r="BY38" s="20">
        <f>Calculations!BV41</f>
        <v>0</v>
      </c>
      <c r="BZ38" s="20">
        <f>Calculations!BW41</f>
        <v>0</v>
      </c>
      <c r="CA38" s="20">
        <f>Calculations!BX41</f>
        <v>0</v>
      </c>
      <c r="CB38" s="20">
        <f>Calculations!BY41</f>
        <v>0</v>
      </c>
      <c r="CC38" s="20">
        <f>Calculations!BZ41</f>
        <v>0</v>
      </c>
      <c r="CD38" s="20">
        <f>Calculations!CA41</f>
        <v>0</v>
      </c>
      <c r="CE38" s="20">
        <f>Calculations!CB41</f>
        <v>0</v>
      </c>
      <c r="CF38" s="20">
        <f>Calculations!CC41</f>
        <v>0</v>
      </c>
      <c r="CG38" s="20">
        <f>Calculations!CD41</f>
        <v>0</v>
      </c>
      <c r="CH38" s="20">
        <f>Calculations!CE41</f>
        <v>0</v>
      </c>
      <c r="CI38" s="20">
        <f>Calculations!CF41</f>
        <v>0</v>
      </c>
      <c r="CJ38" s="20">
        <f>Calculations!CG41</f>
        <v>0</v>
      </c>
      <c r="CK38" s="20">
        <f>Calculations!CH41</f>
        <v>0</v>
      </c>
      <c r="CL38" s="20">
        <f>Calculations!CI41</f>
        <v>0</v>
      </c>
      <c r="CM38" s="20">
        <f>Calculations!CJ41</f>
        <v>0</v>
      </c>
      <c r="CN38" s="20">
        <f>Calculations!CK41</f>
        <v>0</v>
      </c>
      <c r="CO38" s="20">
        <f>Calculations!CL41</f>
        <v>0</v>
      </c>
      <c r="CP38" s="20">
        <f>Calculations!CM41</f>
        <v>0</v>
      </c>
      <c r="CQ38" s="20">
        <f>Calculations!CN41</f>
        <v>0</v>
      </c>
      <c r="CR38" s="20">
        <f>Calculations!CO41</f>
        <v>0</v>
      </c>
      <c r="CS38" s="20">
        <f>Calculations!CP41</f>
        <v>0</v>
      </c>
      <c r="CT38" s="20">
        <f>Calculations!CQ41</f>
        <v>0</v>
      </c>
    </row>
    <row r="39" spans="3:106" x14ac:dyDescent="0.25">
      <c r="C39" s="17" t="str">
        <f>Calculations!B42</f>
        <v/>
      </c>
      <c r="D39" s="21">
        <f>Calculations!CR42</f>
        <v>0</v>
      </c>
      <c r="E39" s="21">
        <f>Calculations!CS42</f>
        <v>0</v>
      </c>
      <c r="F39" s="20"/>
      <c r="G39" s="26">
        <f>Calculations!D42</f>
        <v>0</v>
      </c>
      <c r="H39" s="20">
        <f>Calculations!E42</f>
        <v>0</v>
      </c>
      <c r="I39" s="20">
        <f>Calculations!F42</f>
        <v>0</v>
      </c>
      <c r="J39" s="20">
        <f>Calculations!G42</f>
        <v>0</v>
      </c>
      <c r="K39" s="20">
        <f>Calculations!H42</f>
        <v>0</v>
      </c>
      <c r="L39" s="20">
        <f>Calculations!I42</f>
        <v>0</v>
      </c>
      <c r="M39" s="20">
        <f>Calculations!J42</f>
        <v>0</v>
      </c>
      <c r="N39" s="20">
        <f>Calculations!K42</f>
        <v>0</v>
      </c>
      <c r="O39" s="20">
        <f>Calculations!L42</f>
        <v>0</v>
      </c>
      <c r="P39" s="20">
        <f>Calculations!M42</f>
        <v>0</v>
      </c>
      <c r="Q39" s="20">
        <f>Calculations!N42</f>
        <v>0</v>
      </c>
      <c r="R39" s="20">
        <f>Calculations!O42</f>
        <v>0</v>
      </c>
      <c r="S39" s="20">
        <f>Calculations!P42</f>
        <v>0</v>
      </c>
      <c r="T39" s="20">
        <f>Calculations!Q42</f>
        <v>0</v>
      </c>
      <c r="U39" s="20">
        <f>Calculations!R42</f>
        <v>0</v>
      </c>
      <c r="V39" s="20">
        <f>Calculations!S42</f>
        <v>0</v>
      </c>
      <c r="W39" s="20">
        <f>Calculations!T42</f>
        <v>0</v>
      </c>
      <c r="X39" s="20">
        <f>Calculations!U42</f>
        <v>0</v>
      </c>
      <c r="Y39" s="20">
        <f>Calculations!V42</f>
        <v>0</v>
      </c>
      <c r="Z39" s="20">
        <f>Calculations!W42</f>
        <v>0</v>
      </c>
      <c r="AA39" s="20">
        <f>Calculations!X42</f>
        <v>0</v>
      </c>
      <c r="AB39" s="20">
        <f>Calculations!Y42</f>
        <v>0</v>
      </c>
      <c r="AC39" s="20">
        <f>Calculations!Z42</f>
        <v>0</v>
      </c>
      <c r="AD39" s="20">
        <f>Calculations!AA42</f>
        <v>0</v>
      </c>
      <c r="AE39" s="20">
        <f>Calculations!AB42</f>
        <v>0</v>
      </c>
      <c r="AF39" s="20">
        <f>Calculations!AC42</f>
        <v>0</v>
      </c>
      <c r="AG39" s="20">
        <f>Calculations!AD42</f>
        <v>0</v>
      </c>
      <c r="AH39" s="20">
        <f>Calculations!AE42</f>
        <v>0</v>
      </c>
      <c r="AI39" s="20">
        <f>Calculations!AF42</f>
        <v>0</v>
      </c>
      <c r="AJ39" s="20">
        <f>Calculations!AG42</f>
        <v>0</v>
      </c>
      <c r="AK39" s="20">
        <f>Calculations!AH42</f>
        <v>0</v>
      </c>
      <c r="AL39" s="20">
        <f>Calculations!AI42</f>
        <v>0</v>
      </c>
      <c r="AM39" s="20">
        <f>Calculations!AJ42</f>
        <v>0</v>
      </c>
      <c r="AN39" s="20">
        <f>Calculations!AK42</f>
        <v>0</v>
      </c>
      <c r="AO39" s="20">
        <f>Calculations!AL42</f>
        <v>0</v>
      </c>
      <c r="AP39" s="20">
        <f>Calculations!AM42</f>
        <v>0</v>
      </c>
      <c r="AQ39" s="20">
        <f>Calculations!AN42</f>
        <v>0</v>
      </c>
      <c r="AR39" s="20">
        <f>Calculations!AO42</f>
        <v>0</v>
      </c>
      <c r="AS39" s="20">
        <f>Calculations!AP42</f>
        <v>0</v>
      </c>
      <c r="AT39" s="20">
        <f>Calculations!AQ42</f>
        <v>0</v>
      </c>
      <c r="AU39" s="20">
        <f>Calculations!AR42</f>
        <v>0</v>
      </c>
      <c r="AV39" s="20">
        <f>Calculations!AS42</f>
        <v>0</v>
      </c>
      <c r="AW39" s="20">
        <f>Calculations!AT42</f>
        <v>0</v>
      </c>
      <c r="AX39" s="20">
        <f>Calculations!AU42</f>
        <v>0</v>
      </c>
      <c r="AY39" s="20">
        <f>Calculations!AV42</f>
        <v>0</v>
      </c>
      <c r="AZ39" s="20">
        <f>Calculations!AW42</f>
        <v>0</v>
      </c>
      <c r="BA39" s="20">
        <f>Calculations!AX42</f>
        <v>0</v>
      </c>
      <c r="BB39" s="20">
        <f>Calculations!AY42</f>
        <v>0</v>
      </c>
      <c r="BC39" s="20">
        <f>Calculations!AZ42</f>
        <v>0</v>
      </c>
      <c r="BD39" s="20">
        <f>Calculations!BA42</f>
        <v>0</v>
      </c>
      <c r="BE39" s="20">
        <f>Calculations!BB42</f>
        <v>0</v>
      </c>
      <c r="BF39" s="20">
        <f>Calculations!BC42</f>
        <v>0</v>
      </c>
      <c r="BG39" s="20">
        <f>Calculations!BD42</f>
        <v>0</v>
      </c>
      <c r="BH39" s="20">
        <f>Calculations!BE42</f>
        <v>0</v>
      </c>
      <c r="BI39" s="20">
        <f>Calculations!BF42</f>
        <v>0</v>
      </c>
      <c r="BJ39" s="20">
        <f>Calculations!BG42</f>
        <v>0</v>
      </c>
      <c r="BK39" s="20">
        <f>Calculations!BH42</f>
        <v>0</v>
      </c>
      <c r="BL39" s="20">
        <f>Calculations!BI42</f>
        <v>0</v>
      </c>
      <c r="BM39" s="20">
        <f>Calculations!BJ42</f>
        <v>0</v>
      </c>
      <c r="BN39" s="20">
        <f>Calculations!BK42</f>
        <v>0</v>
      </c>
      <c r="BO39" s="20">
        <f>Calculations!BL42</f>
        <v>0</v>
      </c>
      <c r="BP39" s="20">
        <f>Calculations!BM42</f>
        <v>0</v>
      </c>
      <c r="BQ39" s="20">
        <f>Calculations!BN42</f>
        <v>0</v>
      </c>
      <c r="BR39" s="20">
        <f>Calculations!BO42</f>
        <v>0</v>
      </c>
      <c r="BS39" s="20">
        <f>Calculations!BP42</f>
        <v>0</v>
      </c>
      <c r="BT39" s="20">
        <f>Calculations!BQ42</f>
        <v>0</v>
      </c>
      <c r="BU39" s="20">
        <f>Calculations!BR42</f>
        <v>0</v>
      </c>
      <c r="BV39" s="20">
        <f>Calculations!BS42</f>
        <v>0</v>
      </c>
      <c r="BW39" s="20">
        <f>Calculations!BT42</f>
        <v>0</v>
      </c>
      <c r="BX39" s="20">
        <f>Calculations!BU42</f>
        <v>0</v>
      </c>
      <c r="BY39" s="20">
        <f>Calculations!BV42</f>
        <v>0</v>
      </c>
      <c r="BZ39" s="20">
        <f>Calculations!BW42</f>
        <v>0</v>
      </c>
      <c r="CA39" s="20">
        <f>Calculations!BX42</f>
        <v>0</v>
      </c>
      <c r="CB39" s="20">
        <f>Calculations!BY42</f>
        <v>0</v>
      </c>
      <c r="CC39" s="20">
        <f>Calculations!BZ42</f>
        <v>0</v>
      </c>
      <c r="CD39" s="20">
        <f>Calculations!CA42</f>
        <v>0</v>
      </c>
      <c r="CE39" s="20">
        <f>Calculations!CB42</f>
        <v>0</v>
      </c>
      <c r="CF39" s="20">
        <f>Calculations!CC42</f>
        <v>0</v>
      </c>
      <c r="CG39" s="20">
        <f>Calculations!CD42</f>
        <v>0</v>
      </c>
      <c r="CH39" s="20">
        <f>Calculations!CE42</f>
        <v>0</v>
      </c>
      <c r="CI39" s="20">
        <f>Calculations!CF42</f>
        <v>0</v>
      </c>
      <c r="CJ39" s="20">
        <f>Calculations!CG42</f>
        <v>0</v>
      </c>
      <c r="CK39" s="20">
        <f>Calculations!CH42</f>
        <v>0</v>
      </c>
      <c r="CL39" s="20">
        <f>Calculations!CI42</f>
        <v>0</v>
      </c>
      <c r="CM39" s="20">
        <f>Calculations!CJ42</f>
        <v>0</v>
      </c>
      <c r="CN39" s="20">
        <f>Calculations!CK42</f>
        <v>0</v>
      </c>
      <c r="CO39" s="20">
        <f>Calculations!CL42</f>
        <v>0</v>
      </c>
      <c r="CP39" s="20">
        <f>Calculations!CM42</f>
        <v>0</v>
      </c>
      <c r="CQ39" s="20">
        <f>Calculations!CN42</f>
        <v>0</v>
      </c>
      <c r="CR39" s="20">
        <f>Calculations!CO42</f>
        <v>0</v>
      </c>
      <c r="CS39" s="20">
        <f>Calculations!CP42</f>
        <v>0</v>
      </c>
      <c r="CT39" s="20">
        <f>Calculations!CQ42</f>
        <v>0</v>
      </c>
    </row>
    <row r="40" spans="3:106" x14ac:dyDescent="0.25">
      <c r="C40" s="17" t="str">
        <f>Calculations!B43</f>
        <v/>
      </c>
      <c r="D40" s="21">
        <f>Calculations!CR43</f>
        <v>0</v>
      </c>
      <c r="E40" s="21">
        <f>Calculations!CS43</f>
        <v>0</v>
      </c>
      <c r="F40" s="20"/>
      <c r="G40" s="26">
        <f>Calculations!D43</f>
        <v>0</v>
      </c>
      <c r="H40" s="20">
        <f>Calculations!E43</f>
        <v>0</v>
      </c>
      <c r="I40" s="20">
        <f>Calculations!F43</f>
        <v>0</v>
      </c>
      <c r="J40" s="20">
        <f>Calculations!G43</f>
        <v>0</v>
      </c>
      <c r="K40" s="20">
        <f>Calculations!H43</f>
        <v>0</v>
      </c>
      <c r="L40" s="20">
        <f>Calculations!I43</f>
        <v>0</v>
      </c>
      <c r="M40" s="20">
        <f>Calculations!J43</f>
        <v>0</v>
      </c>
      <c r="N40" s="20">
        <f>Calculations!K43</f>
        <v>0</v>
      </c>
      <c r="O40" s="20">
        <f>Calculations!L43</f>
        <v>0</v>
      </c>
      <c r="P40" s="20">
        <f>Calculations!M43</f>
        <v>0</v>
      </c>
      <c r="Q40" s="20">
        <f>Calculations!N43</f>
        <v>0</v>
      </c>
      <c r="R40" s="20">
        <f>Calculations!O43</f>
        <v>0</v>
      </c>
      <c r="S40" s="20">
        <f>Calculations!P43</f>
        <v>0</v>
      </c>
      <c r="T40" s="20">
        <f>Calculations!Q43</f>
        <v>0</v>
      </c>
      <c r="U40" s="20">
        <f>Calculations!R43</f>
        <v>0</v>
      </c>
      <c r="V40" s="20">
        <f>Calculations!S43</f>
        <v>0</v>
      </c>
      <c r="W40" s="20">
        <f>Calculations!T43</f>
        <v>0</v>
      </c>
      <c r="X40" s="20">
        <f>Calculations!U43</f>
        <v>0</v>
      </c>
      <c r="Y40" s="20">
        <f>Calculations!V43</f>
        <v>0</v>
      </c>
      <c r="Z40" s="20">
        <f>Calculations!W43</f>
        <v>0</v>
      </c>
      <c r="AA40" s="20">
        <f>Calculations!X43</f>
        <v>0</v>
      </c>
      <c r="AB40" s="20">
        <f>Calculations!Y43</f>
        <v>0</v>
      </c>
      <c r="AC40" s="20">
        <f>Calculations!Z43</f>
        <v>0</v>
      </c>
      <c r="AD40" s="20">
        <f>Calculations!AA43</f>
        <v>0</v>
      </c>
      <c r="AE40" s="20">
        <f>Calculations!AB43</f>
        <v>0</v>
      </c>
      <c r="AF40" s="20">
        <f>Calculations!AC43</f>
        <v>0</v>
      </c>
      <c r="AG40" s="20">
        <f>Calculations!AD43</f>
        <v>0</v>
      </c>
      <c r="AH40" s="20">
        <f>Calculations!AE43</f>
        <v>0</v>
      </c>
      <c r="AI40" s="20">
        <f>Calculations!AF43</f>
        <v>0</v>
      </c>
      <c r="AJ40" s="20">
        <f>Calculations!AG43</f>
        <v>0</v>
      </c>
      <c r="AK40" s="20">
        <f>Calculations!AH43</f>
        <v>0</v>
      </c>
      <c r="AL40" s="20">
        <f>Calculations!AI43</f>
        <v>0</v>
      </c>
      <c r="AM40" s="20">
        <f>Calculations!AJ43</f>
        <v>0</v>
      </c>
      <c r="AN40" s="20">
        <f>Calculations!AK43</f>
        <v>0</v>
      </c>
      <c r="AO40" s="20">
        <f>Calculations!AL43</f>
        <v>0</v>
      </c>
      <c r="AP40" s="20">
        <f>Calculations!AM43</f>
        <v>0</v>
      </c>
      <c r="AQ40" s="20">
        <f>Calculations!AN43</f>
        <v>0</v>
      </c>
      <c r="AR40" s="20">
        <f>Calculations!AO43</f>
        <v>0</v>
      </c>
      <c r="AS40" s="20">
        <f>Calculations!AP43</f>
        <v>0</v>
      </c>
      <c r="AT40" s="20">
        <f>Calculations!AQ43</f>
        <v>0</v>
      </c>
      <c r="AU40" s="20">
        <f>Calculations!AR43</f>
        <v>0</v>
      </c>
      <c r="AV40" s="20">
        <f>Calculations!AS43</f>
        <v>0</v>
      </c>
      <c r="AW40" s="20">
        <f>Calculations!AT43</f>
        <v>0</v>
      </c>
      <c r="AX40" s="20">
        <f>Calculations!AU43</f>
        <v>0</v>
      </c>
      <c r="AY40" s="20">
        <f>Calculations!AV43</f>
        <v>0</v>
      </c>
      <c r="AZ40" s="20">
        <f>Calculations!AW43</f>
        <v>0</v>
      </c>
      <c r="BA40" s="20">
        <f>Calculations!AX43</f>
        <v>0</v>
      </c>
      <c r="BB40" s="20">
        <f>Calculations!AY43</f>
        <v>0</v>
      </c>
      <c r="BC40" s="20">
        <f>Calculations!AZ43</f>
        <v>0</v>
      </c>
      <c r="BD40" s="20">
        <f>Calculations!BA43</f>
        <v>0</v>
      </c>
      <c r="BE40" s="20">
        <f>Calculations!BB43</f>
        <v>0</v>
      </c>
      <c r="BF40" s="20">
        <f>Calculations!BC43</f>
        <v>0</v>
      </c>
      <c r="BG40" s="20">
        <f>Calculations!BD43</f>
        <v>0</v>
      </c>
      <c r="BH40" s="20">
        <f>Calculations!BE43</f>
        <v>0</v>
      </c>
      <c r="BI40" s="20">
        <f>Calculations!BF43</f>
        <v>0</v>
      </c>
      <c r="BJ40" s="20">
        <f>Calculations!BG43</f>
        <v>0</v>
      </c>
      <c r="BK40" s="20">
        <f>Calculations!BH43</f>
        <v>0</v>
      </c>
      <c r="BL40" s="20">
        <f>Calculations!BI43</f>
        <v>0</v>
      </c>
      <c r="BM40" s="20">
        <f>Calculations!BJ43</f>
        <v>0</v>
      </c>
      <c r="BN40" s="20">
        <f>Calculations!BK43</f>
        <v>0</v>
      </c>
      <c r="BO40" s="20">
        <f>Calculations!BL43</f>
        <v>0</v>
      </c>
      <c r="BP40" s="20">
        <f>Calculations!BM43</f>
        <v>0</v>
      </c>
      <c r="BQ40" s="20">
        <f>Calculations!BN43</f>
        <v>0</v>
      </c>
      <c r="BR40" s="20">
        <f>Calculations!BO43</f>
        <v>0</v>
      </c>
      <c r="BS40" s="20">
        <f>Calculations!BP43</f>
        <v>0</v>
      </c>
      <c r="BT40" s="20">
        <f>Calculations!BQ43</f>
        <v>0</v>
      </c>
      <c r="BU40" s="20">
        <f>Calculations!BR43</f>
        <v>0</v>
      </c>
      <c r="BV40" s="20">
        <f>Calculations!BS43</f>
        <v>0</v>
      </c>
      <c r="BW40" s="20">
        <f>Calculations!BT43</f>
        <v>0</v>
      </c>
      <c r="BX40" s="20">
        <f>Calculations!BU43</f>
        <v>0</v>
      </c>
      <c r="BY40" s="20">
        <f>Calculations!BV43</f>
        <v>0</v>
      </c>
      <c r="BZ40" s="20">
        <f>Calculations!BW43</f>
        <v>0</v>
      </c>
      <c r="CA40" s="20">
        <f>Calculations!BX43</f>
        <v>0</v>
      </c>
      <c r="CB40" s="20">
        <f>Calculations!BY43</f>
        <v>0</v>
      </c>
      <c r="CC40" s="20">
        <f>Calculations!BZ43</f>
        <v>0</v>
      </c>
      <c r="CD40" s="20">
        <f>Calculations!CA43</f>
        <v>0</v>
      </c>
      <c r="CE40" s="20">
        <f>Calculations!CB43</f>
        <v>0</v>
      </c>
      <c r="CF40" s="20">
        <f>Calculations!CC43</f>
        <v>0</v>
      </c>
      <c r="CG40" s="20">
        <f>Calculations!CD43</f>
        <v>0</v>
      </c>
      <c r="CH40" s="20">
        <f>Calculations!CE43</f>
        <v>0</v>
      </c>
      <c r="CI40" s="20">
        <f>Calculations!CF43</f>
        <v>0</v>
      </c>
      <c r="CJ40" s="20">
        <f>Calculations!CG43</f>
        <v>0</v>
      </c>
      <c r="CK40" s="20">
        <f>Calculations!CH43</f>
        <v>0</v>
      </c>
      <c r="CL40" s="20">
        <f>Calculations!CI43</f>
        <v>0</v>
      </c>
      <c r="CM40" s="20">
        <f>Calculations!CJ43</f>
        <v>0</v>
      </c>
      <c r="CN40" s="20">
        <f>Calculations!CK43</f>
        <v>0</v>
      </c>
      <c r="CO40" s="20">
        <f>Calculations!CL43</f>
        <v>0</v>
      </c>
      <c r="CP40" s="20">
        <f>Calculations!CM43</f>
        <v>0</v>
      </c>
      <c r="CQ40" s="20">
        <f>Calculations!CN43</f>
        <v>0</v>
      </c>
      <c r="CR40" s="20">
        <f>Calculations!CO43</f>
        <v>0</v>
      </c>
      <c r="CS40" s="20">
        <f>Calculations!CP43</f>
        <v>0</v>
      </c>
      <c r="CT40" s="20">
        <f>Calculations!CQ43</f>
        <v>0</v>
      </c>
    </row>
    <row r="41" spans="3:106" x14ac:dyDescent="0.25">
      <c r="C41" s="17" t="str">
        <f>Calculations!B44</f>
        <v/>
      </c>
      <c r="D41" s="21">
        <f>Calculations!CR44</f>
        <v>0</v>
      </c>
      <c r="E41" s="21">
        <f>Calculations!CS44</f>
        <v>0</v>
      </c>
      <c r="F41" s="20"/>
      <c r="G41" s="26">
        <f>Calculations!D44</f>
        <v>0</v>
      </c>
      <c r="H41" s="20">
        <f>Calculations!E44</f>
        <v>0</v>
      </c>
      <c r="I41" s="20">
        <f>Calculations!F44</f>
        <v>0</v>
      </c>
      <c r="J41" s="20">
        <f>Calculations!G44</f>
        <v>0</v>
      </c>
      <c r="K41" s="20">
        <f>Calculations!H44</f>
        <v>0</v>
      </c>
      <c r="L41" s="20">
        <f>Calculations!I44</f>
        <v>0</v>
      </c>
      <c r="M41" s="20">
        <f>Calculations!J44</f>
        <v>0</v>
      </c>
      <c r="N41" s="20">
        <f>Calculations!K44</f>
        <v>0</v>
      </c>
      <c r="O41" s="20">
        <f>Calculations!L44</f>
        <v>0</v>
      </c>
      <c r="P41" s="20">
        <f>Calculations!M44</f>
        <v>0</v>
      </c>
      <c r="Q41" s="20">
        <f>Calculations!N44</f>
        <v>0</v>
      </c>
      <c r="R41" s="20">
        <f>Calculations!O44</f>
        <v>0</v>
      </c>
      <c r="S41" s="20">
        <f>Calculations!P44</f>
        <v>0</v>
      </c>
      <c r="T41" s="20">
        <f>Calculations!Q44</f>
        <v>0</v>
      </c>
      <c r="U41" s="20">
        <f>Calculations!R44</f>
        <v>0</v>
      </c>
      <c r="V41" s="20">
        <f>Calculations!S44</f>
        <v>0</v>
      </c>
      <c r="W41" s="20">
        <f>Calculations!T44</f>
        <v>0</v>
      </c>
      <c r="X41" s="20">
        <f>Calculations!U44</f>
        <v>0</v>
      </c>
      <c r="Y41" s="20">
        <f>Calculations!V44</f>
        <v>0</v>
      </c>
      <c r="Z41" s="20">
        <f>Calculations!W44</f>
        <v>0</v>
      </c>
      <c r="AA41" s="20">
        <f>Calculations!X44</f>
        <v>0</v>
      </c>
      <c r="AB41" s="20">
        <f>Calculations!Y44</f>
        <v>0</v>
      </c>
      <c r="AC41" s="20">
        <f>Calculations!Z44</f>
        <v>0</v>
      </c>
      <c r="AD41" s="20">
        <f>Calculations!AA44</f>
        <v>0</v>
      </c>
      <c r="AE41" s="20">
        <f>Calculations!AB44</f>
        <v>0</v>
      </c>
      <c r="AF41" s="20">
        <f>Calculations!AC44</f>
        <v>0</v>
      </c>
      <c r="AG41" s="20">
        <f>Calculations!AD44</f>
        <v>0</v>
      </c>
      <c r="AH41" s="20">
        <f>Calculations!AE44</f>
        <v>0</v>
      </c>
      <c r="AI41" s="20">
        <f>Calculations!AF44</f>
        <v>0</v>
      </c>
      <c r="AJ41" s="20">
        <f>Calculations!AG44</f>
        <v>0</v>
      </c>
      <c r="AK41" s="20">
        <f>Calculations!AH44</f>
        <v>0</v>
      </c>
      <c r="AL41" s="20">
        <f>Calculations!AI44</f>
        <v>0</v>
      </c>
      <c r="AM41" s="20">
        <f>Calculations!AJ44</f>
        <v>0</v>
      </c>
      <c r="AN41" s="20">
        <f>Calculations!AK44</f>
        <v>0</v>
      </c>
      <c r="AO41" s="20">
        <f>Calculations!AL44</f>
        <v>0</v>
      </c>
      <c r="AP41" s="20">
        <f>Calculations!AM44</f>
        <v>0</v>
      </c>
      <c r="AQ41" s="20">
        <f>Calculations!AN44</f>
        <v>0</v>
      </c>
      <c r="AR41" s="20">
        <f>Calculations!AO44</f>
        <v>0</v>
      </c>
      <c r="AS41" s="20">
        <f>Calculations!AP44</f>
        <v>0</v>
      </c>
      <c r="AT41" s="20">
        <f>Calculations!AQ44</f>
        <v>0</v>
      </c>
      <c r="AU41" s="20">
        <f>Calculations!AR44</f>
        <v>0</v>
      </c>
      <c r="AV41" s="20">
        <f>Calculations!AS44</f>
        <v>0</v>
      </c>
      <c r="AW41" s="20">
        <f>Calculations!AT44</f>
        <v>0</v>
      </c>
      <c r="AX41" s="20">
        <f>Calculations!AU44</f>
        <v>0</v>
      </c>
      <c r="AY41" s="20">
        <f>Calculations!AV44</f>
        <v>0</v>
      </c>
      <c r="AZ41" s="20">
        <f>Calculations!AW44</f>
        <v>0</v>
      </c>
      <c r="BA41" s="20">
        <f>Calculations!AX44</f>
        <v>0</v>
      </c>
      <c r="BB41" s="20">
        <f>Calculations!AY44</f>
        <v>0</v>
      </c>
      <c r="BC41" s="20">
        <f>Calculations!AZ44</f>
        <v>0</v>
      </c>
      <c r="BD41" s="20">
        <f>Calculations!BA44</f>
        <v>0</v>
      </c>
      <c r="BE41" s="20">
        <f>Calculations!BB44</f>
        <v>0</v>
      </c>
      <c r="BF41" s="20">
        <f>Calculations!BC44</f>
        <v>0</v>
      </c>
      <c r="BG41" s="20">
        <f>Calculations!BD44</f>
        <v>0</v>
      </c>
      <c r="BH41" s="20">
        <f>Calculations!BE44</f>
        <v>0</v>
      </c>
      <c r="BI41" s="20">
        <f>Calculations!BF44</f>
        <v>0</v>
      </c>
      <c r="BJ41" s="20">
        <f>Calculations!BG44</f>
        <v>0</v>
      </c>
      <c r="BK41" s="20">
        <f>Calculations!BH44</f>
        <v>0</v>
      </c>
      <c r="BL41" s="20">
        <f>Calculations!BI44</f>
        <v>0</v>
      </c>
      <c r="BM41" s="20">
        <f>Calculations!BJ44</f>
        <v>0</v>
      </c>
      <c r="BN41" s="20">
        <f>Calculations!BK44</f>
        <v>0</v>
      </c>
      <c r="BO41" s="20">
        <f>Calculations!BL44</f>
        <v>0</v>
      </c>
      <c r="BP41" s="20">
        <f>Calculations!BM44</f>
        <v>0</v>
      </c>
      <c r="BQ41" s="20">
        <f>Calculations!BN44</f>
        <v>0</v>
      </c>
      <c r="BR41" s="20">
        <f>Calculations!BO44</f>
        <v>0</v>
      </c>
      <c r="BS41" s="20">
        <f>Calculations!BP44</f>
        <v>0</v>
      </c>
      <c r="BT41" s="20">
        <f>Calculations!BQ44</f>
        <v>0</v>
      </c>
      <c r="BU41" s="20">
        <f>Calculations!BR44</f>
        <v>0</v>
      </c>
      <c r="BV41" s="20">
        <f>Calculations!BS44</f>
        <v>0</v>
      </c>
      <c r="BW41" s="20">
        <f>Calculations!BT44</f>
        <v>0</v>
      </c>
      <c r="BX41" s="20">
        <f>Calculations!BU44</f>
        <v>0</v>
      </c>
      <c r="BY41" s="20">
        <f>Calculations!BV44</f>
        <v>0</v>
      </c>
      <c r="BZ41" s="20">
        <f>Calculations!BW44</f>
        <v>0</v>
      </c>
      <c r="CA41" s="20">
        <f>Calculations!BX44</f>
        <v>0</v>
      </c>
      <c r="CB41" s="20">
        <f>Calculations!BY44</f>
        <v>0</v>
      </c>
      <c r="CC41" s="20">
        <f>Calculations!BZ44</f>
        <v>0</v>
      </c>
      <c r="CD41" s="20">
        <f>Calculations!CA44</f>
        <v>0</v>
      </c>
      <c r="CE41" s="20">
        <f>Calculations!CB44</f>
        <v>0</v>
      </c>
      <c r="CF41" s="20">
        <f>Calculations!CC44</f>
        <v>0</v>
      </c>
      <c r="CG41" s="20">
        <f>Calculations!CD44</f>
        <v>0</v>
      </c>
      <c r="CH41" s="20">
        <f>Calculations!CE44</f>
        <v>0</v>
      </c>
      <c r="CI41" s="20">
        <f>Calculations!CF44</f>
        <v>0</v>
      </c>
      <c r="CJ41" s="20">
        <f>Calculations!CG44</f>
        <v>0</v>
      </c>
      <c r="CK41" s="20">
        <f>Calculations!CH44</f>
        <v>0</v>
      </c>
      <c r="CL41" s="20">
        <f>Calculations!CI44</f>
        <v>0</v>
      </c>
      <c r="CM41" s="20">
        <f>Calculations!CJ44</f>
        <v>0</v>
      </c>
      <c r="CN41" s="20">
        <f>Calculations!CK44</f>
        <v>0</v>
      </c>
      <c r="CO41" s="20">
        <f>Calculations!CL44</f>
        <v>0</v>
      </c>
      <c r="CP41" s="20">
        <f>Calculations!CM44</f>
        <v>0</v>
      </c>
      <c r="CQ41" s="20">
        <f>Calculations!CN44</f>
        <v>0</v>
      </c>
      <c r="CR41" s="20">
        <f>Calculations!CO44</f>
        <v>0</v>
      </c>
      <c r="CS41" s="20">
        <f>Calculations!CP44</f>
        <v>0</v>
      </c>
      <c r="CT41" s="20">
        <f>Calculations!CQ44</f>
        <v>0</v>
      </c>
    </row>
    <row r="42" spans="3:106" x14ac:dyDescent="0.25">
      <c r="C42" s="17" t="str">
        <f>Calculations!B45</f>
        <v/>
      </c>
      <c r="D42" s="21">
        <f>Calculations!CR45</f>
        <v>0</v>
      </c>
      <c r="E42" s="21">
        <f>Calculations!CS45</f>
        <v>0</v>
      </c>
      <c r="F42" s="20"/>
      <c r="G42" s="26">
        <f>Calculations!D45</f>
        <v>0</v>
      </c>
      <c r="H42" s="20">
        <f>Calculations!E45</f>
        <v>0</v>
      </c>
      <c r="I42" s="20">
        <f>Calculations!F45</f>
        <v>0</v>
      </c>
      <c r="J42" s="20">
        <f>Calculations!G45</f>
        <v>0</v>
      </c>
      <c r="K42" s="20">
        <f>Calculations!H45</f>
        <v>0</v>
      </c>
      <c r="L42" s="20">
        <f>Calculations!I45</f>
        <v>0</v>
      </c>
      <c r="M42" s="20">
        <f>Calculations!J45</f>
        <v>0</v>
      </c>
      <c r="N42" s="20">
        <f>Calculations!K45</f>
        <v>0</v>
      </c>
      <c r="O42" s="20">
        <f>Calculations!L45</f>
        <v>0</v>
      </c>
      <c r="P42" s="20">
        <f>Calculations!M45</f>
        <v>0</v>
      </c>
      <c r="Q42" s="20">
        <f>Calculations!N45</f>
        <v>0</v>
      </c>
      <c r="R42" s="20">
        <f>Calculations!O45</f>
        <v>0</v>
      </c>
      <c r="S42" s="20">
        <f>Calculations!P45</f>
        <v>0</v>
      </c>
      <c r="T42" s="20">
        <f>Calculations!Q45</f>
        <v>0</v>
      </c>
      <c r="U42" s="20">
        <f>Calculations!R45</f>
        <v>0</v>
      </c>
      <c r="V42" s="20">
        <f>Calculations!S45</f>
        <v>0</v>
      </c>
      <c r="W42" s="20">
        <f>Calculations!T45</f>
        <v>0</v>
      </c>
      <c r="X42" s="20">
        <f>Calculations!U45</f>
        <v>0</v>
      </c>
      <c r="Y42" s="20">
        <f>Calculations!V45</f>
        <v>0</v>
      </c>
      <c r="Z42" s="20">
        <f>Calculations!W45</f>
        <v>0</v>
      </c>
      <c r="AA42" s="20">
        <f>Calculations!X45</f>
        <v>0</v>
      </c>
      <c r="AB42" s="20">
        <f>Calculations!Y45</f>
        <v>0</v>
      </c>
      <c r="AC42" s="20">
        <f>Calculations!Z45</f>
        <v>0</v>
      </c>
      <c r="AD42" s="20">
        <f>Calculations!AA45</f>
        <v>0</v>
      </c>
      <c r="AE42" s="20">
        <f>Calculations!AB45</f>
        <v>0</v>
      </c>
      <c r="AF42" s="20">
        <f>Calculations!AC45</f>
        <v>0</v>
      </c>
      <c r="AG42" s="20">
        <f>Calculations!AD45</f>
        <v>0</v>
      </c>
      <c r="AH42" s="20">
        <f>Calculations!AE45</f>
        <v>0</v>
      </c>
      <c r="AI42" s="20">
        <f>Calculations!AF45</f>
        <v>0</v>
      </c>
      <c r="AJ42" s="20">
        <f>Calculations!AG45</f>
        <v>0</v>
      </c>
      <c r="AK42" s="20">
        <f>Calculations!AH45</f>
        <v>0</v>
      </c>
      <c r="AL42" s="20">
        <f>Calculations!AI45</f>
        <v>0</v>
      </c>
      <c r="AM42" s="20">
        <f>Calculations!AJ45</f>
        <v>0</v>
      </c>
      <c r="AN42" s="20">
        <f>Calculations!AK45</f>
        <v>0</v>
      </c>
      <c r="AO42" s="20">
        <f>Calculations!AL45</f>
        <v>0</v>
      </c>
      <c r="AP42" s="20">
        <f>Calculations!AM45</f>
        <v>0</v>
      </c>
      <c r="AQ42" s="20">
        <f>Calculations!AN45</f>
        <v>0</v>
      </c>
      <c r="AR42" s="20">
        <f>Calculations!AO45</f>
        <v>0</v>
      </c>
      <c r="AS42" s="20">
        <f>Calculations!AP45</f>
        <v>0</v>
      </c>
      <c r="AT42" s="20">
        <f>Calculations!AQ45</f>
        <v>0</v>
      </c>
      <c r="AU42" s="20">
        <f>Calculations!AR45</f>
        <v>0</v>
      </c>
      <c r="AV42" s="20">
        <f>Calculations!AS45</f>
        <v>0</v>
      </c>
      <c r="AW42" s="20">
        <f>Calculations!AT45</f>
        <v>0</v>
      </c>
      <c r="AX42" s="20">
        <f>Calculations!AU45</f>
        <v>0</v>
      </c>
      <c r="AY42" s="20">
        <f>Calculations!AV45</f>
        <v>0</v>
      </c>
      <c r="AZ42" s="20">
        <f>Calculations!AW45</f>
        <v>0</v>
      </c>
      <c r="BA42" s="20">
        <f>Calculations!AX45</f>
        <v>0</v>
      </c>
      <c r="BB42" s="20">
        <f>Calculations!AY45</f>
        <v>0</v>
      </c>
      <c r="BC42" s="20">
        <f>Calculations!AZ45</f>
        <v>0</v>
      </c>
      <c r="BD42" s="20">
        <f>Calculations!BA45</f>
        <v>0</v>
      </c>
      <c r="BE42" s="20">
        <f>Calculations!BB45</f>
        <v>0</v>
      </c>
      <c r="BF42" s="20">
        <f>Calculations!BC45</f>
        <v>0</v>
      </c>
      <c r="BG42" s="20">
        <f>Calculations!BD45</f>
        <v>0</v>
      </c>
      <c r="BH42" s="20">
        <f>Calculations!BE45</f>
        <v>0</v>
      </c>
      <c r="BI42" s="20">
        <f>Calculations!BF45</f>
        <v>0</v>
      </c>
      <c r="BJ42" s="20">
        <f>Calculations!BG45</f>
        <v>0</v>
      </c>
      <c r="BK42" s="20">
        <f>Calculations!BH45</f>
        <v>0</v>
      </c>
      <c r="BL42" s="20">
        <f>Calculations!BI45</f>
        <v>0</v>
      </c>
      <c r="BM42" s="20">
        <f>Calculations!BJ45</f>
        <v>0</v>
      </c>
      <c r="BN42" s="20">
        <f>Calculations!BK45</f>
        <v>0</v>
      </c>
      <c r="BO42" s="20">
        <f>Calculations!BL45</f>
        <v>0</v>
      </c>
      <c r="BP42" s="20">
        <f>Calculations!BM45</f>
        <v>0</v>
      </c>
      <c r="BQ42" s="20">
        <f>Calculations!BN45</f>
        <v>0</v>
      </c>
      <c r="BR42" s="20">
        <f>Calculations!BO45</f>
        <v>0</v>
      </c>
      <c r="BS42" s="20">
        <f>Calculations!BP45</f>
        <v>0</v>
      </c>
      <c r="BT42" s="20">
        <f>Calculations!BQ45</f>
        <v>0</v>
      </c>
      <c r="BU42" s="20">
        <f>Calculations!BR45</f>
        <v>0</v>
      </c>
      <c r="BV42" s="20">
        <f>Calculations!BS45</f>
        <v>0</v>
      </c>
      <c r="BW42" s="20">
        <f>Calculations!BT45</f>
        <v>0</v>
      </c>
      <c r="BX42" s="20">
        <f>Calculations!BU45</f>
        <v>0</v>
      </c>
      <c r="BY42" s="20">
        <f>Calculations!BV45</f>
        <v>0</v>
      </c>
      <c r="BZ42" s="20">
        <f>Calculations!BW45</f>
        <v>0</v>
      </c>
      <c r="CA42" s="20">
        <f>Calculations!BX45</f>
        <v>0</v>
      </c>
      <c r="CB42" s="20">
        <f>Calculations!BY45</f>
        <v>0</v>
      </c>
      <c r="CC42" s="20">
        <f>Calculations!BZ45</f>
        <v>0</v>
      </c>
      <c r="CD42" s="20">
        <f>Calculations!CA45</f>
        <v>0</v>
      </c>
      <c r="CE42" s="20">
        <f>Calculations!CB45</f>
        <v>0</v>
      </c>
      <c r="CF42" s="20">
        <f>Calculations!CC45</f>
        <v>0</v>
      </c>
      <c r="CG42" s="20">
        <f>Calculations!CD45</f>
        <v>0</v>
      </c>
      <c r="CH42" s="20">
        <f>Calculations!CE45</f>
        <v>0</v>
      </c>
      <c r="CI42" s="20">
        <f>Calculations!CF45</f>
        <v>0</v>
      </c>
      <c r="CJ42" s="20">
        <f>Calculations!CG45</f>
        <v>0</v>
      </c>
      <c r="CK42" s="20">
        <f>Calculations!CH45</f>
        <v>0</v>
      </c>
      <c r="CL42" s="20">
        <f>Calculations!CI45</f>
        <v>0</v>
      </c>
      <c r="CM42" s="20">
        <f>Calculations!CJ45</f>
        <v>0</v>
      </c>
      <c r="CN42" s="20">
        <f>Calculations!CK45</f>
        <v>0</v>
      </c>
      <c r="CO42" s="20">
        <f>Calculations!CL45</f>
        <v>0</v>
      </c>
      <c r="CP42" s="20">
        <f>Calculations!CM45</f>
        <v>0</v>
      </c>
      <c r="CQ42" s="20">
        <f>Calculations!CN45</f>
        <v>0</v>
      </c>
      <c r="CR42" s="20">
        <f>Calculations!CO45</f>
        <v>0</v>
      </c>
      <c r="CS42" s="20">
        <f>Calculations!CP45</f>
        <v>0</v>
      </c>
      <c r="CT42" s="20">
        <f>Calculations!CQ45</f>
        <v>0</v>
      </c>
    </row>
    <row r="43" spans="3:106" x14ac:dyDescent="0.25">
      <c r="C43" s="17" t="str">
        <f>Calculations!B46</f>
        <v/>
      </c>
      <c r="D43" s="21">
        <f>Calculations!CR46</f>
        <v>0</v>
      </c>
      <c r="E43" s="21">
        <f>Calculations!CS46</f>
        <v>0</v>
      </c>
      <c r="F43" s="20"/>
      <c r="G43" s="26">
        <f>Calculations!D46</f>
        <v>0</v>
      </c>
      <c r="H43" s="20">
        <f>Calculations!E46</f>
        <v>0</v>
      </c>
      <c r="I43" s="20">
        <f>Calculations!F46</f>
        <v>0</v>
      </c>
      <c r="J43" s="20">
        <f>Calculations!G46</f>
        <v>0</v>
      </c>
      <c r="K43" s="20">
        <f>Calculations!H46</f>
        <v>0</v>
      </c>
      <c r="L43" s="20">
        <f>Calculations!I46</f>
        <v>0</v>
      </c>
      <c r="M43" s="20">
        <f>Calculations!J46</f>
        <v>0</v>
      </c>
      <c r="N43" s="20">
        <f>Calculations!K46</f>
        <v>0</v>
      </c>
      <c r="O43" s="20">
        <f>Calculations!L46</f>
        <v>0</v>
      </c>
      <c r="P43" s="20">
        <f>Calculations!M46</f>
        <v>0</v>
      </c>
      <c r="Q43" s="20">
        <f>Calculations!N46</f>
        <v>0</v>
      </c>
      <c r="R43" s="20">
        <f>Calculations!O46</f>
        <v>0</v>
      </c>
      <c r="S43" s="20">
        <f>Calculations!P46</f>
        <v>0</v>
      </c>
      <c r="T43" s="20">
        <f>Calculations!Q46</f>
        <v>0</v>
      </c>
      <c r="U43" s="20">
        <f>Calculations!R46</f>
        <v>0</v>
      </c>
      <c r="V43" s="20">
        <f>Calculations!S46</f>
        <v>0</v>
      </c>
      <c r="W43" s="20">
        <f>Calculations!T46</f>
        <v>0</v>
      </c>
      <c r="X43" s="20">
        <f>Calculations!U46</f>
        <v>0</v>
      </c>
      <c r="Y43" s="20">
        <f>Calculations!V46</f>
        <v>0</v>
      </c>
      <c r="Z43" s="20">
        <f>Calculations!W46</f>
        <v>0</v>
      </c>
      <c r="AA43" s="20">
        <f>Calculations!X46</f>
        <v>0</v>
      </c>
      <c r="AB43" s="20">
        <f>Calculations!Y46</f>
        <v>0</v>
      </c>
      <c r="AC43" s="20">
        <f>Calculations!Z46</f>
        <v>0</v>
      </c>
      <c r="AD43" s="20">
        <f>Calculations!AA46</f>
        <v>0</v>
      </c>
      <c r="AE43" s="20">
        <f>Calculations!AB46</f>
        <v>0</v>
      </c>
      <c r="AF43" s="20">
        <f>Calculations!AC46</f>
        <v>0</v>
      </c>
      <c r="AG43" s="20">
        <f>Calculations!AD46</f>
        <v>0</v>
      </c>
      <c r="AH43" s="20">
        <f>Calculations!AE46</f>
        <v>0</v>
      </c>
      <c r="AI43" s="20">
        <f>Calculations!AF46</f>
        <v>0</v>
      </c>
      <c r="AJ43" s="20">
        <f>Calculations!AG46</f>
        <v>0</v>
      </c>
      <c r="AK43" s="20">
        <f>Calculations!AH46</f>
        <v>0</v>
      </c>
      <c r="AL43" s="20">
        <f>Calculations!AI46</f>
        <v>0</v>
      </c>
      <c r="AM43" s="20">
        <f>Calculations!AJ46</f>
        <v>0</v>
      </c>
      <c r="AN43" s="20">
        <f>Calculations!AK46</f>
        <v>0</v>
      </c>
      <c r="AO43" s="20">
        <f>Calculations!AL46</f>
        <v>0</v>
      </c>
      <c r="AP43" s="20">
        <f>Calculations!AM46</f>
        <v>0</v>
      </c>
      <c r="AQ43" s="20">
        <f>Calculations!AN46</f>
        <v>0</v>
      </c>
      <c r="AR43" s="20">
        <f>Calculations!AO46</f>
        <v>0</v>
      </c>
      <c r="AS43" s="20">
        <f>Calculations!AP46</f>
        <v>0</v>
      </c>
      <c r="AT43" s="20">
        <f>Calculations!AQ46</f>
        <v>0</v>
      </c>
      <c r="AU43" s="20">
        <f>Calculations!AR46</f>
        <v>0</v>
      </c>
      <c r="AV43" s="20">
        <f>Calculations!AS46</f>
        <v>0</v>
      </c>
      <c r="AW43" s="20">
        <f>Calculations!AT46</f>
        <v>0</v>
      </c>
      <c r="AX43" s="20">
        <f>Calculations!AU46</f>
        <v>0</v>
      </c>
      <c r="AY43" s="20">
        <f>Calculations!AV46</f>
        <v>0</v>
      </c>
      <c r="AZ43" s="20">
        <f>Calculations!AW46</f>
        <v>0</v>
      </c>
      <c r="BA43" s="20">
        <f>Calculations!AX46</f>
        <v>0</v>
      </c>
      <c r="BB43" s="20">
        <f>Calculations!AY46</f>
        <v>0</v>
      </c>
      <c r="BC43" s="20">
        <f>Calculations!AZ46</f>
        <v>0</v>
      </c>
      <c r="BD43" s="20">
        <f>Calculations!BA46</f>
        <v>0</v>
      </c>
      <c r="BE43" s="20">
        <f>Calculations!BB46</f>
        <v>0</v>
      </c>
      <c r="BF43" s="20">
        <f>Calculations!BC46</f>
        <v>0</v>
      </c>
      <c r="BG43" s="20">
        <f>Calculations!BD46</f>
        <v>0</v>
      </c>
      <c r="BH43" s="20">
        <f>Calculations!BE46</f>
        <v>0</v>
      </c>
      <c r="BI43" s="20">
        <f>Calculations!BF46</f>
        <v>0</v>
      </c>
      <c r="BJ43" s="20">
        <f>Calculations!BG46</f>
        <v>0</v>
      </c>
      <c r="BK43" s="20">
        <f>Calculations!BH46</f>
        <v>0</v>
      </c>
      <c r="BL43" s="20">
        <f>Calculations!BI46</f>
        <v>0</v>
      </c>
      <c r="BM43" s="20">
        <f>Calculations!BJ46</f>
        <v>0</v>
      </c>
      <c r="BN43" s="20">
        <f>Calculations!BK46</f>
        <v>0</v>
      </c>
      <c r="BO43" s="20">
        <f>Calculations!BL46</f>
        <v>0</v>
      </c>
      <c r="BP43" s="20">
        <f>Calculations!BM46</f>
        <v>0</v>
      </c>
      <c r="BQ43" s="20">
        <f>Calculations!BN46</f>
        <v>0</v>
      </c>
      <c r="BR43" s="20">
        <f>Calculations!BO46</f>
        <v>0</v>
      </c>
      <c r="BS43" s="20">
        <f>Calculations!BP46</f>
        <v>0</v>
      </c>
      <c r="BT43" s="20">
        <f>Calculations!BQ46</f>
        <v>0</v>
      </c>
      <c r="BU43" s="20">
        <f>Calculations!BR46</f>
        <v>0</v>
      </c>
      <c r="BV43" s="20">
        <f>Calculations!BS46</f>
        <v>0</v>
      </c>
      <c r="BW43" s="20">
        <f>Calculations!BT46</f>
        <v>0</v>
      </c>
      <c r="BX43" s="20">
        <f>Calculations!BU46</f>
        <v>0</v>
      </c>
      <c r="BY43" s="20">
        <f>Calculations!BV46</f>
        <v>0</v>
      </c>
      <c r="BZ43" s="20">
        <f>Calculations!BW46</f>
        <v>0</v>
      </c>
      <c r="CA43" s="20">
        <f>Calculations!BX46</f>
        <v>0</v>
      </c>
      <c r="CB43" s="20">
        <f>Calculations!BY46</f>
        <v>0</v>
      </c>
      <c r="CC43" s="20">
        <f>Calculations!BZ46</f>
        <v>0</v>
      </c>
      <c r="CD43" s="20">
        <f>Calculations!CA46</f>
        <v>0</v>
      </c>
      <c r="CE43" s="20">
        <f>Calculations!CB46</f>
        <v>0</v>
      </c>
      <c r="CF43" s="20">
        <f>Calculations!CC46</f>
        <v>0</v>
      </c>
      <c r="CG43" s="20">
        <f>Calculations!CD46</f>
        <v>0</v>
      </c>
      <c r="CH43" s="20">
        <f>Calculations!CE46</f>
        <v>0</v>
      </c>
      <c r="CI43" s="20">
        <f>Calculations!CF46</f>
        <v>0</v>
      </c>
      <c r="CJ43" s="20">
        <f>Calculations!CG46</f>
        <v>0</v>
      </c>
      <c r="CK43" s="20">
        <f>Calculations!CH46</f>
        <v>0</v>
      </c>
      <c r="CL43" s="20">
        <f>Calculations!CI46</f>
        <v>0</v>
      </c>
      <c r="CM43" s="20">
        <f>Calculations!CJ46</f>
        <v>0</v>
      </c>
      <c r="CN43" s="20">
        <f>Calculations!CK46</f>
        <v>0</v>
      </c>
      <c r="CO43" s="20">
        <f>Calculations!CL46</f>
        <v>0</v>
      </c>
      <c r="CP43" s="20">
        <f>Calculations!CM46</f>
        <v>0</v>
      </c>
      <c r="CQ43" s="20">
        <f>Calculations!CN46</f>
        <v>0</v>
      </c>
      <c r="CR43" s="20">
        <f>Calculations!CO46</f>
        <v>0</v>
      </c>
      <c r="CS43" s="20">
        <f>Calculations!CP46</f>
        <v>0</v>
      </c>
      <c r="CT43" s="20">
        <f>Calculations!CQ46</f>
        <v>0</v>
      </c>
    </row>
    <row r="44" spans="3:106" x14ac:dyDescent="0.25">
      <c r="C44" s="17" t="str">
        <f>Calculations!B47</f>
        <v/>
      </c>
      <c r="D44" s="21">
        <f>Calculations!CR47</f>
        <v>0</v>
      </c>
      <c r="E44" s="21">
        <f>Calculations!CS47</f>
        <v>0</v>
      </c>
      <c r="F44" s="20"/>
      <c r="G44" s="26">
        <f>Calculations!D47</f>
        <v>0</v>
      </c>
      <c r="H44" s="20">
        <f>Calculations!E47</f>
        <v>0</v>
      </c>
      <c r="I44" s="20">
        <f>Calculations!F47</f>
        <v>0</v>
      </c>
      <c r="J44" s="20">
        <f>Calculations!G47</f>
        <v>0</v>
      </c>
      <c r="K44" s="20">
        <f>Calculations!H47</f>
        <v>0</v>
      </c>
      <c r="L44" s="20">
        <f>Calculations!I47</f>
        <v>0</v>
      </c>
      <c r="M44" s="20">
        <f>Calculations!J47</f>
        <v>0</v>
      </c>
      <c r="N44" s="20">
        <f>Calculations!K47</f>
        <v>0</v>
      </c>
      <c r="O44" s="20">
        <f>Calculations!L47</f>
        <v>0</v>
      </c>
      <c r="P44" s="20">
        <f>Calculations!M47</f>
        <v>0</v>
      </c>
      <c r="Q44" s="20">
        <f>Calculations!N47</f>
        <v>0</v>
      </c>
      <c r="R44" s="20">
        <f>Calculations!O47</f>
        <v>0</v>
      </c>
      <c r="S44" s="20">
        <f>Calculations!P47</f>
        <v>0</v>
      </c>
      <c r="T44" s="20">
        <f>Calculations!Q47</f>
        <v>0</v>
      </c>
      <c r="U44" s="20">
        <f>Calculations!R47</f>
        <v>0</v>
      </c>
      <c r="V44" s="20">
        <f>Calculations!S47</f>
        <v>0</v>
      </c>
      <c r="W44" s="20">
        <f>Calculations!T47</f>
        <v>0</v>
      </c>
      <c r="X44" s="20">
        <f>Calculations!U47</f>
        <v>0</v>
      </c>
      <c r="Y44" s="20">
        <f>Calculations!V47</f>
        <v>0</v>
      </c>
      <c r="Z44" s="20">
        <f>Calculations!W47</f>
        <v>0</v>
      </c>
      <c r="AA44" s="20">
        <f>Calculations!X47</f>
        <v>0</v>
      </c>
      <c r="AB44" s="20">
        <f>Calculations!Y47</f>
        <v>0</v>
      </c>
      <c r="AC44" s="20">
        <f>Calculations!Z47</f>
        <v>0</v>
      </c>
      <c r="AD44" s="20">
        <f>Calculations!AA47</f>
        <v>0</v>
      </c>
      <c r="AE44" s="20">
        <f>Calculations!AB47</f>
        <v>0</v>
      </c>
      <c r="AF44" s="20">
        <f>Calculations!AC47</f>
        <v>0</v>
      </c>
      <c r="AG44" s="20">
        <f>Calculations!AD47</f>
        <v>0</v>
      </c>
      <c r="AH44" s="20">
        <f>Calculations!AE47</f>
        <v>0</v>
      </c>
      <c r="AI44" s="20">
        <f>Calculations!AF47</f>
        <v>0</v>
      </c>
      <c r="AJ44" s="20">
        <f>Calculations!AG47</f>
        <v>0</v>
      </c>
      <c r="AK44" s="20">
        <f>Calculations!AH47</f>
        <v>0</v>
      </c>
      <c r="AL44" s="20">
        <f>Calculations!AI47</f>
        <v>0</v>
      </c>
      <c r="AM44" s="20">
        <f>Calculations!AJ47</f>
        <v>0</v>
      </c>
      <c r="AN44" s="20">
        <f>Calculations!AK47</f>
        <v>0</v>
      </c>
      <c r="AO44" s="20">
        <f>Calculations!AL47</f>
        <v>0</v>
      </c>
      <c r="AP44" s="20">
        <f>Calculations!AM47</f>
        <v>0</v>
      </c>
      <c r="AQ44" s="20">
        <f>Calculations!AN47</f>
        <v>0</v>
      </c>
      <c r="AR44" s="20">
        <f>Calculations!AO47</f>
        <v>0</v>
      </c>
      <c r="AS44" s="20">
        <f>Calculations!AP47</f>
        <v>0</v>
      </c>
      <c r="AT44" s="20">
        <f>Calculations!AQ47</f>
        <v>0</v>
      </c>
      <c r="AU44" s="20">
        <f>Calculations!AR47</f>
        <v>0</v>
      </c>
      <c r="AV44" s="20">
        <f>Calculations!AS47</f>
        <v>0</v>
      </c>
      <c r="AW44" s="20">
        <f>Calculations!AT47</f>
        <v>0</v>
      </c>
      <c r="AX44" s="20">
        <f>Calculations!AU47</f>
        <v>0</v>
      </c>
      <c r="AY44" s="20">
        <f>Calculations!AV47</f>
        <v>0</v>
      </c>
      <c r="AZ44" s="20">
        <f>Calculations!AW47</f>
        <v>0</v>
      </c>
      <c r="BA44" s="20">
        <f>Calculations!AX47</f>
        <v>0</v>
      </c>
      <c r="BB44" s="20">
        <f>Calculations!AY47</f>
        <v>0</v>
      </c>
      <c r="BC44" s="20">
        <f>Calculations!AZ47</f>
        <v>0</v>
      </c>
      <c r="BD44" s="20">
        <f>Calculations!BA47</f>
        <v>0</v>
      </c>
      <c r="BE44" s="20">
        <f>Calculations!BB47</f>
        <v>0</v>
      </c>
      <c r="BF44" s="20">
        <f>Calculations!BC47</f>
        <v>0</v>
      </c>
      <c r="BG44" s="20">
        <f>Calculations!BD47</f>
        <v>0</v>
      </c>
      <c r="BH44" s="20">
        <f>Calculations!BE47</f>
        <v>0</v>
      </c>
      <c r="BI44" s="20">
        <f>Calculations!BF47</f>
        <v>0</v>
      </c>
      <c r="BJ44" s="20">
        <f>Calculations!BG47</f>
        <v>0</v>
      </c>
      <c r="BK44" s="20">
        <f>Calculations!BH47</f>
        <v>0</v>
      </c>
      <c r="BL44" s="20">
        <f>Calculations!BI47</f>
        <v>0</v>
      </c>
      <c r="BM44" s="20">
        <f>Calculations!BJ47</f>
        <v>0</v>
      </c>
      <c r="BN44" s="20">
        <f>Calculations!BK47</f>
        <v>0</v>
      </c>
      <c r="BO44" s="20">
        <f>Calculations!BL47</f>
        <v>0</v>
      </c>
      <c r="BP44" s="20">
        <f>Calculations!BM47</f>
        <v>0</v>
      </c>
      <c r="BQ44" s="20">
        <f>Calculations!BN47</f>
        <v>0</v>
      </c>
      <c r="BR44" s="20">
        <f>Calculations!BO47</f>
        <v>0</v>
      </c>
      <c r="BS44" s="20">
        <f>Calculations!BP47</f>
        <v>0</v>
      </c>
      <c r="BT44" s="20">
        <f>Calculations!BQ47</f>
        <v>0</v>
      </c>
      <c r="BU44" s="20">
        <f>Calculations!BR47</f>
        <v>0</v>
      </c>
      <c r="BV44" s="20">
        <f>Calculations!BS47</f>
        <v>0</v>
      </c>
      <c r="BW44" s="20">
        <f>Calculations!BT47</f>
        <v>0</v>
      </c>
      <c r="BX44" s="20">
        <f>Calculations!BU47</f>
        <v>0</v>
      </c>
      <c r="BY44" s="20">
        <f>Calculations!BV47</f>
        <v>0</v>
      </c>
      <c r="BZ44" s="20">
        <f>Calculations!BW47</f>
        <v>0</v>
      </c>
      <c r="CA44" s="20">
        <f>Calculations!BX47</f>
        <v>0</v>
      </c>
      <c r="CB44" s="20">
        <f>Calculations!BY47</f>
        <v>0</v>
      </c>
      <c r="CC44" s="20">
        <f>Calculations!BZ47</f>
        <v>0</v>
      </c>
      <c r="CD44" s="20">
        <f>Calculations!CA47</f>
        <v>0</v>
      </c>
      <c r="CE44" s="20">
        <f>Calculations!CB47</f>
        <v>0</v>
      </c>
      <c r="CF44" s="20">
        <f>Calculations!CC47</f>
        <v>0</v>
      </c>
      <c r="CG44" s="20">
        <f>Calculations!CD47</f>
        <v>0</v>
      </c>
      <c r="CH44" s="20">
        <f>Calculations!CE47</f>
        <v>0</v>
      </c>
      <c r="CI44" s="20">
        <f>Calculations!CF47</f>
        <v>0</v>
      </c>
      <c r="CJ44" s="20">
        <f>Calculations!CG47</f>
        <v>0</v>
      </c>
      <c r="CK44" s="20">
        <f>Calculations!CH47</f>
        <v>0</v>
      </c>
      <c r="CL44" s="20">
        <f>Calculations!CI47</f>
        <v>0</v>
      </c>
      <c r="CM44" s="20">
        <f>Calculations!CJ47</f>
        <v>0</v>
      </c>
      <c r="CN44" s="20">
        <f>Calculations!CK47</f>
        <v>0</v>
      </c>
      <c r="CO44" s="20">
        <f>Calculations!CL47</f>
        <v>0</v>
      </c>
      <c r="CP44" s="20">
        <f>Calculations!CM47</f>
        <v>0</v>
      </c>
      <c r="CQ44" s="20">
        <f>Calculations!CN47</f>
        <v>0</v>
      </c>
      <c r="CR44" s="20">
        <f>Calculations!CO47</f>
        <v>0</v>
      </c>
      <c r="CS44" s="20">
        <f>Calculations!CP47</f>
        <v>0</v>
      </c>
      <c r="CT44" s="20">
        <f>Calculations!CQ47</f>
        <v>0</v>
      </c>
    </row>
    <row r="45" spans="3:106" x14ac:dyDescent="0.25">
      <c r="C45" s="17" t="str">
        <f>Calculations!B48</f>
        <v/>
      </c>
      <c r="D45" s="21">
        <f>Calculations!CR48</f>
        <v>0</v>
      </c>
      <c r="E45" s="21">
        <f>Calculations!CS48</f>
        <v>0</v>
      </c>
      <c r="F45" s="20"/>
      <c r="G45" s="26">
        <f>Calculations!D48</f>
        <v>0</v>
      </c>
      <c r="H45" s="20">
        <f>Calculations!E48</f>
        <v>0</v>
      </c>
      <c r="I45" s="20">
        <f>Calculations!F48</f>
        <v>0</v>
      </c>
      <c r="J45" s="20">
        <f>Calculations!G48</f>
        <v>0</v>
      </c>
      <c r="K45" s="20">
        <f>Calculations!H48</f>
        <v>0</v>
      </c>
      <c r="L45" s="20">
        <f>Calculations!I48</f>
        <v>0</v>
      </c>
      <c r="M45" s="20">
        <f>Calculations!J48</f>
        <v>0</v>
      </c>
      <c r="N45" s="20">
        <f>Calculations!K48</f>
        <v>0</v>
      </c>
      <c r="O45" s="20">
        <f>Calculations!L48</f>
        <v>0</v>
      </c>
      <c r="P45" s="20">
        <f>Calculations!M48</f>
        <v>0</v>
      </c>
      <c r="Q45" s="20">
        <f>Calculations!N48</f>
        <v>0</v>
      </c>
      <c r="R45" s="20">
        <f>Calculations!O48</f>
        <v>0</v>
      </c>
      <c r="S45" s="20">
        <f>Calculations!P48</f>
        <v>0</v>
      </c>
      <c r="T45" s="20">
        <f>Calculations!Q48</f>
        <v>0</v>
      </c>
      <c r="U45" s="20">
        <f>Calculations!R48</f>
        <v>0</v>
      </c>
      <c r="V45" s="20">
        <f>Calculations!S48</f>
        <v>0</v>
      </c>
      <c r="W45" s="20">
        <f>Calculations!T48</f>
        <v>0</v>
      </c>
      <c r="X45" s="20">
        <f>Calculations!U48</f>
        <v>0</v>
      </c>
      <c r="Y45" s="20">
        <f>Calculations!V48</f>
        <v>0</v>
      </c>
      <c r="Z45" s="20">
        <f>Calculations!W48</f>
        <v>0</v>
      </c>
      <c r="AA45" s="20">
        <f>Calculations!X48</f>
        <v>0</v>
      </c>
      <c r="AB45" s="20">
        <f>Calculations!Y48</f>
        <v>0</v>
      </c>
      <c r="AC45" s="20">
        <f>Calculations!Z48</f>
        <v>0</v>
      </c>
      <c r="AD45" s="20">
        <f>Calculations!AA48</f>
        <v>0</v>
      </c>
      <c r="AE45" s="20">
        <f>Calculations!AB48</f>
        <v>0</v>
      </c>
      <c r="AF45" s="20">
        <f>Calculations!AC48</f>
        <v>0</v>
      </c>
      <c r="AG45" s="20">
        <f>Calculations!AD48</f>
        <v>0</v>
      </c>
      <c r="AH45" s="20">
        <f>Calculations!AE48</f>
        <v>0</v>
      </c>
      <c r="AI45" s="20">
        <f>Calculations!AF48</f>
        <v>0</v>
      </c>
      <c r="AJ45" s="20">
        <f>Calculations!AG48</f>
        <v>0</v>
      </c>
      <c r="AK45" s="20">
        <f>Calculations!AH48</f>
        <v>0</v>
      </c>
      <c r="AL45" s="20">
        <f>Calculations!AI48</f>
        <v>0</v>
      </c>
      <c r="AM45" s="20">
        <f>Calculations!AJ48</f>
        <v>0</v>
      </c>
      <c r="AN45" s="20">
        <f>Calculations!AK48</f>
        <v>0</v>
      </c>
      <c r="AO45" s="20">
        <f>Calculations!AL48</f>
        <v>0</v>
      </c>
      <c r="AP45" s="20">
        <f>Calculations!AM48</f>
        <v>0</v>
      </c>
      <c r="AQ45" s="20">
        <f>Calculations!AN48</f>
        <v>0</v>
      </c>
      <c r="AR45" s="20">
        <f>Calculations!AO48</f>
        <v>0</v>
      </c>
      <c r="AS45" s="20">
        <f>Calculations!AP48</f>
        <v>0</v>
      </c>
      <c r="AT45" s="20">
        <f>Calculations!AQ48</f>
        <v>0</v>
      </c>
      <c r="AU45" s="20">
        <f>Calculations!AR48</f>
        <v>0</v>
      </c>
      <c r="AV45" s="20">
        <f>Calculations!AS48</f>
        <v>0</v>
      </c>
      <c r="AW45" s="20">
        <f>Calculations!AT48</f>
        <v>0</v>
      </c>
      <c r="AX45" s="20">
        <f>Calculations!AU48</f>
        <v>0</v>
      </c>
      <c r="AY45" s="20">
        <f>Calculations!AV48</f>
        <v>0</v>
      </c>
      <c r="AZ45" s="20">
        <f>Calculations!AW48</f>
        <v>0</v>
      </c>
      <c r="BA45" s="20">
        <f>Calculations!AX48</f>
        <v>0</v>
      </c>
      <c r="BB45" s="20">
        <f>Calculations!AY48</f>
        <v>0</v>
      </c>
      <c r="BC45" s="20">
        <f>Calculations!AZ48</f>
        <v>0</v>
      </c>
      <c r="BD45" s="20">
        <f>Calculations!BA48</f>
        <v>0</v>
      </c>
      <c r="BE45" s="20">
        <f>Calculations!BB48</f>
        <v>0</v>
      </c>
      <c r="BF45" s="20">
        <f>Calculations!BC48</f>
        <v>0</v>
      </c>
      <c r="BG45" s="20">
        <f>Calculations!BD48</f>
        <v>0</v>
      </c>
      <c r="BH45" s="20">
        <f>Calculations!BE48</f>
        <v>0</v>
      </c>
      <c r="BI45" s="20">
        <f>Calculations!BF48</f>
        <v>0</v>
      </c>
      <c r="BJ45" s="20">
        <f>Calculations!BG48</f>
        <v>0</v>
      </c>
      <c r="BK45" s="20">
        <f>Calculations!BH48</f>
        <v>0</v>
      </c>
      <c r="BL45" s="20">
        <f>Calculations!BI48</f>
        <v>0</v>
      </c>
      <c r="BM45" s="20">
        <f>Calculations!BJ48</f>
        <v>0</v>
      </c>
      <c r="BN45" s="20">
        <f>Calculations!BK48</f>
        <v>0</v>
      </c>
      <c r="BO45" s="20">
        <f>Calculations!BL48</f>
        <v>0</v>
      </c>
      <c r="BP45" s="20">
        <f>Calculations!BM48</f>
        <v>0</v>
      </c>
      <c r="BQ45" s="20">
        <f>Calculations!BN48</f>
        <v>0</v>
      </c>
      <c r="BR45" s="20">
        <f>Calculations!BO48</f>
        <v>0</v>
      </c>
      <c r="BS45" s="20">
        <f>Calculations!BP48</f>
        <v>0</v>
      </c>
      <c r="BT45" s="20">
        <f>Calculations!BQ48</f>
        <v>0</v>
      </c>
      <c r="BU45" s="20">
        <f>Calculations!BR48</f>
        <v>0</v>
      </c>
      <c r="BV45" s="20">
        <f>Calculations!BS48</f>
        <v>0</v>
      </c>
      <c r="BW45" s="20">
        <f>Calculations!BT48</f>
        <v>0</v>
      </c>
      <c r="BX45" s="20">
        <f>Calculations!BU48</f>
        <v>0</v>
      </c>
      <c r="BY45" s="20">
        <f>Calculations!BV48</f>
        <v>0</v>
      </c>
      <c r="BZ45" s="20">
        <f>Calculations!BW48</f>
        <v>0</v>
      </c>
      <c r="CA45" s="20">
        <f>Calculations!BX48</f>
        <v>0</v>
      </c>
      <c r="CB45" s="20">
        <f>Calculations!BY48</f>
        <v>0</v>
      </c>
      <c r="CC45" s="20">
        <f>Calculations!BZ48</f>
        <v>0</v>
      </c>
      <c r="CD45" s="20">
        <f>Calculations!CA48</f>
        <v>0</v>
      </c>
      <c r="CE45" s="20">
        <f>Calculations!CB48</f>
        <v>0</v>
      </c>
      <c r="CF45" s="20">
        <f>Calculations!CC48</f>
        <v>0</v>
      </c>
      <c r="CG45" s="20">
        <f>Calculations!CD48</f>
        <v>0</v>
      </c>
      <c r="CH45" s="20">
        <f>Calculations!CE48</f>
        <v>0</v>
      </c>
      <c r="CI45" s="20">
        <f>Calculations!CF48</f>
        <v>0</v>
      </c>
      <c r="CJ45" s="20">
        <f>Calculations!CG48</f>
        <v>0</v>
      </c>
      <c r="CK45" s="20">
        <f>Calculations!CH48</f>
        <v>0</v>
      </c>
      <c r="CL45" s="20">
        <f>Calculations!CI48</f>
        <v>0</v>
      </c>
      <c r="CM45" s="20">
        <f>Calculations!CJ48</f>
        <v>0</v>
      </c>
      <c r="CN45" s="20">
        <f>Calculations!CK48</f>
        <v>0</v>
      </c>
      <c r="CO45" s="20">
        <f>Calculations!CL48</f>
        <v>0</v>
      </c>
      <c r="CP45" s="20">
        <f>Calculations!CM48</f>
        <v>0</v>
      </c>
      <c r="CQ45" s="20">
        <f>Calculations!CN48</f>
        <v>0</v>
      </c>
      <c r="CR45" s="20">
        <f>Calculations!CO48</f>
        <v>0</v>
      </c>
      <c r="CS45" s="20">
        <f>Calculations!CP48</f>
        <v>0</v>
      </c>
      <c r="CT45" s="20">
        <f>Calculations!CQ48</f>
        <v>0</v>
      </c>
    </row>
    <row r="46" spans="3:106" x14ac:dyDescent="0.25">
      <c r="C46" s="17" t="str">
        <f>Calculations!B49</f>
        <v/>
      </c>
      <c r="D46" s="21">
        <f>Calculations!CR49</f>
        <v>0</v>
      </c>
      <c r="E46" s="21">
        <f>Calculations!CS49</f>
        <v>0</v>
      </c>
      <c r="F46" s="20"/>
      <c r="G46" s="26">
        <f>Calculations!D49</f>
        <v>0</v>
      </c>
      <c r="H46" s="20">
        <f>Calculations!E49</f>
        <v>0</v>
      </c>
      <c r="I46" s="20">
        <f>Calculations!F49</f>
        <v>0</v>
      </c>
      <c r="J46" s="20">
        <f>Calculations!G49</f>
        <v>0</v>
      </c>
      <c r="K46" s="20">
        <f>Calculations!H49</f>
        <v>0</v>
      </c>
      <c r="L46" s="20">
        <f>Calculations!I49</f>
        <v>0</v>
      </c>
      <c r="M46" s="20">
        <f>Calculations!J49</f>
        <v>0</v>
      </c>
      <c r="N46" s="20">
        <f>Calculations!K49</f>
        <v>0</v>
      </c>
      <c r="O46" s="20">
        <f>Calculations!L49</f>
        <v>0</v>
      </c>
      <c r="P46" s="20">
        <f>Calculations!M49</f>
        <v>0</v>
      </c>
      <c r="Q46" s="20">
        <f>Calculations!N49</f>
        <v>0</v>
      </c>
      <c r="R46" s="20">
        <f>Calculations!O49</f>
        <v>0</v>
      </c>
      <c r="S46" s="20">
        <f>Calculations!P49</f>
        <v>0</v>
      </c>
      <c r="T46" s="20">
        <f>Calculations!Q49</f>
        <v>0</v>
      </c>
      <c r="U46" s="20">
        <f>Calculations!R49</f>
        <v>0</v>
      </c>
      <c r="V46" s="20">
        <f>Calculations!S49</f>
        <v>0</v>
      </c>
      <c r="W46" s="20">
        <f>Calculations!T49</f>
        <v>0</v>
      </c>
      <c r="X46" s="20">
        <f>Calculations!U49</f>
        <v>0</v>
      </c>
      <c r="Y46" s="20">
        <f>Calculations!V49</f>
        <v>0</v>
      </c>
      <c r="Z46" s="20">
        <f>Calculations!W49</f>
        <v>0</v>
      </c>
      <c r="AA46" s="20">
        <f>Calculations!X49</f>
        <v>0</v>
      </c>
      <c r="AB46" s="20">
        <f>Calculations!Y49</f>
        <v>0</v>
      </c>
      <c r="AC46" s="20">
        <f>Calculations!Z49</f>
        <v>0</v>
      </c>
      <c r="AD46" s="20">
        <f>Calculations!AA49</f>
        <v>0</v>
      </c>
      <c r="AE46" s="20">
        <f>Calculations!AB49</f>
        <v>0</v>
      </c>
      <c r="AF46" s="20">
        <f>Calculations!AC49</f>
        <v>0</v>
      </c>
      <c r="AG46" s="20">
        <f>Calculations!AD49</f>
        <v>0</v>
      </c>
      <c r="AH46" s="20">
        <f>Calculations!AE49</f>
        <v>0</v>
      </c>
      <c r="AI46" s="20">
        <f>Calculations!AF49</f>
        <v>0</v>
      </c>
      <c r="AJ46" s="20">
        <f>Calculations!AG49</f>
        <v>0</v>
      </c>
      <c r="AK46" s="20">
        <f>Calculations!AH49</f>
        <v>0</v>
      </c>
      <c r="AL46" s="20">
        <f>Calculations!AI49</f>
        <v>0</v>
      </c>
      <c r="AM46" s="20">
        <f>Calculations!AJ49</f>
        <v>0</v>
      </c>
      <c r="AN46" s="20">
        <f>Calculations!AK49</f>
        <v>0</v>
      </c>
      <c r="AO46" s="20">
        <f>Calculations!AL49</f>
        <v>0</v>
      </c>
      <c r="AP46" s="20">
        <f>Calculations!AM49</f>
        <v>0</v>
      </c>
      <c r="AQ46" s="20">
        <f>Calculations!AN49</f>
        <v>0</v>
      </c>
      <c r="AR46" s="20">
        <f>Calculations!AO49</f>
        <v>0</v>
      </c>
      <c r="AS46" s="20">
        <f>Calculations!AP49</f>
        <v>0</v>
      </c>
      <c r="AT46" s="20">
        <f>Calculations!AQ49</f>
        <v>0</v>
      </c>
      <c r="AU46" s="20">
        <f>Calculations!AR49</f>
        <v>0</v>
      </c>
      <c r="AV46" s="20">
        <f>Calculations!AS49</f>
        <v>0</v>
      </c>
      <c r="AW46" s="20">
        <f>Calculations!AT49</f>
        <v>0</v>
      </c>
      <c r="AX46" s="20">
        <f>Calculations!AU49</f>
        <v>0</v>
      </c>
      <c r="AY46" s="20">
        <f>Calculations!AV49</f>
        <v>0</v>
      </c>
      <c r="AZ46" s="20">
        <f>Calculations!AW49</f>
        <v>0</v>
      </c>
      <c r="BA46" s="20">
        <f>Calculations!AX49</f>
        <v>0</v>
      </c>
      <c r="BB46" s="20">
        <f>Calculations!AY49</f>
        <v>0</v>
      </c>
      <c r="BC46" s="20">
        <f>Calculations!AZ49</f>
        <v>0</v>
      </c>
      <c r="BD46" s="20">
        <f>Calculations!BA49</f>
        <v>0</v>
      </c>
      <c r="BE46" s="20">
        <f>Calculations!BB49</f>
        <v>0</v>
      </c>
      <c r="BF46" s="20">
        <f>Calculations!BC49</f>
        <v>0</v>
      </c>
      <c r="BG46" s="20">
        <f>Calculations!BD49</f>
        <v>0</v>
      </c>
      <c r="BH46" s="20">
        <f>Calculations!BE49</f>
        <v>0</v>
      </c>
      <c r="BI46" s="20">
        <f>Calculations!BF49</f>
        <v>0</v>
      </c>
      <c r="BJ46" s="20">
        <f>Calculations!BG49</f>
        <v>0</v>
      </c>
      <c r="BK46" s="20">
        <f>Calculations!BH49</f>
        <v>0</v>
      </c>
      <c r="BL46" s="20">
        <f>Calculations!BI49</f>
        <v>0</v>
      </c>
      <c r="BM46" s="20">
        <f>Calculations!BJ49</f>
        <v>0</v>
      </c>
      <c r="BN46" s="20">
        <f>Calculations!BK49</f>
        <v>0</v>
      </c>
      <c r="BO46" s="20">
        <f>Calculations!BL49</f>
        <v>0</v>
      </c>
      <c r="BP46" s="20">
        <f>Calculations!BM49</f>
        <v>0</v>
      </c>
      <c r="BQ46" s="20">
        <f>Calculations!BN49</f>
        <v>0</v>
      </c>
      <c r="BR46" s="20">
        <f>Calculations!BO49</f>
        <v>0</v>
      </c>
      <c r="BS46" s="20">
        <f>Calculations!BP49</f>
        <v>0</v>
      </c>
      <c r="BT46" s="20">
        <f>Calculations!BQ49</f>
        <v>0</v>
      </c>
      <c r="BU46" s="20">
        <f>Calculations!BR49</f>
        <v>0</v>
      </c>
      <c r="BV46" s="20">
        <f>Calculations!BS49</f>
        <v>0</v>
      </c>
      <c r="BW46" s="20">
        <f>Calculations!BT49</f>
        <v>0</v>
      </c>
      <c r="BX46" s="20">
        <f>Calculations!BU49</f>
        <v>0</v>
      </c>
      <c r="BY46" s="20">
        <f>Calculations!BV49</f>
        <v>0</v>
      </c>
      <c r="BZ46" s="20">
        <f>Calculations!BW49</f>
        <v>0</v>
      </c>
      <c r="CA46" s="20">
        <f>Calculations!BX49</f>
        <v>0</v>
      </c>
      <c r="CB46" s="20">
        <f>Calculations!BY49</f>
        <v>0</v>
      </c>
      <c r="CC46" s="20">
        <f>Calculations!BZ49</f>
        <v>0</v>
      </c>
      <c r="CD46" s="20">
        <f>Calculations!CA49</f>
        <v>0</v>
      </c>
      <c r="CE46" s="20">
        <f>Calculations!CB49</f>
        <v>0</v>
      </c>
      <c r="CF46" s="20">
        <f>Calculations!CC49</f>
        <v>0</v>
      </c>
      <c r="CG46" s="20">
        <f>Calculations!CD49</f>
        <v>0</v>
      </c>
      <c r="CH46" s="20">
        <f>Calculations!CE49</f>
        <v>0</v>
      </c>
      <c r="CI46" s="20">
        <f>Calculations!CF49</f>
        <v>0</v>
      </c>
      <c r="CJ46" s="20">
        <f>Calculations!CG49</f>
        <v>0</v>
      </c>
      <c r="CK46" s="20">
        <f>Calculations!CH49</f>
        <v>0</v>
      </c>
      <c r="CL46" s="20">
        <f>Calculations!CI49</f>
        <v>0</v>
      </c>
      <c r="CM46" s="20">
        <f>Calculations!CJ49</f>
        <v>0</v>
      </c>
      <c r="CN46" s="20">
        <f>Calculations!CK49</f>
        <v>0</v>
      </c>
      <c r="CO46" s="20">
        <f>Calculations!CL49</f>
        <v>0</v>
      </c>
      <c r="CP46" s="20">
        <f>Calculations!CM49</f>
        <v>0</v>
      </c>
      <c r="CQ46" s="20">
        <f>Calculations!CN49</f>
        <v>0</v>
      </c>
      <c r="CR46" s="20">
        <f>Calculations!CO49</f>
        <v>0</v>
      </c>
      <c r="CS46" s="20">
        <f>Calculations!CP49</f>
        <v>0</v>
      </c>
      <c r="CT46" s="20">
        <f>Calculations!CQ49</f>
        <v>0</v>
      </c>
    </row>
    <row r="47" spans="3:106" x14ac:dyDescent="0.25">
      <c r="C47" s="17" t="str">
        <f>Calculations!B50</f>
        <v/>
      </c>
      <c r="D47" s="21">
        <f>Calculations!CR50</f>
        <v>0</v>
      </c>
      <c r="E47" s="21">
        <f>Calculations!CS50</f>
        <v>0</v>
      </c>
      <c r="F47" s="20"/>
      <c r="G47" s="26">
        <f>Calculations!D50</f>
        <v>0</v>
      </c>
      <c r="H47" s="20">
        <f>Calculations!E50</f>
        <v>0</v>
      </c>
      <c r="I47" s="20">
        <f>Calculations!F50</f>
        <v>0</v>
      </c>
      <c r="J47" s="20">
        <f>Calculations!G50</f>
        <v>0</v>
      </c>
      <c r="K47" s="20">
        <f>Calculations!H50</f>
        <v>0</v>
      </c>
      <c r="L47" s="20">
        <f>Calculations!I50</f>
        <v>0</v>
      </c>
      <c r="M47" s="20">
        <f>Calculations!J50</f>
        <v>0</v>
      </c>
      <c r="N47" s="20">
        <f>Calculations!K50</f>
        <v>0</v>
      </c>
      <c r="O47" s="20">
        <f>Calculations!L50</f>
        <v>0</v>
      </c>
      <c r="P47" s="20">
        <f>Calculations!M50</f>
        <v>0</v>
      </c>
      <c r="Q47" s="20">
        <f>Calculations!N50</f>
        <v>0</v>
      </c>
      <c r="R47" s="20">
        <f>Calculations!O50</f>
        <v>0</v>
      </c>
      <c r="S47" s="20">
        <f>Calculations!P50</f>
        <v>0</v>
      </c>
      <c r="T47" s="20">
        <f>Calculations!Q50</f>
        <v>0</v>
      </c>
      <c r="U47" s="20">
        <f>Calculations!R50</f>
        <v>0</v>
      </c>
      <c r="V47" s="20">
        <f>Calculations!S50</f>
        <v>0</v>
      </c>
      <c r="W47" s="20">
        <f>Calculations!T50</f>
        <v>0</v>
      </c>
      <c r="X47" s="20">
        <f>Calculations!U50</f>
        <v>0</v>
      </c>
      <c r="Y47" s="20">
        <f>Calculations!V50</f>
        <v>0</v>
      </c>
      <c r="Z47" s="20">
        <f>Calculations!W50</f>
        <v>0</v>
      </c>
      <c r="AA47" s="20">
        <f>Calculations!X50</f>
        <v>0</v>
      </c>
      <c r="AB47" s="20">
        <f>Calculations!Y50</f>
        <v>0</v>
      </c>
      <c r="AC47" s="20">
        <f>Calculations!Z50</f>
        <v>0</v>
      </c>
      <c r="AD47" s="20">
        <f>Calculations!AA50</f>
        <v>0</v>
      </c>
      <c r="AE47" s="20">
        <f>Calculations!AB50</f>
        <v>0</v>
      </c>
      <c r="AF47" s="20">
        <f>Calculations!AC50</f>
        <v>0</v>
      </c>
      <c r="AG47" s="20">
        <f>Calculations!AD50</f>
        <v>0</v>
      </c>
      <c r="AH47" s="20">
        <f>Calculations!AE50</f>
        <v>0</v>
      </c>
      <c r="AI47" s="20">
        <f>Calculations!AF50</f>
        <v>0</v>
      </c>
      <c r="AJ47" s="20">
        <f>Calculations!AG50</f>
        <v>0</v>
      </c>
      <c r="AK47" s="20">
        <f>Calculations!AH50</f>
        <v>0</v>
      </c>
      <c r="AL47" s="20">
        <f>Calculations!AI50</f>
        <v>0</v>
      </c>
      <c r="AM47" s="20">
        <f>Calculations!AJ50</f>
        <v>0</v>
      </c>
      <c r="AN47" s="20">
        <f>Calculations!AK50</f>
        <v>0</v>
      </c>
      <c r="AO47" s="20">
        <f>Calculations!AL50</f>
        <v>0</v>
      </c>
      <c r="AP47" s="20">
        <f>Calculations!AM50</f>
        <v>0</v>
      </c>
      <c r="AQ47" s="20">
        <f>Calculations!AN50</f>
        <v>0</v>
      </c>
      <c r="AR47" s="20">
        <f>Calculations!AO50</f>
        <v>0</v>
      </c>
      <c r="AS47" s="20">
        <f>Calculations!AP50</f>
        <v>0</v>
      </c>
      <c r="AT47" s="20">
        <f>Calculations!AQ50</f>
        <v>0</v>
      </c>
      <c r="AU47" s="20">
        <f>Calculations!AR50</f>
        <v>0</v>
      </c>
      <c r="AV47" s="20">
        <f>Calculations!AS50</f>
        <v>0</v>
      </c>
      <c r="AW47" s="20">
        <f>Calculations!AT50</f>
        <v>0</v>
      </c>
      <c r="AX47" s="20">
        <f>Calculations!AU50</f>
        <v>0</v>
      </c>
      <c r="AY47" s="20">
        <f>Calculations!AV50</f>
        <v>0</v>
      </c>
      <c r="AZ47" s="20">
        <f>Calculations!AW50</f>
        <v>0</v>
      </c>
      <c r="BA47" s="20">
        <f>Calculations!AX50</f>
        <v>0</v>
      </c>
      <c r="BB47" s="20">
        <f>Calculations!AY50</f>
        <v>0</v>
      </c>
      <c r="BC47" s="20">
        <f>Calculations!AZ50</f>
        <v>0</v>
      </c>
      <c r="BD47" s="20">
        <f>Calculations!BA50</f>
        <v>0</v>
      </c>
      <c r="BE47" s="20">
        <f>Calculations!BB50</f>
        <v>0</v>
      </c>
      <c r="BF47" s="20">
        <f>Calculations!BC50</f>
        <v>0</v>
      </c>
      <c r="BG47" s="20">
        <f>Calculations!BD50</f>
        <v>0</v>
      </c>
      <c r="BH47" s="20">
        <f>Calculations!BE50</f>
        <v>0</v>
      </c>
      <c r="BI47" s="20">
        <f>Calculations!BF50</f>
        <v>0</v>
      </c>
      <c r="BJ47" s="20">
        <f>Calculations!BG50</f>
        <v>0</v>
      </c>
      <c r="BK47" s="20">
        <f>Calculations!BH50</f>
        <v>0</v>
      </c>
      <c r="BL47" s="20">
        <f>Calculations!BI50</f>
        <v>0</v>
      </c>
      <c r="BM47" s="20">
        <f>Calculations!BJ50</f>
        <v>0</v>
      </c>
      <c r="BN47" s="20">
        <f>Calculations!BK50</f>
        <v>0</v>
      </c>
      <c r="BO47" s="20">
        <f>Calculations!BL50</f>
        <v>0</v>
      </c>
      <c r="BP47" s="20">
        <f>Calculations!BM50</f>
        <v>0</v>
      </c>
      <c r="BQ47" s="20">
        <f>Calculations!BN50</f>
        <v>0</v>
      </c>
      <c r="BR47" s="20">
        <f>Calculations!BO50</f>
        <v>0</v>
      </c>
      <c r="BS47" s="20">
        <f>Calculations!BP50</f>
        <v>0</v>
      </c>
      <c r="BT47" s="20">
        <f>Calculations!BQ50</f>
        <v>0</v>
      </c>
      <c r="BU47" s="20">
        <f>Calculations!BR50</f>
        <v>0</v>
      </c>
      <c r="BV47" s="20">
        <f>Calculations!BS50</f>
        <v>0</v>
      </c>
      <c r="BW47" s="20">
        <f>Calculations!BT50</f>
        <v>0</v>
      </c>
      <c r="BX47" s="20">
        <f>Calculations!BU50</f>
        <v>0</v>
      </c>
      <c r="BY47" s="20">
        <f>Calculations!BV50</f>
        <v>0</v>
      </c>
      <c r="BZ47" s="20">
        <f>Calculations!BW50</f>
        <v>0</v>
      </c>
      <c r="CA47" s="20">
        <f>Calculations!BX50</f>
        <v>0</v>
      </c>
      <c r="CB47" s="20">
        <f>Calculations!BY50</f>
        <v>0</v>
      </c>
      <c r="CC47" s="20">
        <f>Calculations!BZ50</f>
        <v>0</v>
      </c>
      <c r="CD47" s="20">
        <f>Calculations!CA50</f>
        <v>0</v>
      </c>
      <c r="CE47" s="20">
        <f>Calculations!CB50</f>
        <v>0</v>
      </c>
      <c r="CF47" s="20">
        <f>Calculations!CC50</f>
        <v>0</v>
      </c>
      <c r="CG47" s="20">
        <f>Calculations!CD50</f>
        <v>0</v>
      </c>
      <c r="CH47" s="20">
        <f>Calculations!CE50</f>
        <v>0</v>
      </c>
      <c r="CI47" s="20">
        <f>Calculations!CF50</f>
        <v>0</v>
      </c>
      <c r="CJ47" s="20">
        <f>Calculations!CG50</f>
        <v>0</v>
      </c>
      <c r="CK47" s="20">
        <f>Calculations!CH50</f>
        <v>0</v>
      </c>
      <c r="CL47" s="20">
        <f>Calculations!CI50</f>
        <v>0</v>
      </c>
      <c r="CM47" s="20">
        <f>Calculations!CJ50</f>
        <v>0</v>
      </c>
      <c r="CN47" s="20">
        <f>Calculations!CK50</f>
        <v>0</v>
      </c>
      <c r="CO47" s="20">
        <f>Calculations!CL50</f>
        <v>0</v>
      </c>
      <c r="CP47" s="20">
        <f>Calculations!CM50</f>
        <v>0</v>
      </c>
      <c r="CQ47" s="20">
        <f>Calculations!CN50</f>
        <v>0</v>
      </c>
      <c r="CR47" s="20">
        <f>Calculations!CO50</f>
        <v>0</v>
      </c>
      <c r="CS47" s="20">
        <f>Calculations!CP50</f>
        <v>0</v>
      </c>
      <c r="CT47" s="20">
        <f>Calculations!CQ50</f>
        <v>0</v>
      </c>
    </row>
    <row r="48" spans="3:106" x14ac:dyDescent="0.25">
      <c r="C48" s="17" t="str">
        <f>Calculations!B51</f>
        <v/>
      </c>
      <c r="D48" s="21">
        <f>Calculations!CR51</f>
        <v>0</v>
      </c>
      <c r="E48" s="21">
        <f>Calculations!CS51</f>
        <v>0</v>
      </c>
      <c r="F48" s="20"/>
      <c r="G48" s="26">
        <f>Calculations!D51</f>
        <v>0</v>
      </c>
      <c r="H48" s="20">
        <f>Calculations!E51</f>
        <v>0</v>
      </c>
      <c r="I48" s="20">
        <f>Calculations!F51</f>
        <v>0</v>
      </c>
      <c r="J48" s="20">
        <f>Calculations!G51</f>
        <v>0</v>
      </c>
      <c r="K48" s="20">
        <f>Calculations!H51</f>
        <v>0</v>
      </c>
      <c r="L48" s="20">
        <f>Calculations!I51</f>
        <v>0</v>
      </c>
      <c r="M48" s="20">
        <f>Calculations!J51</f>
        <v>0</v>
      </c>
      <c r="N48" s="20">
        <f>Calculations!K51</f>
        <v>0</v>
      </c>
      <c r="O48" s="20">
        <f>Calculations!L51</f>
        <v>0</v>
      </c>
      <c r="P48" s="20">
        <f>Calculations!M51</f>
        <v>0</v>
      </c>
      <c r="Q48" s="20">
        <f>Calculations!N51</f>
        <v>0</v>
      </c>
      <c r="R48" s="20">
        <f>Calculations!O51</f>
        <v>0</v>
      </c>
      <c r="S48" s="20">
        <f>Calculations!P51</f>
        <v>0</v>
      </c>
      <c r="T48" s="20">
        <f>Calculations!Q51</f>
        <v>0</v>
      </c>
      <c r="U48" s="20">
        <f>Calculations!R51</f>
        <v>0</v>
      </c>
      <c r="V48" s="20">
        <f>Calculations!S51</f>
        <v>0</v>
      </c>
      <c r="W48" s="20">
        <f>Calculations!T51</f>
        <v>0</v>
      </c>
      <c r="X48" s="20">
        <f>Calculations!U51</f>
        <v>0</v>
      </c>
      <c r="Y48" s="20">
        <f>Calculations!V51</f>
        <v>0</v>
      </c>
      <c r="Z48" s="20">
        <f>Calculations!W51</f>
        <v>0</v>
      </c>
      <c r="AA48" s="20">
        <f>Calculations!X51</f>
        <v>0</v>
      </c>
      <c r="AB48" s="20">
        <f>Calculations!Y51</f>
        <v>0</v>
      </c>
      <c r="AC48" s="20">
        <f>Calculations!Z51</f>
        <v>0</v>
      </c>
      <c r="AD48" s="20">
        <f>Calculations!AA51</f>
        <v>0</v>
      </c>
      <c r="AE48" s="20">
        <f>Calculations!AB51</f>
        <v>0</v>
      </c>
      <c r="AF48" s="20">
        <f>Calculations!AC51</f>
        <v>0</v>
      </c>
      <c r="AG48" s="20">
        <f>Calculations!AD51</f>
        <v>0</v>
      </c>
      <c r="AH48" s="20">
        <f>Calculations!AE51</f>
        <v>0</v>
      </c>
      <c r="AI48" s="20">
        <f>Calculations!AF51</f>
        <v>0</v>
      </c>
      <c r="AJ48" s="20">
        <f>Calculations!AG51</f>
        <v>0</v>
      </c>
      <c r="AK48" s="20">
        <f>Calculations!AH51</f>
        <v>0</v>
      </c>
      <c r="AL48" s="20">
        <f>Calculations!AI51</f>
        <v>0</v>
      </c>
      <c r="AM48" s="20">
        <f>Calculations!AJ51</f>
        <v>0</v>
      </c>
      <c r="AN48" s="20">
        <f>Calculations!AK51</f>
        <v>0</v>
      </c>
      <c r="AO48" s="20">
        <f>Calculations!AL51</f>
        <v>0</v>
      </c>
      <c r="AP48" s="20">
        <f>Calculations!AM51</f>
        <v>0</v>
      </c>
      <c r="AQ48" s="20">
        <f>Calculations!AN51</f>
        <v>0</v>
      </c>
      <c r="AR48" s="20">
        <f>Calculations!AO51</f>
        <v>0</v>
      </c>
      <c r="AS48" s="20">
        <f>Calculations!AP51</f>
        <v>0</v>
      </c>
      <c r="AT48" s="20">
        <f>Calculations!AQ51</f>
        <v>0</v>
      </c>
      <c r="AU48" s="20">
        <f>Calculations!AR51</f>
        <v>0</v>
      </c>
      <c r="AV48" s="20">
        <f>Calculations!AS51</f>
        <v>0</v>
      </c>
      <c r="AW48" s="20">
        <f>Calculations!AT51</f>
        <v>0</v>
      </c>
      <c r="AX48" s="20">
        <f>Calculations!AU51</f>
        <v>0</v>
      </c>
      <c r="AY48" s="20">
        <f>Calculations!AV51</f>
        <v>0</v>
      </c>
      <c r="AZ48" s="20">
        <f>Calculations!AW51</f>
        <v>0</v>
      </c>
      <c r="BA48" s="20">
        <f>Calculations!AX51</f>
        <v>0</v>
      </c>
      <c r="BB48" s="20">
        <f>Calculations!AY51</f>
        <v>0</v>
      </c>
      <c r="BC48" s="20">
        <f>Calculations!AZ51</f>
        <v>0</v>
      </c>
      <c r="BD48" s="20">
        <f>Calculations!BA51</f>
        <v>0</v>
      </c>
      <c r="BE48" s="20">
        <f>Calculations!BB51</f>
        <v>0</v>
      </c>
      <c r="BF48" s="20">
        <f>Calculations!BC51</f>
        <v>0</v>
      </c>
      <c r="BG48" s="20">
        <f>Calculations!BD51</f>
        <v>0</v>
      </c>
      <c r="BH48" s="20">
        <f>Calculations!BE51</f>
        <v>0</v>
      </c>
      <c r="BI48" s="20">
        <f>Calculations!BF51</f>
        <v>0</v>
      </c>
      <c r="BJ48" s="20">
        <f>Calculations!BG51</f>
        <v>0</v>
      </c>
      <c r="BK48" s="20">
        <f>Calculations!BH51</f>
        <v>0</v>
      </c>
      <c r="BL48" s="20">
        <f>Calculations!BI51</f>
        <v>0</v>
      </c>
      <c r="BM48" s="20">
        <f>Calculations!BJ51</f>
        <v>0</v>
      </c>
      <c r="BN48" s="20">
        <f>Calculations!BK51</f>
        <v>0</v>
      </c>
      <c r="BO48" s="20">
        <f>Calculations!BL51</f>
        <v>0</v>
      </c>
      <c r="BP48" s="20">
        <f>Calculations!BM51</f>
        <v>0</v>
      </c>
      <c r="BQ48" s="20">
        <f>Calculations!BN51</f>
        <v>0</v>
      </c>
      <c r="BR48" s="20">
        <f>Calculations!BO51</f>
        <v>0</v>
      </c>
      <c r="BS48" s="20">
        <f>Calculations!BP51</f>
        <v>0</v>
      </c>
      <c r="BT48" s="20">
        <f>Calculations!BQ51</f>
        <v>0</v>
      </c>
      <c r="BU48" s="20">
        <f>Calculations!BR51</f>
        <v>0</v>
      </c>
      <c r="BV48" s="20">
        <f>Calculations!BS51</f>
        <v>0</v>
      </c>
      <c r="BW48" s="20">
        <f>Calculations!BT51</f>
        <v>0</v>
      </c>
      <c r="BX48" s="20">
        <f>Calculations!BU51</f>
        <v>0</v>
      </c>
      <c r="BY48" s="20">
        <f>Calculations!BV51</f>
        <v>0</v>
      </c>
      <c r="BZ48" s="20">
        <f>Calculations!BW51</f>
        <v>0</v>
      </c>
      <c r="CA48" s="20">
        <f>Calculations!BX51</f>
        <v>0</v>
      </c>
      <c r="CB48" s="20">
        <f>Calculations!BY51</f>
        <v>0</v>
      </c>
      <c r="CC48" s="20">
        <f>Calculations!BZ51</f>
        <v>0</v>
      </c>
      <c r="CD48" s="20">
        <f>Calculations!CA51</f>
        <v>0</v>
      </c>
      <c r="CE48" s="20">
        <f>Calculations!CB51</f>
        <v>0</v>
      </c>
      <c r="CF48" s="20">
        <f>Calculations!CC51</f>
        <v>0</v>
      </c>
      <c r="CG48" s="20">
        <f>Calculations!CD51</f>
        <v>0</v>
      </c>
      <c r="CH48" s="20">
        <f>Calculations!CE51</f>
        <v>0</v>
      </c>
      <c r="CI48" s="20">
        <f>Calculations!CF51</f>
        <v>0</v>
      </c>
      <c r="CJ48" s="20">
        <f>Calculations!CG51</f>
        <v>0</v>
      </c>
      <c r="CK48" s="20">
        <f>Calculations!CH51</f>
        <v>0</v>
      </c>
      <c r="CL48" s="20">
        <f>Calculations!CI51</f>
        <v>0</v>
      </c>
      <c r="CM48" s="20">
        <f>Calculations!CJ51</f>
        <v>0</v>
      </c>
      <c r="CN48" s="20">
        <f>Calculations!CK51</f>
        <v>0</v>
      </c>
      <c r="CO48" s="20">
        <f>Calculations!CL51</f>
        <v>0</v>
      </c>
      <c r="CP48" s="20">
        <f>Calculations!CM51</f>
        <v>0</v>
      </c>
      <c r="CQ48" s="20">
        <f>Calculations!CN51</f>
        <v>0</v>
      </c>
      <c r="CR48" s="20">
        <f>Calculations!CO51</f>
        <v>0</v>
      </c>
      <c r="CS48" s="20">
        <f>Calculations!CP51</f>
        <v>0</v>
      </c>
      <c r="CT48" s="20">
        <f>Calculations!CQ51</f>
        <v>0</v>
      </c>
    </row>
    <row r="49" spans="3:98" x14ac:dyDescent="0.25">
      <c r="C49" s="17" t="str">
        <f>Calculations!B52</f>
        <v/>
      </c>
      <c r="D49" s="21">
        <f>Calculations!CR52</f>
        <v>0</v>
      </c>
      <c r="E49" s="21">
        <f>Calculations!CS52</f>
        <v>0</v>
      </c>
      <c r="F49" s="20"/>
      <c r="G49" s="26">
        <f>Calculations!D52</f>
        <v>0</v>
      </c>
      <c r="H49" s="20">
        <f>Calculations!E52</f>
        <v>0</v>
      </c>
      <c r="I49" s="20">
        <f>Calculations!F52</f>
        <v>0</v>
      </c>
      <c r="J49" s="20">
        <f>Calculations!G52</f>
        <v>0</v>
      </c>
      <c r="K49" s="20">
        <f>Calculations!H52</f>
        <v>0</v>
      </c>
      <c r="L49" s="20">
        <f>Calculations!I52</f>
        <v>0</v>
      </c>
      <c r="M49" s="20">
        <f>Calculations!J52</f>
        <v>0</v>
      </c>
      <c r="N49" s="20">
        <f>Calculations!K52</f>
        <v>0</v>
      </c>
      <c r="O49" s="20">
        <f>Calculations!L52</f>
        <v>0</v>
      </c>
      <c r="P49" s="20">
        <f>Calculations!M52</f>
        <v>0</v>
      </c>
      <c r="Q49" s="20">
        <f>Calculations!N52</f>
        <v>0</v>
      </c>
      <c r="R49" s="20">
        <f>Calculations!O52</f>
        <v>0</v>
      </c>
      <c r="S49" s="20">
        <f>Calculations!P52</f>
        <v>0</v>
      </c>
      <c r="T49" s="20">
        <f>Calculations!Q52</f>
        <v>0</v>
      </c>
      <c r="U49" s="20">
        <f>Calculations!R52</f>
        <v>0</v>
      </c>
      <c r="V49" s="20">
        <f>Calculations!S52</f>
        <v>0</v>
      </c>
      <c r="W49" s="20">
        <f>Calculations!T52</f>
        <v>0</v>
      </c>
      <c r="X49" s="20">
        <f>Calculations!U52</f>
        <v>0</v>
      </c>
      <c r="Y49" s="20">
        <f>Calculations!V52</f>
        <v>0</v>
      </c>
      <c r="Z49" s="20">
        <f>Calculations!W52</f>
        <v>0</v>
      </c>
      <c r="AA49" s="20">
        <f>Calculations!X52</f>
        <v>0</v>
      </c>
      <c r="AB49" s="20">
        <f>Calculations!Y52</f>
        <v>0</v>
      </c>
      <c r="AC49" s="20">
        <f>Calculations!Z52</f>
        <v>0</v>
      </c>
      <c r="AD49" s="20">
        <f>Calculations!AA52</f>
        <v>0</v>
      </c>
      <c r="AE49" s="20">
        <f>Calculations!AB52</f>
        <v>0</v>
      </c>
      <c r="AF49" s="20">
        <f>Calculations!AC52</f>
        <v>0</v>
      </c>
      <c r="AG49" s="20">
        <f>Calculations!AD52</f>
        <v>0</v>
      </c>
      <c r="AH49" s="20">
        <f>Calculations!AE52</f>
        <v>0</v>
      </c>
      <c r="AI49" s="20">
        <f>Calculations!AF52</f>
        <v>0</v>
      </c>
      <c r="AJ49" s="20">
        <f>Calculations!AG52</f>
        <v>0</v>
      </c>
      <c r="AK49" s="20">
        <f>Calculations!AH52</f>
        <v>0</v>
      </c>
      <c r="AL49" s="20">
        <f>Calculations!AI52</f>
        <v>0</v>
      </c>
      <c r="AM49" s="20">
        <f>Calculations!AJ52</f>
        <v>0</v>
      </c>
      <c r="AN49" s="20">
        <f>Calculations!AK52</f>
        <v>0</v>
      </c>
      <c r="AO49" s="20">
        <f>Calculations!AL52</f>
        <v>0</v>
      </c>
      <c r="AP49" s="20">
        <f>Calculations!AM52</f>
        <v>0</v>
      </c>
      <c r="AQ49" s="20">
        <f>Calculations!AN52</f>
        <v>0</v>
      </c>
      <c r="AR49" s="20">
        <f>Calculations!AO52</f>
        <v>0</v>
      </c>
      <c r="AS49" s="20">
        <f>Calculations!AP52</f>
        <v>0</v>
      </c>
      <c r="AT49" s="20">
        <f>Calculations!AQ52</f>
        <v>0</v>
      </c>
      <c r="AU49" s="20">
        <f>Calculations!AR52</f>
        <v>0</v>
      </c>
      <c r="AV49" s="20">
        <f>Calculations!AS52</f>
        <v>0</v>
      </c>
      <c r="AW49" s="20">
        <f>Calculations!AT52</f>
        <v>0</v>
      </c>
      <c r="AX49" s="20">
        <f>Calculations!AU52</f>
        <v>0</v>
      </c>
      <c r="AY49" s="20">
        <f>Calculations!AV52</f>
        <v>0</v>
      </c>
      <c r="AZ49" s="20">
        <f>Calculations!AW52</f>
        <v>0</v>
      </c>
      <c r="BA49" s="20">
        <f>Calculations!AX52</f>
        <v>0</v>
      </c>
      <c r="BB49" s="20">
        <f>Calculations!AY52</f>
        <v>0</v>
      </c>
      <c r="BC49" s="20">
        <f>Calculations!AZ52</f>
        <v>0</v>
      </c>
      <c r="BD49" s="20">
        <f>Calculations!BA52</f>
        <v>0</v>
      </c>
      <c r="BE49" s="20">
        <f>Calculations!BB52</f>
        <v>0</v>
      </c>
      <c r="BF49" s="20">
        <f>Calculations!BC52</f>
        <v>0</v>
      </c>
      <c r="BG49" s="20">
        <f>Calculations!BD52</f>
        <v>0</v>
      </c>
      <c r="BH49" s="20">
        <f>Calculations!BE52</f>
        <v>0</v>
      </c>
      <c r="BI49" s="20">
        <f>Calculations!BF52</f>
        <v>0</v>
      </c>
      <c r="BJ49" s="20">
        <f>Calculations!BG52</f>
        <v>0</v>
      </c>
      <c r="BK49" s="20">
        <f>Calculations!BH52</f>
        <v>0</v>
      </c>
      <c r="BL49" s="20">
        <f>Calculations!BI52</f>
        <v>0</v>
      </c>
      <c r="BM49" s="20">
        <f>Calculations!BJ52</f>
        <v>0</v>
      </c>
      <c r="BN49" s="20">
        <f>Calculations!BK52</f>
        <v>0</v>
      </c>
      <c r="BO49" s="20">
        <f>Calculations!BL52</f>
        <v>0</v>
      </c>
      <c r="BP49" s="20">
        <f>Calculations!BM52</f>
        <v>0</v>
      </c>
      <c r="BQ49" s="20">
        <f>Calculations!BN52</f>
        <v>0</v>
      </c>
      <c r="BR49" s="20">
        <f>Calculations!BO52</f>
        <v>0</v>
      </c>
      <c r="BS49" s="20">
        <f>Calculations!BP52</f>
        <v>0</v>
      </c>
      <c r="BT49" s="20">
        <f>Calculations!BQ52</f>
        <v>0</v>
      </c>
      <c r="BU49" s="20">
        <f>Calculations!BR52</f>
        <v>0</v>
      </c>
      <c r="BV49" s="20">
        <f>Calculations!BS52</f>
        <v>0</v>
      </c>
      <c r="BW49" s="20">
        <f>Calculations!BT52</f>
        <v>0</v>
      </c>
      <c r="BX49" s="20">
        <f>Calculations!BU52</f>
        <v>0</v>
      </c>
      <c r="BY49" s="20">
        <f>Calculations!BV52</f>
        <v>0</v>
      </c>
      <c r="BZ49" s="20">
        <f>Calculations!BW52</f>
        <v>0</v>
      </c>
      <c r="CA49" s="20">
        <f>Calculations!BX52</f>
        <v>0</v>
      </c>
      <c r="CB49" s="20">
        <f>Calculations!BY52</f>
        <v>0</v>
      </c>
      <c r="CC49" s="20">
        <f>Calculations!BZ52</f>
        <v>0</v>
      </c>
      <c r="CD49" s="20">
        <f>Calculations!CA52</f>
        <v>0</v>
      </c>
      <c r="CE49" s="20">
        <f>Calculations!CB52</f>
        <v>0</v>
      </c>
      <c r="CF49" s="20">
        <f>Calculations!CC52</f>
        <v>0</v>
      </c>
      <c r="CG49" s="20">
        <f>Calculations!CD52</f>
        <v>0</v>
      </c>
      <c r="CH49" s="20">
        <f>Calculations!CE52</f>
        <v>0</v>
      </c>
      <c r="CI49" s="20">
        <f>Calculations!CF52</f>
        <v>0</v>
      </c>
      <c r="CJ49" s="20">
        <f>Calculations!CG52</f>
        <v>0</v>
      </c>
      <c r="CK49" s="20">
        <f>Calculations!CH52</f>
        <v>0</v>
      </c>
      <c r="CL49" s="20">
        <f>Calculations!CI52</f>
        <v>0</v>
      </c>
      <c r="CM49" s="20">
        <f>Calculations!CJ52</f>
        <v>0</v>
      </c>
      <c r="CN49" s="20">
        <f>Calculations!CK52</f>
        <v>0</v>
      </c>
      <c r="CO49" s="20">
        <f>Calculations!CL52</f>
        <v>0</v>
      </c>
      <c r="CP49" s="20">
        <f>Calculations!CM52</f>
        <v>0</v>
      </c>
      <c r="CQ49" s="20">
        <f>Calculations!CN52</f>
        <v>0</v>
      </c>
      <c r="CR49" s="20">
        <f>Calculations!CO52</f>
        <v>0</v>
      </c>
      <c r="CS49" s="20">
        <f>Calculations!CP52</f>
        <v>0</v>
      </c>
      <c r="CT49" s="20">
        <f>Calculations!CQ52</f>
        <v>0</v>
      </c>
    </row>
    <row r="50" spans="3:98" x14ac:dyDescent="0.25">
      <c r="C50" s="17" t="str">
        <f>Calculations!B53</f>
        <v/>
      </c>
      <c r="D50" s="21">
        <f>Calculations!CR53</f>
        <v>0</v>
      </c>
      <c r="E50" s="21">
        <f>Calculations!CS53</f>
        <v>0</v>
      </c>
      <c r="F50" s="20"/>
      <c r="G50" s="26">
        <f>Calculations!D53</f>
        <v>0</v>
      </c>
      <c r="H50" s="20">
        <f>Calculations!E53</f>
        <v>0</v>
      </c>
      <c r="I50" s="20">
        <f>Calculations!F53</f>
        <v>0</v>
      </c>
      <c r="J50" s="20">
        <f>Calculations!G53</f>
        <v>0</v>
      </c>
      <c r="K50" s="20">
        <f>Calculations!H53</f>
        <v>0</v>
      </c>
      <c r="L50" s="20">
        <f>Calculations!I53</f>
        <v>0</v>
      </c>
      <c r="M50" s="20">
        <f>Calculations!J53</f>
        <v>0</v>
      </c>
      <c r="N50" s="20">
        <f>Calculations!K53</f>
        <v>0</v>
      </c>
      <c r="O50" s="20">
        <f>Calculations!L53</f>
        <v>0</v>
      </c>
      <c r="P50" s="20">
        <f>Calculations!M53</f>
        <v>0</v>
      </c>
      <c r="Q50" s="20">
        <f>Calculations!N53</f>
        <v>0</v>
      </c>
      <c r="R50" s="20">
        <f>Calculations!O53</f>
        <v>0</v>
      </c>
      <c r="S50" s="20">
        <f>Calculations!P53</f>
        <v>0</v>
      </c>
      <c r="T50" s="20">
        <f>Calculations!Q53</f>
        <v>0</v>
      </c>
      <c r="U50" s="20">
        <f>Calculations!R53</f>
        <v>0</v>
      </c>
      <c r="V50" s="20">
        <f>Calculations!S53</f>
        <v>0</v>
      </c>
      <c r="W50" s="20">
        <f>Calculations!T53</f>
        <v>0</v>
      </c>
      <c r="X50" s="20">
        <f>Calculations!U53</f>
        <v>0</v>
      </c>
      <c r="Y50" s="20">
        <f>Calculations!V53</f>
        <v>0</v>
      </c>
      <c r="Z50" s="20">
        <f>Calculations!W53</f>
        <v>0</v>
      </c>
      <c r="AA50" s="20">
        <f>Calculations!X53</f>
        <v>0</v>
      </c>
      <c r="AB50" s="20">
        <f>Calculations!Y53</f>
        <v>0</v>
      </c>
      <c r="AC50" s="20">
        <f>Calculations!Z53</f>
        <v>0</v>
      </c>
      <c r="AD50" s="20">
        <f>Calculations!AA53</f>
        <v>0</v>
      </c>
      <c r="AE50" s="20">
        <f>Calculations!AB53</f>
        <v>0</v>
      </c>
      <c r="AF50" s="20">
        <f>Calculations!AC53</f>
        <v>0</v>
      </c>
      <c r="AG50" s="20">
        <f>Calculations!AD53</f>
        <v>0</v>
      </c>
      <c r="AH50" s="20">
        <f>Calculations!AE53</f>
        <v>0</v>
      </c>
      <c r="AI50" s="20">
        <f>Calculations!AF53</f>
        <v>0</v>
      </c>
      <c r="AJ50" s="20">
        <f>Calculations!AG53</f>
        <v>0</v>
      </c>
      <c r="AK50" s="20">
        <f>Calculations!AH53</f>
        <v>0</v>
      </c>
      <c r="AL50" s="20">
        <f>Calculations!AI53</f>
        <v>0</v>
      </c>
      <c r="AM50" s="20">
        <f>Calculations!AJ53</f>
        <v>0</v>
      </c>
      <c r="AN50" s="20">
        <f>Calculations!AK53</f>
        <v>0</v>
      </c>
      <c r="AO50" s="20">
        <f>Calculations!AL53</f>
        <v>0</v>
      </c>
      <c r="AP50" s="20">
        <f>Calculations!AM53</f>
        <v>0</v>
      </c>
      <c r="AQ50" s="20">
        <f>Calculations!AN53</f>
        <v>0</v>
      </c>
      <c r="AR50" s="20">
        <f>Calculations!AO53</f>
        <v>0</v>
      </c>
      <c r="AS50" s="20">
        <f>Calculations!AP53</f>
        <v>0</v>
      </c>
      <c r="AT50" s="20">
        <f>Calculations!AQ53</f>
        <v>0</v>
      </c>
      <c r="AU50" s="20">
        <f>Calculations!AR53</f>
        <v>0</v>
      </c>
      <c r="AV50" s="20">
        <f>Calculations!AS53</f>
        <v>0</v>
      </c>
      <c r="AW50" s="20">
        <f>Calculations!AT53</f>
        <v>0</v>
      </c>
      <c r="AX50" s="20">
        <f>Calculations!AU53</f>
        <v>0</v>
      </c>
      <c r="AY50" s="20">
        <f>Calculations!AV53</f>
        <v>0</v>
      </c>
      <c r="AZ50" s="20">
        <f>Calculations!AW53</f>
        <v>0</v>
      </c>
      <c r="BA50" s="20">
        <f>Calculations!AX53</f>
        <v>0</v>
      </c>
      <c r="BB50" s="20">
        <f>Calculations!AY53</f>
        <v>0</v>
      </c>
      <c r="BC50" s="20">
        <f>Calculations!AZ53</f>
        <v>0</v>
      </c>
      <c r="BD50" s="20">
        <f>Calculations!BA53</f>
        <v>0</v>
      </c>
      <c r="BE50" s="20">
        <f>Calculations!BB53</f>
        <v>0</v>
      </c>
      <c r="BF50" s="20">
        <f>Calculations!BC53</f>
        <v>0</v>
      </c>
      <c r="BG50" s="20">
        <f>Calculations!BD53</f>
        <v>0</v>
      </c>
      <c r="BH50" s="20">
        <f>Calculations!BE53</f>
        <v>0</v>
      </c>
      <c r="BI50" s="20">
        <f>Calculations!BF53</f>
        <v>0</v>
      </c>
      <c r="BJ50" s="20">
        <f>Calculations!BG53</f>
        <v>0</v>
      </c>
      <c r="BK50" s="20">
        <f>Calculations!BH53</f>
        <v>0</v>
      </c>
      <c r="BL50" s="20">
        <f>Calculations!BI53</f>
        <v>0</v>
      </c>
      <c r="BM50" s="20">
        <f>Calculations!BJ53</f>
        <v>0</v>
      </c>
      <c r="BN50" s="20">
        <f>Calculations!BK53</f>
        <v>0</v>
      </c>
      <c r="BO50" s="20">
        <f>Calculations!BL53</f>
        <v>0</v>
      </c>
      <c r="BP50" s="20">
        <f>Calculations!BM53</f>
        <v>0</v>
      </c>
      <c r="BQ50" s="20">
        <f>Calculations!BN53</f>
        <v>0</v>
      </c>
      <c r="BR50" s="20">
        <f>Calculations!BO53</f>
        <v>0</v>
      </c>
      <c r="BS50" s="20">
        <f>Calculations!BP53</f>
        <v>0</v>
      </c>
      <c r="BT50" s="20">
        <f>Calculations!BQ53</f>
        <v>0</v>
      </c>
      <c r="BU50" s="20">
        <f>Calculations!BR53</f>
        <v>0</v>
      </c>
      <c r="BV50" s="20">
        <f>Calculations!BS53</f>
        <v>0</v>
      </c>
      <c r="BW50" s="20">
        <f>Calculations!BT53</f>
        <v>0</v>
      </c>
      <c r="BX50" s="20">
        <f>Calculations!BU53</f>
        <v>0</v>
      </c>
      <c r="BY50" s="20">
        <f>Calculations!BV53</f>
        <v>0</v>
      </c>
      <c r="BZ50" s="20">
        <f>Calculations!BW53</f>
        <v>0</v>
      </c>
      <c r="CA50" s="20">
        <f>Calculations!BX53</f>
        <v>0</v>
      </c>
      <c r="CB50" s="20">
        <f>Calculations!BY53</f>
        <v>0</v>
      </c>
      <c r="CC50" s="20">
        <f>Calculations!BZ53</f>
        <v>0</v>
      </c>
      <c r="CD50" s="20">
        <f>Calculations!CA53</f>
        <v>0</v>
      </c>
      <c r="CE50" s="20">
        <f>Calculations!CB53</f>
        <v>0</v>
      </c>
      <c r="CF50" s="20">
        <f>Calculations!CC53</f>
        <v>0</v>
      </c>
      <c r="CG50" s="20">
        <f>Calculations!CD53</f>
        <v>0</v>
      </c>
      <c r="CH50" s="20">
        <f>Calculations!CE53</f>
        <v>0</v>
      </c>
      <c r="CI50" s="20">
        <f>Calculations!CF53</f>
        <v>0</v>
      </c>
      <c r="CJ50" s="20">
        <f>Calculations!CG53</f>
        <v>0</v>
      </c>
      <c r="CK50" s="20">
        <f>Calculations!CH53</f>
        <v>0</v>
      </c>
      <c r="CL50" s="20">
        <f>Calculations!CI53</f>
        <v>0</v>
      </c>
      <c r="CM50" s="20">
        <f>Calculations!CJ53</f>
        <v>0</v>
      </c>
      <c r="CN50" s="20">
        <f>Calculations!CK53</f>
        <v>0</v>
      </c>
      <c r="CO50" s="20">
        <f>Calculations!CL53</f>
        <v>0</v>
      </c>
      <c r="CP50" s="20">
        <f>Calculations!CM53</f>
        <v>0</v>
      </c>
      <c r="CQ50" s="20">
        <f>Calculations!CN53</f>
        <v>0</v>
      </c>
      <c r="CR50" s="20">
        <f>Calculations!CO53</f>
        <v>0</v>
      </c>
      <c r="CS50" s="20">
        <f>Calculations!CP53</f>
        <v>0</v>
      </c>
      <c r="CT50" s="20">
        <f>Calculations!CQ53</f>
        <v>0</v>
      </c>
    </row>
    <row r="51" spans="3:98" x14ac:dyDescent="0.25">
      <c r="C51" s="17" t="str">
        <f>Calculations!B54</f>
        <v/>
      </c>
      <c r="D51" s="21">
        <f>Calculations!CR54</f>
        <v>0</v>
      </c>
      <c r="E51" s="21">
        <f>Calculations!CS54</f>
        <v>0</v>
      </c>
      <c r="F51" s="20"/>
      <c r="G51" s="26">
        <f>Calculations!D54</f>
        <v>0</v>
      </c>
      <c r="H51" s="20">
        <f>Calculations!E54</f>
        <v>0</v>
      </c>
      <c r="I51" s="20">
        <f>Calculations!F54</f>
        <v>0</v>
      </c>
      <c r="J51" s="20">
        <f>Calculations!G54</f>
        <v>0</v>
      </c>
      <c r="K51" s="20">
        <f>Calculations!H54</f>
        <v>0</v>
      </c>
      <c r="L51" s="20">
        <f>Calculations!I54</f>
        <v>0</v>
      </c>
      <c r="M51" s="20">
        <f>Calculations!J54</f>
        <v>0</v>
      </c>
      <c r="N51" s="20">
        <f>Calculations!K54</f>
        <v>0</v>
      </c>
      <c r="O51" s="20">
        <f>Calculations!L54</f>
        <v>0</v>
      </c>
      <c r="P51" s="20">
        <f>Calculations!M54</f>
        <v>0</v>
      </c>
      <c r="Q51" s="20">
        <f>Calculations!N54</f>
        <v>0</v>
      </c>
      <c r="R51" s="20">
        <f>Calculations!O54</f>
        <v>0</v>
      </c>
      <c r="S51" s="20">
        <f>Calculations!P54</f>
        <v>0</v>
      </c>
      <c r="T51" s="20">
        <f>Calculations!Q54</f>
        <v>0</v>
      </c>
      <c r="U51" s="20">
        <f>Calculations!R54</f>
        <v>0</v>
      </c>
      <c r="V51" s="20">
        <f>Calculations!S54</f>
        <v>0</v>
      </c>
      <c r="W51" s="20">
        <f>Calculations!T54</f>
        <v>0</v>
      </c>
      <c r="X51" s="20">
        <f>Calculations!U54</f>
        <v>0</v>
      </c>
      <c r="Y51" s="20">
        <f>Calculations!V54</f>
        <v>0</v>
      </c>
      <c r="Z51" s="20">
        <f>Calculations!W54</f>
        <v>0</v>
      </c>
      <c r="AA51" s="20">
        <f>Calculations!X54</f>
        <v>0</v>
      </c>
      <c r="AB51" s="20">
        <f>Calculations!Y54</f>
        <v>0</v>
      </c>
      <c r="AC51" s="20">
        <f>Calculations!Z54</f>
        <v>0</v>
      </c>
      <c r="AD51" s="20">
        <f>Calculations!AA54</f>
        <v>0</v>
      </c>
      <c r="AE51" s="20">
        <f>Calculations!AB54</f>
        <v>0</v>
      </c>
      <c r="AF51" s="20">
        <f>Calculations!AC54</f>
        <v>0</v>
      </c>
      <c r="AG51" s="20">
        <f>Calculations!AD54</f>
        <v>0</v>
      </c>
      <c r="AH51" s="20">
        <f>Calculations!AE54</f>
        <v>0</v>
      </c>
      <c r="AI51" s="20">
        <f>Calculations!AF54</f>
        <v>0</v>
      </c>
      <c r="AJ51" s="20">
        <f>Calculations!AG54</f>
        <v>0</v>
      </c>
      <c r="AK51" s="20">
        <f>Calculations!AH54</f>
        <v>0</v>
      </c>
      <c r="AL51" s="20">
        <f>Calculations!AI54</f>
        <v>0</v>
      </c>
      <c r="AM51" s="20">
        <f>Calculations!AJ54</f>
        <v>0</v>
      </c>
      <c r="AN51" s="20">
        <f>Calculations!AK54</f>
        <v>0</v>
      </c>
      <c r="AO51" s="20">
        <f>Calculations!AL54</f>
        <v>0</v>
      </c>
      <c r="AP51" s="20">
        <f>Calculations!AM54</f>
        <v>0</v>
      </c>
      <c r="AQ51" s="20">
        <f>Calculations!AN54</f>
        <v>0</v>
      </c>
      <c r="AR51" s="20">
        <f>Calculations!AO54</f>
        <v>0</v>
      </c>
      <c r="AS51" s="20">
        <f>Calculations!AP54</f>
        <v>0</v>
      </c>
      <c r="AT51" s="20">
        <f>Calculations!AQ54</f>
        <v>0</v>
      </c>
      <c r="AU51" s="20">
        <f>Calculations!AR54</f>
        <v>0</v>
      </c>
      <c r="AV51" s="20">
        <f>Calculations!AS54</f>
        <v>0</v>
      </c>
      <c r="AW51" s="20">
        <f>Calculations!AT54</f>
        <v>0</v>
      </c>
      <c r="AX51" s="20">
        <f>Calculations!AU54</f>
        <v>0</v>
      </c>
      <c r="AY51" s="20">
        <f>Calculations!AV54</f>
        <v>0</v>
      </c>
      <c r="AZ51" s="20">
        <f>Calculations!AW54</f>
        <v>0</v>
      </c>
      <c r="BA51" s="20">
        <f>Calculations!AX54</f>
        <v>0</v>
      </c>
      <c r="BB51" s="20">
        <f>Calculations!AY54</f>
        <v>0</v>
      </c>
      <c r="BC51" s="20">
        <f>Calculations!AZ54</f>
        <v>0</v>
      </c>
      <c r="BD51" s="20">
        <f>Calculations!BA54</f>
        <v>0</v>
      </c>
      <c r="BE51" s="20">
        <f>Calculations!BB54</f>
        <v>0</v>
      </c>
      <c r="BF51" s="20">
        <f>Calculations!BC54</f>
        <v>0</v>
      </c>
      <c r="BG51" s="20">
        <f>Calculations!BD54</f>
        <v>0</v>
      </c>
      <c r="BH51" s="20">
        <f>Calculations!BE54</f>
        <v>0</v>
      </c>
      <c r="BI51" s="20">
        <f>Calculations!BF54</f>
        <v>0</v>
      </c>
      <c r="BJ51" s="20">
        <f>Calculations!BG54</f>
        <v>0</v>
      </c>
      <c r="BK51" s="20">
        <f>Calculations!BH54</f>
        <v>0</v>
      </c>
      <c r="BL51" s="20">
        <f>Calculations!BI54</f>
        <v>0</v>
      </c>
      <c r="BM51" s="20">
        <f>Calculations!BJ54</f>
        <v>0</v>
      </c>
      <c r="BN51" s="20">
        <f>Calculations!BK54</f>
        <v>0</v>
      </c>
      <c r="BO51" s="20">
        <f>Calculations!BL54</f>
        <v>0</v>
      </c>
      <c r="BP51" s="20">
        <f>Calculations!BM54</f>
        <v>0</v>
      </c>
      <c r="BQ51" s="20">
        <f>Calculations!BN54</f>
        <v>0</v>
      </c>
      <c r="BR51" s="20">
        <f>Calculations!BO54</f>
        <v>0</v>
      </c>
      <c r="BS51" s="20">
        <f>Calculations!BP54</f>
        <v>0</v>
      </c>
      <c r="BT51" s="20">
        <f>Calculations!BQ54</f>
        <v>0</v>
      </c>
      <c r="BU51" s="20">
        <f>Calculations!BR54</f>
        <v>0</v>
      </c>
      <c r="BV51" s="20">
        <f>Calculations!BS54</f>
        <v>0</v>
      </c>
      <c r="BW51" s="20">
        <f>Calculations!BT54</f>
        <v>0</v>
      </c>
      <c r="BX51" s="20">
        <f>Calculations!BU54</f>
        <v>0</v>
      </c>
      <c r="BY51" s="20">
        <f>Calculations!BV54</f>
        <v>0</v>
      </c>
      <c r="BZ51" s="20">
        <f>Calculations!BW54</f>
        <v>0</v>
      </c>
      <c r="CA51" s="20">
        <f>Calculations!BX54</f>
        <v>0</v>
      </c>
      <c r="CB51" s="20">
        <f>Calculations!BY54</f>
        <v>0</v>
      </c>
      <c r="CC51" s="20">
        <f>Calculations!BZ54</f>
        <v>0</v>
      </c>
      <c r="CD51" s="20">
        <f>Calculations!CA54</f>
        <v>0</v>
      </c>
      <c r="CE51" s="20">
        <f>Calculations!CB54</f>
        <v>0</v>
      </c>
      <c r="CF51" s="20">
        <f>Calculations!CC54</f>
        <v>0</v>
      </c>
      <c r="CG51" s="20">
        <f>Calculations!CD54</f>
        <v>0</v>
      </c>
      <c r="CH51" s="20">
        <f>Calculations!CE54</f>
        <v>0</v>
      </c>
      <c r="CI51" s="20">
        <f>Calculations!CF54</f>
        <v>0</v>
      </c>
      <c r="CJ51" s="20">
        <f>Calculations!CG54</f>
        <v>0</v>
      </c>
      <c r="CK51" s="20">
        <f>Calculations!CH54</f>
        <v>0</v>
      </c>
      <c r="CL51" s="20">
        <f>Calculations!CI54</f>
        <v>0</v>
      </c>
      <c r="CM51" s="20">
        <f>Calculations!CJ54</f>
        <v>0</v>
      </c>
      <c r="CN51" s="20">
        <f>Calculations!CK54</f>
        <v>0</v>
      </c>
      <c r="CO51" s="20">
        <f>Calculations!CL54</f>
        <v>0</v>
      </c>
      <c r="CP51" s="20">
        <f>Calculations!CM54</f>
        <v>0</v>
      </c>
      <c r="CQ51" s="20">
        <f>Calculations!CN54</f>
        <v>0</v>
      </c>
      <c r="CR51" s="20">
        <f>Calculations!CO54</f>
        <v>0</v>
      </c>
      <c r="CS51" s="20">
        <f>Calculations!CP54</f>
        <v>0</v>
      </c>
      <c r="CT51" s="20">
        <f>Calculations!CQ54</f>
        <v>0</v>
      </c>
    </row>
    <row r="52" spans="3:98" x14ac:dyDescent="0.25">
      <c r="C52" s="17" t="str">
        <f>Calculations!B55</f>
        <v/>
      </c>
      <c r="D52" s="21">
        <f>Calculations!CR55</f>
        <v>0</v>
      </c>
      <c r="E52" s="21">
        <f>Calculations!CS55</f>
        <v>0</v>
      </c>
      <c r="F52" s="20"/>
      <c r="G52" s="26">
        <f>Calculations!D55</f>
        <v>0</v>
      </c>
      <c r="H52" s="20">
        <f>Calculations!E55</f>
        <v>0</v>
      </c>
      <c r="I52" s="20">
        <f>Calculations!F55</f>
        <v>0</v>
      </c>
      <c r="J52" s="20">
        <f>Calculations!G55</f>
        <v>0</v>
      </c>
      <c r="K52" s="20">
        <f>Calculations!H55</f>
        <v>0</v>
      </c>
      <c r="L52" s="20">
        <f>Calculations!I55</f>
        <v>0</v>
      </c>
      <c r="M52" s="20">
        <f>Calculations!J55</f>
        <v>0</v>
      </c>
      <c r="N52" s="20">
        <f>Calculations!K55</f>
        <v>0</v>
      </c>
      <c r="O52" s="20">
        <f>Calculations!L55</f>
        <v>0</v>
      </c>
      <c r="P52" s="20">
        <f>Calculations!M55</f>
        <v>0</v>
      </c>
      <c r="Q52" s="20">
        <f>Calculations!N55</f>
        <v>0</v>
      </c>
      <c r="R52" s="20">
        <f>Calculations!O55</f>
        <v>0</v>
      </c>
      <c r="S52" s="20">
        <f>Calculations!P55</f>
        <v>0</v>
      </c>
      <c r="T52" s="20">
        <f>Calculations!Q55</f>
        <v>0</v>
      </c>
      <c r="U52" s="20">
        <f>Calculations!R55</f>
        <v>0</v>
      </c>
      <c r="V52" s="20">
        <f>Calculations!S55</f>
        <v>0</v>
      </c>
      <c r="W52" s="20">
        <f>Calculations!T55</f>
        <v>0</v>
      </c>
      <c r="X52" s="20">
        <f>Calculations!U55</f>
        <v>0</v>
      </c>
      <c r="Y52" s="20">
        <f>Calculations!V55</f>
        <v>0</v>
      </c>
      <c r="Z52" s="20">
        <f>Calculations!W55</f>
        <v>0</v>
      </c>
      <c r="AA52" s="20">
        <f>Calculations!X55</f>
        <v>0</v>
      </c>
      <c r="AB52" s="20">
        <f>Calculations!Y55</f>
        <v>0</v>
      </c>
      <c r="AC52" s="20">
        <f>Calculations!Z55</f>
        <v>0</v>
      </c>
      <c r="AD52" s="20">
        <f>Calculations!AA55</f>
        <v>0</v>
      </c>
      <c r="AE52" s="20">
        <f>Calculations!AB55</f>
        <v>0</v>
      </c>
      <c r="AF52" s="20">
        <f>Calculations!AC55</f>
        <v>0</v>
      </c>
      <c r="AG52" s="20">
        <f>Calculations!AD55</f>
        <v>0</v>
      </c>
      <c r="AH52" s="20">
        <f>Calculations!AE55</f>
        <v>0</v>
      </c>
      <c r="AI52" s="20">
        <f>Calculations!AF55</f>
        <v>0</v>
      </c>
      <c r="AJ52" s="20">
        <f>Calculations!AG55</f>
        <v>0</v>
      </c>
      <c r="AK52" s="20">
        <f>Calculations!AH55</f>
        <v>0</v>
      </c>
      <c r="AL52" s="20">
        <f>Calculations!AI55</f>
        <v>0</v>
      </c>
      <c r="AM52" s="20">
        <f>Calculations!AJ55</f>
        <v>0</v>
      </c>
      <c r="AN52" s="20">
        <f>Calculations!AK55</f>
        <v>0</v>
      </c>
      <c r="AO52" s="20">
        <f>Calculations!AL55</f>
        <v>0</v>
      </c>
      <c r="AP52" s="20">
        <f>Calculations!AM55</f>
        <v>0</v>
      </c>
      <c r="AQ52" s="20">
        <f>Calculations!AN55</f>
        <v>0</v>
      </c>
      <c r="AR52" s="20">
        <f>Calculations!AO55</f>
        <v>0</v>
      </c>
      <c r="AS52" s="20">
        <f>Calculations!AP55</f>
        <v>0</v>
      </c>
      <c r="AT52" s="20">
        <f>Calculations!AQ55</f>
        <v>0</v>
      </c>
      <c r="AU52" s="20">
        <f>Calculations!AR55</f>
        <v>0</v>
      </c>
      <c r="AV52" s="20">
        <f>Calculations!AS55</f>
        <v>0</v>
      </c>
      <c r="AW52" s="20">
        <f>Calculations!AT55</f>
        <v>0</v>
      </c>
      <c r="AX52" s="20">
        <f>Calculations!AU55</f>
        <v>0</v>
      </c>
      <c r="AY52" s="20">
        <f>Calculations!AV55</f>
        <v>0</v>
      </c>
      <c r="AZ52" s="20">
        <f>Calculations!AW55</f>
        <v>0</v>
      </c>
      <c r="BA52" s="20">
        <f>Calculations!AX55</f>
        <v>0</v>
      </c>
      <c r="BB52" s="20">
        <f>Calculations!AY55</f>
        <v>0</v>
      </c>
      <c r="BC52" s="20">
        <f>Calculations!AZ55</f>
        <v>0</v>
      </c>
      <c r="BD52" s="20">
        <f>Calculations!BA55</f>
        <v>0</v>
      </c>
      <c r="BE52" s="20">
        <f>Calculations!BB55</f>
        <v>0</v>
      </c>
      <c r="BF52" s="20">
        <f>Calculations!BC55</f>
        <v>0</v>
      </c>
      <c r="BG52" s="20">
        <f>Calculations!BD55</f>
        <v>0</v>
      </c>
      <c r="BH52" s="20">
        <f>Calculations!BE55</f>
        <v>0</v>
      </c>
      <c r="BI52" s="20">
        <f>Calculations!BF55</f>
        <v>0</v>
      </c>
      <c r="BJ52" s="20">
        <f>Calculations!BG55</f>
        <v>0</v>
      </c>
      <c r="BK52" s="20">
        <f>Calculations!BH55</f>
        <v>0</v>
      </c>
      <c r="BL52" s="20">
        <f>Calculations!BI55</f>
        <v>0</v>
      </c>
      <c r="BM52" s="20">
        <f>Calculations!BJ55</f>
        <v>0</v>
      </c>
      <c r="BN52" s="20">
        <f>Calculations!BK55</f>
        <v>0</v>
      </c>
      <c r="BO52" s="20">
        <f>Calculations!BL55</f>
        <v>0</v>
      </c>
      <c r="BP52" s="20">
        <f>Calculations!BM55</f>
        <v>0</v>
      </c>
      <c r="BQ52" s="20">
        <f>Calculations!BN55</f>
        <v>0</v>
      </c>
      <c r="BR52" s="20">
        <f>Calculations!BO55</f>
        <v>0</v>
      </c>
      <c r="BS52" s="20">
        <f>Calculations!BP55</f>
        <v>0</v>
      </c>
      <c r="BT52" s="20">
        <f>Calculations!BQ55</f>
        <v>0</v>
      </c>
      <c r="BU52" s="20">
        <f>Calculations!BR55</f>
        <v>0</v>
      </c>
      <c r="BV52" s="20">
        <f>Calculations!BS55</f>
        <v>0</v>
      </c>
      <c r="BW52" s="20">
        <f>Calculations!BT55</f>
        <v>0</v>
      </c>
      <c r="BX52" s="20">
        <f>Calculations!BU55</f>
        <v>0</v>
      </c>
      <c r="BY52" s="20">
        <f>Calculations!BV55</f>
        <v>0</v>
      </c>
      <c r="BZ52" s="20">
        <f>Calculations!BW55</f>
        <v>0</v>
      </c>
      <c r="CA52" s="20">
        <f>Calculations!BX55</f>
        <v>0</v>
      </c>
      <c r="CB52" s="20">
        <f>Calculations!BY55</f>
        <v>0</v>
      </c>
      <c r="CC52" s="20">
        <f>Calculations!BZ55</f>
        <v>0</v>
      </c>
      <c r="CD52" s="20">
        <f>Calculations!CA55</f>
        <v>0</v>
      </c>
      <c r="CE52" s="20">
        <f>Calculations!CB55</f>
        <v>0</v>
      </c>
      <c r="CF52" s="20">
        <f>Calculations!CC55</f>
        <v>0</v>
      </c>
      <c r="CG52" s="20">
        <f>Calculations!CD55</f>
        <v>0</v>
      </c>
      <c r="CH52" s="20">
        <f>Calculations!CE55</f>
        <v>0</v>
      </c>
      <c r="CI52" s="20">
        <f>Calculations!CF55</f>
        <v>0</v>
      </c>
      <c r="CJ52" s="20">
        <f>Calculations!CG55</f>
        <v>0</v>
      </c>
      <c r="CK52" s="20">
        <f>Calculations!CH55</f>
        <v>0</v>
      </c>
      <c r="CL52" s="20">
        <f>Calculations!CI55</f>
        <v>0</v>
      </c>
      <c r="CM52" s="20">
        <f>Calculations!CJ55</f>
        <v>0</v>
      </c>
      <c r="CN52" s="20">
        <f>Calculations!CK55</f>
        <v>0</v>
      </c>
      <c r="CO52" s="20">
        <f>Calculations!CL55</f>
        <v>0</v>
      </c>
      <c r="CP52" s="20">
        <f>Calculations!CM55</f>
        <v>0</v>
      </c>
      <c r="CQ52" s="20">
        <f>Calculations!CN55</f>
        <v>0</v>
      </c>
      <c r="CR52" s="20">
        <f>Calculations!CO55</f>
        <v>0</v>
      </c>
      <c r="CS52" s="20">
        <f>Calculations!CP55</f>
        <v>0</v>
      </c>
      <c r="CT52" s="20">
        <f>Calculations!CQ55</f>
        <v>0</v>
      </c>
    </row>
    <row r="53" spans="3:98" x14ac:dyDescent="0.25">
      <c r="C53" s="17" t="str">
        <f>Calculations!B56</f>
        <v/>
      </c>
      <c r="D53" s="21">
        <f>Calculations!CR56</f>
        <v>0</v>
      </c>
      <c r="E53" s="21">
        <f>Calculations!CS56</f>
        <v>0</v>
      </c>
      <c r="F53" s="20"/>
      <c r="G53" s="26">
        <f>Calculations!D56</f>
        <v>0</v>
      </c>
      <c r="H53" s="20">
        <f>Calculations!E56</f>
        <v>0</v>
      </c>
      <c r="I53" s="20">
        <f>Calculations!F56</f>
        <v>0</v>
      </c>
      <c r="J53" s="20">
        <f>Calculations!G56</f>
        <v>0</v>
      </c>
      <c r="K53" s="20">
        <f>Calculations!H56</f>
        <v>0</v>
      </c>
      <c r="L53" s="20">
        <f>Calculations!I56</f>
        <v>0</v>
      </c>
      <c r="M53" s="20">
        <f>Calculations!J56</f>
        <v>0</v>
      </c>
      <c r="N53" s="20">
        <f>Calculations!K56</f>
        <v>0</v>
      </c>
      <c r="O53" s="20">
        <f>Calculations!L56</f>
        <v>0</v>
      </c>
      <c r="P53" s="20">
        <f>Calculations!M56</f>
        <v>0</v>
      </c>
      <c r="Q53" s="20">
        <f>Calculations!N56</f>
        <v>0</v>
      </c>
      <c r="R53" s="20">
        <f>Calculations!O56</f>
        <v>0</v>
      </c>
      <c r="S53" s="20">
        <f>Calculations!P56</f>
        <v>0</v>
      </c>
      <c r="T53" s="20">
        <f>Calculations!Q56</f>
        <v>0</v>
      </c>
      <c r="U53" s="20">
        <f>Calculations!R56</f>
        <v>0</v>
      </c>
      <c r="V53" s="20">
        <f>Calculations!S56</f>
        <v>0</v>
      </c>
      <c r="W53" s="20">
        <f>Calculations!T56</f>
        <v>0</v>
      </c>
      <c r="X53" s="20">
        <f>Calculations!U56</f>
        <v>0</v>
      </c>
      <c r="Y53" s="20">
        <f>Calculations!V56</f>
        <v>0</v>
      </c>
      <c r="Z53" s="20">
        <f>Calculations!W56</f>
        <v>0</v>
      </c>
      <c r="AA53" s="20">
        <f>Calculations!X56</f>
        <v>0</v>
      </c>
      <c r="AB53" s="20">
        <f>Calculations!Y56</f>
        <v>0</v>
      </c>
      <c r="AC53" s="20">
        <f>Calculations!Z56</f>
        <v>0</v>
      </c>
      <c r="AD53" s="20">
        <f>Calculations!AA56</f>
        <v>0</v>
      </c>
      <c r="AE53" s="20">
        <f>Calculations!AB56</f>
        <v>0</v>
      </c>
      <c r="AF53" s="20">
        <f>Calculations!AC56</f>
        <v>0</v>
      </c>
      <c r="AG53" s="20">
        <f>Calculations!AD56</f>
        <v>0</v>
      </c>
      <c r="AH53" s="20">
        <f>Calculations!AE56</f>
        <v>0</v>
      </c>
      <c r="AI53" s="20">
        <f>Calculations!AF56</f>
        <v>0</v>
      </c>
      <c r="AJ53" s="20">
        <f>Calculations!AG56</f>
        <v>0</v>
      </c>
      <c r="AK53" s="20">
        <f>Calculations!AH56</f>
        <v>0</v>
      </c>
      <c r="AL53" s="20">
        <f>Calculations!AI56</f>
        <v>0</v>
      </c>
      <c r="AM53" s="20">
        <f>Calculations!AJ56</f>
        <v>0</v>
      </c>
      <c r="AN53" s="20">
        <f>Calculations!AK56</f>
        <v>0</v>
      </c>
      <c r="AO53" s="20">
        <f>Calculations!AL56</f>
        <v>0</v>
      </c>
      <c r="AP53" s="20">
        <f>Calculations!AM56</f>
        <v>0</v>
      </c>
      <c r="AQ53" s="20">
        <f>Calculations!AN56</f>
        <v>0</v>
      </c>
      <c r="AR53" s="20">
        <f>Calculations!AO56</f>
        <v>0</v>
      </c>
      <c r="AS53" s="20">
        <f>Calculations!AP56</f>
        <v>0</v>
      </c>
      <c r="AT53" s="20">
        <f>Calculations!AQ56</f>
        <v>0</v>
      </c>
      <c r="AU53" s="20">
        <f>Calculations!AR56</f>
        <v>0</v>
      </c>
      <c r="AV53" s="20">
        <f>Calculations!AS56</f>
        <v>0</v>
      </c>
      <c r="AW53" s="20">
        <f>Calculations!AT56</f>
        <v>0</v>
      </c>
      <c r="AX53" s="20">
        <f>Calculations!AU56</f>
        <v>0</v>
      </c>
      <c r="AY53" s="20">
        <f>Calculations!AV56</f>
        <v>0</v>
      </c>
      <c r="AZ53" s="20">
        <f>Calculations!AW56</f>
        <v>0</v>
      </c>
      <c r="BA53" s="20">
        <f>Calculations!AX56</f>
        <v>0</v>
      </c>
      <c r="BB53" s="20">
        <f>Calculations!AY56</f>
        <v>0</v>
      </c>
      <c r="BC53" s="20">
        <f>Calculations!AZ56</f>
        <v>0</v>
      </c>
      <c r="BD53" s="20">
        <f>Calculations!BA56</f>
        <v>0</v>
      </c>
      <c r="BE53" s="20">
        <f>Calculations!BB56</f>
        <v>0</v>
      </c>
      <c r="BF53" s="20">
        <f>Calculations!BC56</f>
        <v>0</v>
      </c>
      <c r="BG53" s="20">
        <f>Calculations!BD56</f>
        <v>0</v>
      </c>
      <c r="BH53" s="20">
        <f>Calculations!BE56</f>
        <v>0</v>
      </c>
      <c r="BI53" s="20">
        <f>Calculations!BF56</f>
        <v>0</v>
      </c>
      <c r="BJ53" s="20">
        <f>Calculations!BG56</f>
        <v>0</v>
      </c>
      <c r="BK53" s="20">
        <f>Calculations!BH56</f>
        <v>0</v>
      </c>
      <c r="BL53" s="20">
        <f>Calculations!BI56</f>
        <v>0</v>
      </c>
      <c r="BM53" s="20">
        <f>Calculations!BJ56</f>
        <v>0</v>
      </c>
      <c r="BN53" s="20">
        <f>Calculations!BK56</f>
        <v>0</v>
      </c>
      <c r="BO53" s="20">
        <f>Calculations!BL56</f>
        <v>0</v>
      </c>
      <c r="BP53" s="20">
        <f>Calculations!BM56</f>
        <v>0</v>
      </c>
      <c r="BQ53" s="20">
        <f>Calculations!BN56</f>
        <v>0</v>
      </c>
      <c r="BR53" s="20">
        <f>Calculations!BO56</f>
        <v>0</v>
      </c>
      <c r="BS53" s="20">
        <f>Calculations!BP56</f>
        <v>0</v>
      </c>
      <c r="BT53" s="20">
        <f>Calculations!BQ56</f>
        <v>0</v>
      </c>
      <c r="BU53" s="20">
        <f>Calculations!BR56</f>
        <v>0</v>
      </c>
      <c r="BV53" s="20">
        <f>Calculations!BS56</f>
        <v>0</v>
      </c>
      <c r="BW53" s="20">
        <f>Calculations!BT56</f>
        <v>0</v>
      </c>
      <c r="BX53" s="20">
        <f>Calculations!BU56</f>
        <v>0</v>
      </c>
      <c r="BY53" s="20">
        <f>Calculations!BV56</f>
        <v>0</v>
      </c>
      <c r="BZ53" s="20">
        <f>Calculations!BW56</f>
        <v>0</v>
      </c>
      <c r="CA53" s="20">
        <f>Calculations!BX56</f>
        <v>0</v>
      </c>
      <c r="CB53" s="20">
        <f>Calculations!BY56</f>
        <v>0</v>
      </c>
      <c r="CC53" s="20">
        <f>Calculations!BZ56</f>
        <v>0</v>
      </c>
      <c r="CD53" s="20">
        <f>Calculations!CA56</f>
        <v>0</v>
      </c>
      <c r="CE53" s="20">
        <f>Calculations!CB56</f>
        <v>0</v>
      </c>
      <c r="CF53" s="20">
        <f>Calculations!CC56</f>
        <v>0</v>
      </c>
      <c r="CG53" s="20">
        <f>Calculations!CD56</f>
        <v>0</v>
      </c>
      <c r="CH53" s="20">
        <f>Calculations!CE56</f>
        <v>0</v>
      </c>
      <c r="CI53" s="20">
        <f>Calculations!CF56</f>
        <v>0</v>
      </c>
      <c r="CJ53" s="20">
        <f>Calculations!CG56</f>
        <v>0</v>
      </c>
      <c r="CK53" s="20">
        <f>Calculations!CH56</f>
        <v>0</v>
      </c>
      <c r="CL53" s="20">
        <f>Calculations!CI56</f>
        <v>0</v>
      </c>
      <c r="CM53" s="20">
        <f>Calculations!CJ56</f>
        <v>0</v>
      </c>
      <c r="CN53" s="20">
        <f>Calculations!CK56</f>
        <v>0</v>
      </c>
      <c r="CO53" s="20">
        <f>Calculations!CL56</f>
        <v>0</v>
      </c>
      <c r="CP53" s="20">
        <f>Calculations!CM56</f>
        <v>0</v>
      </c>
      <c r="CQ53" s="20">
        <f>Calculations!CN56</f>
        <v>0</v>
      </c>
      <c r="CR53" s="20">
        <f>Calculations!CO56</f>
        <v>0</v>
      </c>
      <c r="CS53" s="20">
        <f>Calculations!CP56</f>
        <v>0</v>
      </c>
      <c r="CT53" s="20">
        <f>Calculations!CQ56</f>
        <v>0</v>
      </c>
    </row>
    <row r="54" spans="3:98" x14ac:dyDescent="0.25">
      <c r="C54" s="17" t="str">
        <f>Calculations!B57</f>
        <v/>
      </c>
      <c r="D54" s="21">
        <f>Calculations!CR57</f>
        <v>0</v>
      </c>
      <c r="E54" s="21">
        <f>Calculations!CS57</f>
        <v>0</v>
      </c>
      <c r="F54" s="20"/>
      <c r="G54" s="26">
        <f>Calculations!D57</f>
        <v>0</v>
      </c>
      <c r="H54" s="20">
        <f>Calculations!E57</f>
        <v>0</v>
      </c>
      <c r="I54" s="20">
        <f>Calculations!F57</f>
        <v>0</v>
      </c>
      <c r="J54" s="20">
        <f>Calculations!G57</f>
        <v>0</v>
      </c>
      <c r="K54" s="20">
        <f>Calculations!H57</f>
        <v>0</v>
      </c>
      <c r="L54" s="20">
        <f>Calculations!I57</f>
        <v>0</v>
      </c>
      <c r="M54" s="20">
        <f>Calculations!J57</f>
        <v>0</v>
      </c>
      <c r="N54" s="20">
        <f>Calculations!K57</f>
        <v>0</v>
      </c>
      <c r="O54" s="20">
        <f>Calculations!L57</f>
        <v>0</v>
      </c>
      <c r="P54" s="20">
        <f>Calculations!M57</f>
        <v>0</v>
      </c>
      <c r="Q54" s="20">
        <f>Calculations!N57</f>
        <v>0</v>
      </c>
      <c r="R54" s="20">
        <f>Calculations!O57</f>
        <v>0</v>
      </c>
      <c r="S54" s="20">
        <f>Calculations!P57</f>
        <v>0</v>
      </c>
      <c r="T54" s="20">
        <f>Calculations!Q57</f>
        <v>0</v>
      </c>
      <c r="U54" s="20">
        <f>Calculations!R57</f>
        <v>0</v>
      </c>
      <c r="V54" s="20">
        <f>Calculations!S57</f>
        <v>0</v>
      </c>
      <c r="W54" s="20">
        <f>Calculations!T57</f>
        <v>0</v>
      </c>
      <c r="X54" s="20">
        <f>Calculations!U57</f>
        <v>0</v>
      </c>
      <c r="Y54" s="20">
        <f>Calculations!V57</f>
        <v>0</v>
      </c>
      <c r="Z54" s="20">
        <f>Calculations!W57</f>
        <v>0</v>
      </c>
      <c r="AA54" s="20">
        <f>Calculations!X57</f>
        <v>0</v>
      </c>
      <c r="AB54" s="20">
        <f>Calculations!Y57</f>
        <v>0</v>
      </c>
      <c r="AC54" s="20">
        <f>Calculations!Z57</f>
        <v>0</v>
      </c>
      <c r="AD54" s="20">
        <f>Calculations!AA57</f>
        <v>0</v>
      </c>
      <c r="AE54" s="20">
        <f>Calculations!AB57</f>
        <v>0</v>
      </c>
      <c r="AF54" s="20">
        <f>Calculations!AC57</f>
        <v>0</v>
      </c>
      <c r="AG54" s="20">
        <f>Calculations!AD57</f>
        <v>0</v>
      </c>
      <c r="AH54" s="20">
        <f>Calculations!AE57</f>
        <v>0</v>
      </c>
      <c r="AI54" s="20">
        <f>Calculations!AF57</f>
        <v>0</v>
      </c>
      <c r="AJ54" s="20">
        <f>Calculations!AG57</f>
        <v>0</v>
      </c>
      <c r="AK54" s="20">
        <f>Calculations!AH57</f>
        <v>0</v>
      </c>
      <c r="AL54" s="20">
        <f>Calculations!AI57</f>
        <v>0</v>
      </c>
      <c r="AM54" s="20">
        <f>Calculations!AJ57</f>
        <v>0</v>
      </c>
      <c r="AN54" s="20">
        <f>Calculations!AK57</f>
        <v>0</v>
      </c>
      <c r="AO54" s="20">
        <f>Calculations!AL57</f>
        <v>0</v>
      </c>
      <c r="AP54" s="20">
        <f>Calculations!AM57</f>
        <v>0</v>
      </c>
      <c r="AQ54" s="20">
        <f>Calculations!AN57</f>
        <v>0</v>
      </c>
      <c r="AR54" s="20">
        <f>Calculations!AO57</f>
        <v>0</v>
      </c>
      <c r="AS54" s="20">
        <f>Calculations!AP57</f>
        <v>0</v>
      </c>
      <c r="AT54" s="20">
        <f>Calculations!AQ57</f>
        <v>0</v>
      </c>
      <c r="AU54" s="20">
        <f>Calculations!AR57</f>
        <v>0</v>
      </c>
      <c r="AV54" s="20">
        <f>Calculations!AS57</f>
        <v>0</v>
      </c>
      <c r="AW54" s="20">
        <f>Calculations!AT57</f>
        <v>0</v>
      </c>
      <c r="AX54" s="20">
        <f>Calculations!AU57</f>
        <v>0</v>
      </c>
      <c r="AY54" s="20">
        <f>Calculations!AV57</f>
        <v>0</v>
      </c>
      <c r="AZ54" s="20">
        <f>Calculations!AW57</f>
        <v>0</v>
      </c>
      <c r="BA54" s="20">
        <f>Calculations!AX57</f>
        <v>0</v>
      </c>
      <c r="BB54" s="20">
        <f>Calculations!AY57</f>
        <v>0</v>
      </c>
      <c r="BC54" s="20">
        <f>Calculations!AZ57</f>
        <v>0</v>
      </c>
      <c r="BD54" s="20">
        <f>Calculations!BA57</f>
        <v>0</v>
      </c>
      <c r="BE54" s="20">
        <f>Calculations!BB57</f>
        <v>0</v>
      </c>
      <c r="BF54" s="20">
        <f>Calculations!BC57</f>
        <v>0</v>
      </c>
      <c r="BG54" s="20">
        <f>Calculations!BD57</f>
        <v>0</v>
      </c>
      <c r="BH54" s="20">
        <f>Calculations!BE57</f>
        <v>0</v>
      </c>
      <c r="BI54" s="20">
        <f>Calculations!BF57</f>
        <v>0</v>
      </c>
      <c r="BJ54" s="20">
        <f>Calculations!BG57</f>
        <v>0</v>
      </c>
      <c r="BK54" s="20">
        <f>Calculations!BH57</f>
        <v>0</v>
      </c>
      <c r="BL54" s="20">
        <f>Calculations!BI57</f>
        <v>0</v>
      </c>
      <c r="BM54" s="20">
        <f>Calculations!BJ57</f>
        <v>0</v>
      </c>
      <c r="BN54" s="20">
        <f>Calculations!BK57</f>
        <v>0</v>
      </c>
      <c r="BO54" s="20">
        <f>Calculations!BL57</f>
        <v>0</v>
      </c>
      <c r="BP54" s="20">
        <f>Calculations!BM57</f>
        <v>0</v>
      </c>
      <c r="BQ54" s="20">
        <f>Calculations!BN57</f>
        <v>0</v>
      </c>
      <c r="BR54" s="20">
        <f>Calculations!BO57</f>
        <v>0</v>
      </c>
      <c r="BS54" s="20">
        <f>Calculations!BP57</f>
        <v>0</v>
      </c>
      <c r="BT54" s="20">
        <f>Calculations!BQ57</f>
        <v>0</v>
      </c>
      <c r="BU54" s="20">
        <f>Calculations!BR57</f>
        <v>0</v>
      </c>
      <c r="BV54" s="20">
        <f>Calculations!BS57</f>
        <v>0</v>
      </c>
      <c r="BW54" s="20">
        <f>Calculations!BT57</f>
        <v>0</v>
      </c>
      <c r="BX54" s="20">
        <f>Calculations!BU57</f>
        <v>0</v>
      </c>
      <c r="BY54" s="20">
        <f>Calculations!BV57</f>
        <v>0</v>
      </c>
      <c r="BZ54" s="20">
        <f>Calculations!BW57</f>
        <v>0</v>
      </c>
      <c r="CA54" s="20">
        <f>Calculations!BX57</f>
        <v>0</v>
      </c>
      <c r="CB54" s="20">
        <f>Calculations!BY57</f>
        <v>0</v>
      </c>
      <c r="CC54" s="20">
        <f>Calculations!BZ57</f>
        <v>0</v>
      </c>
      <c r="CD54" s="20">
        <f>Calculations!CA57</f>
        <v>0</v>
      </c>
      <c r="CE54" s="20">
        <f>Calculations!CB57</f>
        <v>0</v>
      </c>
      <c r="CF54" s="20">
        <f>Calculations!CC57</f>
        <v>0</v>
      </c>
      <c r="CG54" s="20">
        <f>Calculations!CD57</f>
        <v>0</v>
      </c>
      <c r="CH54" s="20">
        <f>Calculations!CE57</f>
        <v>0</v>
      </c>
      <c r="CI54" s="20">
        <f>Calculations!CF57</f>
        <v>0</v>
      </c>
      <c r="CJ54" s="20">
        <f>Calculations!CG57</f>
        <v>0</v>
      </c>
      <c r="CK54" s="20">
        <f>Calculations!CH57</f>
        <v>0</v>
      </c>
      <c r="CL54" s="20">
        <f>Calculations!CI57</f>
        <v>0</v>
      </c>
      <c r="CM54" s="20">
        <f>Calculations!CJ57</f>
        <v>0</v>
      </c>
      <c r="CN54" s="20">
        <f>Calculations!CK57</f>
        <v>0</v>
      </c>
      <c r="CO54" s="20">
        <f>Calculations!CL57</f>
        <v>0</v>
      </c>
      <c r="CP54" s="20">
        <f>Calculations!CM57</f>
        <v>0</v>
      </c>
      <c r="CQ54" s="20">
        <f>Calculations!CN57</f>
        <v>0</v>
      </c>
      <c r="CR54" s="20">
        <f>Calculations!CO57</f>
        <v>0</v>
      </c>
      <c r="CS54" s="20">
        <f>Calculations!CP57</f>
        <v>0</v>
      </c>
      <c r="CT54" s="20">
        <f>Calculations!CQ57</f>
        <v>0</v>
      </c>
    </row>
    <row r="55" spans="3:98" x14ac:dyDescent="0.25">
      <c r="C55" s="17" t="str">
        <f>Calculations!B58</f>
        <v/>
      </c>
      <c r="D55" s="21">
        <f>Calculations!CR58</f>
        <v>0</v>
      </c>
      <c r="E55" s="21">
        <f>Calculations!CS58</f>
        <v>0</v>
      </c>
      <c r="F55" s="20"/>
      <c r="G55" s="26">
        <f>Calculations!D58</f>
        <v>0</v>
      </c>
      <c r="H55" s="20">
        <f>Calculations!E58</f>
        <v>0</v>
      </c>
      <c r="I55" s="20">
        <f>Calculations!F58</f>
        <v>0</v>
      </c>
      <c r="J55" s="20">
        <f>Calculations!G58</f>
        <v>0</v>
      </c>
      <c r="K55" s="20">
        <f>Calculations!H58</f>
        <v>0</v>
      </c>
      <c r="L55" s="20">
        <f>Calculations!I58</f>
        <v>0</v>
      </c>
      <c r="M55" s="20">
        <f>Calculations!J58</f>
        <v>0</v>
      </c>
      <c r="N55" s="20">
        <f>Calculations!K58</f>
        <v>0</v>
      </c>
      <c r="O55" s="20">
        <f>Calculations!L58</f>
        <v>0</v>
      </c>
      <c r="P55" s="20">
        <f>Calculations!M58</f>
        <v>0</v>
      </c>
      <c r="Q55" s="20">
        <f>Calculations!N58</f>
        <v>0</v>
      </c>
      <c r="R55" s="20">
        <f>Calculations!O58</f>
        <v>0</v>
      </c>
      <c r="S55" s="20">
        <f>Calculations!P58</f>
        <v>0</v>
      </c>
      <c r="T55" s="20">
        <f>Calculations!Q58</f>
        <v>0</v>
      </c>
      <c r="U55" s="20">
        <f>Calculations!R58</f>
        <v>0</v>
      </c>
      <c r="V55" s="20">
        <f>Calculations!S58</f>
        <v>0</v>
      </c>
      <c r="W55" s="20">
        <f>Calculations!T58</f>
        <v>0</v>
      </c>
      <c r="X55" s="20">
        <f>Calculations!U58</f>
        <v>0</v>
      </c>
      <c r="Y55" s="20">
        <f>Calculations!V58</f>
        <v>0</v>
      </c>
      <c r="Z55" s="20">
        <f>Calculations!W58</f>
        <v>0</v>
      </c>
      <c r="AA55" s="20">
        <f>Calculations!X58</f>
        <v>0</v>
      </c>
      <c r="AB55" s="20">
        <f>Calculations!Y58</f>
        <v>0</v>
      </c>
      <c r="AC55" s="20">
        <f>Calculations!Z58</f>
        <v>0</v>
      </c>
      <c r="AD55" s="20">
        <f>Calculations!AA58</f>
        <v>0</v>
      </c>
      <c r="AE55" s="20">
        <f>Calculations!AB58</f>
        <v>0</v>
      </c>
      <c r="AF55" s="20">
        <f>Calculations!AC58</f>
        <v>0</v>
      </c>
      <c r="AG55" s="20">
        <f>Calculations!AD58</f>
        <v>0</v>
      </c>
      <c r="AH55" s="20">
        <f>Calculations!AE58</f>
        <v>0</v>
      </c>
      <c r="AI55" s="20">
        <f>Calculations!AF58</f>
        <v>0</v>
      </c>
      <c r="AJ55" s="20">
        <f>Calculations!AG58</f>
        <v>0</v>
      </c>
      <c r="AK55" s="20">
        <f>Calculations!AH58</f>
        <v>0</v>
      </c>
      <c r="AL55" s="20">
        <f>Calculations!AI58</f>
        <v>0</v>
      </c>
      <c r="AM55" s="20">
        <f>Calculations!AJ58</f>
        <v>0</v>
      </c>
      <c r="AN55" s="20">
        <f>Calculations!AK58</f>
        <v>0</v>
      </c>
      <c r="AO55" s="20">
        <f>Calculations!AL58</f>
        <v>0</v>
      </c>
      <c r="AP55" s="20">
        <f>Calculations!AM58</f>
        <v>0</v>
      </c>
      <c r="AQ55" s="20">
        <f>Calculations!AN58</f>
        <v>0</v>
      </c>
      <c r="AR55" s="20">
        <f>Calculations!AO58</f>
        <v>0</v>
      </c>
      <c r="AS55" s="20">
        <f>Calculations!AP58</f>
        <v>0</v>
      </c>
      <c r="AT55" s="20">
        <f>Calculations!AQ58</f>
        <v>0</v>
      </c>
      <c r="AU55" s="20">
        <f>Calculations!AR58</f>
        <v>0</v>
      </c>
      <c r="AV55" s="20">
        <f>Calculations!AS58</f>
        <v>0</v>
      </c>
      <c r="AW55" s="20">
        <f>Calculations!AT58</f>
        <v>0</v>
      </c>
      <c r="AX55" s="20">
        <f>Calculations!AU58</f>
        <v>0</v>
      </c>
      <c r="AY55" s="20">
        <f>Calculations!AV58</f>
        <v>0</v>
      </c>
      <c r="AZ55" s="20">
        <f>Calculations!AW58</f>
        <v>0</v>
      </c>
      <c r="BA55" s="20">
        <f>Calculations!AX58</f>
        <v>0</v>
      </c>
      <c r="BB55" s="20">
        <f>Calculations!AY58</f>
        <v>0</v>
      </c>
      <c r="BC55" s="20">
        <f>Calculations!AZ58</f>
        <v>0</v>
      </c>
      <c r="BD55" s="20">
        <f>Calculations!BA58</f>
        <v>0</v>
      </c>
      <c r="BE55" s="20">
        <f>Calculations!BB58</f>
        <v>0</v>
      </c>
      <c r="BF55" s="20">
        <f>Calculations!BC58</f>
        <v>0</v>
      </c>
      <c r="BG55" s="20">
        <f>Calculations!BD58</f>
        <v>0</v>
      </c>
      <c r="BH55" s="20">
        <f>Calculations!BE58</f>
        <v>0</v>
      </c>
      <c r="BI55" s="20">
        <f>Calculations!BF58</f>
        <v>0</v>
      </c>
      <c r="BJ55" s="20">
        <f>Calculations!BG58</f>
        <v>0</v>
      </c>
      <c r="BK55" s="20">
        <f>Calculations!BH58</f>
        <v>0</v>
      </c>
      <c r="BL55" s="20">
        <f>Calculations!BI58</f>
        <v>0</v>
      </c>
      <c r="BM55" s="20">
        <f>Calculations!BJ58</f>
        <v>0</v>
      </c>
      <c r="BN55" s="20">
        <f>Calculations!BK58</f>
        <v>0</v>
      </c>
      <c r="BO55" s="20">
        <f>Calculations!BL58</f>
        <v>0</v>
      </c>
      <c r="BP55" s="20">
        <f>Calculations!BM58</f>
        <v>0</v>
      </c>
      <c r="BQ55" s="20">
        <f>Calculations!BN58</f>
        <v>0</v>
      </c>
      <c r="BR55" s="20">
        <f>Calculations!BO58</f>
        <v>0</v>
      </c>
      <c r="BS55" s="20">
        <f>Calculations!BP58</f>
        <v>0</v>
      </c>
      <c r="BT55" s="20">
        <f>Calculations!BQ58</f>
        <v>0</v>
      </c>
      <c r="BU55" s="20">
        <f>Calculations!BR58</f>
        <v>0</v>
      </c>
      <c r="BV55" s="20">
        <f>Calculations!BS58</f>
        <v>0</v>
      </c>
      <c r="BW55" s="20">
        <f>Calculations!BT58</f>
        <v>0</v>
      </c>
      <c r="BX55" s="20">
        <f>Calculations!BU58</f>
        <v>0</v>
      </c>
      <c r="BY55" s="20">
        <f>Calculations!BV58</f>
        <v>0</v>
      </c>
      <c r="BZ55" s="20">
        <f>Calculations!BW58</f>
        <v>0</v>
      </c>
      <c r="CA55" s="20">
        <f>Calculations!BX58</f>
        <v>0</v>
      </c>
      <c r="CB55" s="20">
        <f>Calculations!BY58</f>
        <v>0</v>
      </c>
      <c r="CC55" s="20">
        <f>Calculations!BZ58</f>
        <v>0</v>
      </c>
      <c r="CD55" s="20">
        <f>Calculations!CA58</f>
        <v>0</v>
      </c>
      <c r="CE55" s="20">
        <f>Calculations!CB58</f>
        <v>0</v>
      </c>
      <c r="CF55" s="20">
        <f>Calculations!CC58</f>
        <v>0</v>
      </c>
      <c r="CG55" s="20">
        <f>Calculations!CD58</f>
        <v>0</v>
      </c>
      <c r="CH55" s="20">
        <f>Calculations!CE58</f>
        <v>0</v>
      </c>
      <c r="CI55" s="20">
        <f>Calculations!CF58</f>
        <v>0</v>
      </c>
      <c r="CJ55" s="20">
        <f>Calculations!CG58</f>
        <v>0</v>
      </c>
      <c r="CK55" s="20">
        <f>Calculations!CH58</f>
        <v>0</v>
      </c>
      <c r="CL55" s="20">
        <f>Calculations!CI58</f>
        <v>0</v>
      </c>
      <c r="CM55" s="20">
        <f>Calculations!CJ58</f>
        <v>0</v>
      </c>
      <c r="CN55" s="20">
        <f>Calculations!CK58</f>
        <v>0</v>
      </c>
      <c r="CO55" s="20">
        <f>Calculations!CL58</f>
        <v>0</v>
      </c>
      <c r="CP55" s="20">
        <f>Calculations!CM58</f>
        <v>0</v>
      </c>
      <c r="CQ55" s="20">
        <f>Calculations!CN58</f>
        <v>0</v>
      </c>
      <c r="CR55" s="20">
        <f>Calculations!CO58</f>
        <v>0</v>
      </c>
      <c r="CS55" s="20">
        <f>Calculations!CP58</f>
        <v>0</v>
      </c>
      <c r="CT55" s="20">
        <f>Calculations!CQ58</f>
        <v>0</v>
      </c>
    </row>
    <row r="56" spans="3:98" x14ac:dyDescent="0.25">
      <c r="C56" s="17" t="str">
        <f>Calculations!B59</f>
        <v/>
      </c>
      <c r="D56" s="21">
        <f>Calculations!CR59</f>
        <v>0</v>
      </c>
      <c r="E56" s="21">
        <f>Calculations!CS59</f>
        <v>0</v>
      </c>
      <c r="F56" s="20"/>
      <c r="G56" s="26">
        <f>Calculations!D59</f>
        <v>0</v>
      </c>
      <c r="H56" s="20">
        <f>Calculations!E59</f>
        <v>0</v>
      </c>
      <c r="I56" s="20">
        <f>Calculations!F59</f>
        <v>0</v>
      </c>
      <c r="J56" s="20">
        <f>Calculations!G59</f>
        <v>0</v>
      </c>
      <c r="K56" s="20">
        <f>Calculations!H59</f>
        <v>0</v>
      </c>
      <c r="L56" s="20">
        <f>Calculations!I59</f>
        <v>0</v>
      </c>
      <c r="M56" s="20">
        <f>Calculations!J59</f>
        <v>0</v>
      </c>
      <c r="N56" s="20">
        <f>Calculations!K59</f>
        <v>0</v>
      </c>
      <c r="O56" s="20">
        <f>Calculations!L59</f>
        <v>0</v>
      </c>
      <c r="P56" s="20">
        <f>Calculations!M59</f>
        <v>0</v>
      </c>
      <c r="Q56" s="20">
        <f>Calculations!N59</f>
        <v>0</v>
      </c>
      <c r="R56" s="20">
        <f>Calculations!O59</f>
        <v>0</v>
      </c>
      <c r="S56" s="20">
        <f>Calculations!P59</f>
        <v>0</v>
      </c>
      <c r="T56" s="20">
        <f>Calculations!Q59</f>
        <v>0</v>
      </c>
      <c r="U56" s="20">
        <f>Calculations!R59</f>
        <v>0</v>
      </c>
      <c r="V56" s="20">
        <f>Calculations!S59</f>
        <v>0</v>
      </c>
      <c r="W56" s="20">
        <f>Calculations!T59</f>
        <v>0</v>
      </c>
      <c r="X56" s="20">
        <f>Calculations!U59</f>
        <v>0</v>
      </c>
      <c r="Y56" s="20">
        <f>Calculations!V59</f>
        <v>0</v>
      </c>
      <c r="Z56" s="20">
        <f>Calculations!W59</f>
        <v>0</v>
      </c>
      <c r="AA56" s="20">
        <f>Calculations!X59</f>
        <v>0</v>
      </c>
      <c r="AB56" s="20">
        <f>Calculations!Y59</f>
        <v>0</v>
      </c>
      <c r="AC56" s="20">
        <f>Calculations!Z59</f>
        <v>0</v>
      </c>
      <c r="AD56" s="20">
        <f>Calculations!AA59</f>
        <v>0</v>
      </c>
      <c r="AE56" s="20">
        <f>Calculations!AB59</f>
        <v>0</v>
      </c>
      <c r="AF56" s="20">
        <f>Calculations!AC59</f>
        <v>0</v>
      </c>
      <c r="AG56" s="20">
        <f>Calculations!AD59</f>
        <v>0</v>
      </c>
      <c r="AH56" s="20">
        <f>Calculations!AE59</f>
        <v>0</v>
      </c>
      <c r="AI56" s="20">
        <f>Calculations!AF59</f>
        <v>0</v>
      </c>
      <c r="AJ56" s="20">
        <f>Calculations!AG59</f>
        <v>0</v>
      </c>
      <c r="AK56" s="20">
        <f>Calculations!AH59</f>
        <v>0</v>
      </c>
      <c r="AL56" s="20">
        <f>Calculations!AI59</f>
        <v>0</v>
      </c>
      <c r="AM56" s="20">
        <f>Calculations!AJ59</f>
        <v>0</v>
      </c>
      <c r="AN56" s="20">
        <f>Calculations!AK59</f>
        <v>0</v>
      </c>
      <c r="AO56" s="20">
        <f>Calculations!AL59</f>
        <v>0</v>
      </c>
      <c r="AP56" s="20">
        <f>Calculations!AM59</f>
        <v>0</v>
      </c>
      <c r="AQ56" s="20">
        <f>Calculations!AN59</f>
        <v>0</v>
      </c>
      <c r="AR56" s="20">
        <f>Calculations!AO59</f>
        <v>0</v>
      </c>
      <c r="AS56" s="20">
        <f>Calculations!AP59</f>
        <v>0</v>
      </c>
      <c r="AT56" s="20">
        <f>Calculations!AQ59</f>
        <v>0</v>
      </c>
      <c r="AU56" s="20">
        <f>Calculations!AR59</f>
        <v>0</v>
      </c>
      <c r="AV56" s="20">
        <f>Calculations!AS59</f>
        <v>0</v>
      </c>
      <c r="AW56" s="20">
        <f>Calculations!AT59</f>
        <v>0</v>
      </c>
      <c r="AX56" s="20">
        <f>Calculations!AU59</f>
        <v>0</v>
      </c>
      <c r="AY56" s="20">
        <f>Calculations!AV59</f>
        <v>0</v>
      </c>
      <c r="AZ56" s="20">
        <f>Calculations!AW59</f>
        <v>0</v>
      </c>
      <c r="BA56" s="20">
        <f>Calculations!AX59</f>
        <v>0</v>
      </c>
      <c r="BB56" s="20">
        <f>Calculations!AY59</f>
        <v>0</v>
      </c>
      <c r="BC56" s="20">
        <f>Calculations!AZ59</f>
        <v>0</v>
      </c>
      <c r="BD56" s="20">
        <f>Calculations!BA59</f>
        <v>0</v>
      </c>
      <c r="BE56" s="20">
        <f>Calculations!BB59</f>
        <v>0</v>
      </c>
      <c r="BF56" s="20">
        <f>Calculations!BC59</f>
        <v>0</v>
      </c>
      <c r="BG56" s="20">
        <f>Calculations!BD59</f>
        <v>0</v>
      </c>
      <c r="BH56" s="20">
        <f>Calculations!BE59</f>
        <v>0</v>
      </c>
      <c r="BI56" s="20">
        <f>Calculations!BF59</f>
        <v>0</v>
      </c>
      <c r="BJ56" s="20">
        <f>Calculations!BG59</f>
        <v>0</v>
      </c>
      <c r="BK56" s="20">
        <f>Calculations!BH59</f>
        <v>0</v>
      </c>
      <c r="BL56" s="20">
        <f>Calculations!BI59</f>
        <v>0</v>
      </c>
      <c r="BM56" s="20">
        <f>Calculations!BJ59</f>
        <v>0</v>
      </c>
      <c r="BN56" s="20">
        <f>Calculations!BK59</f>
        <v>0</v>
      </c>
      <c r="BO56" s="20">
        <f>Calculations!BL59</f>
        <v>0</v>
      </c>
      <c r="BP56" s="20">
        <f>Calculations!BM59</f>
        <v>0</v>
      </c>
      <c r="BQ56" s="20">
        <f>Calculations!BN59</f>
        <v>0</v>
      </c>
      <c r="BR56" s="20">
        <f>Calculations!BO59</f>
        <v>0</v>
      </c>
      <c r="BS56" s="20">
        <f>Calculations!BP59</f>
        <v>0</v>
      </c>
      <c r="BT56" s="20">
        <f>Calculations!BQ59</f>
        <v>0</v>
      </c>
      <c r="BU56" s="20">
        <f>Calculations!BR59</f>
        <v>0</v>
      </c>
      <c r="BV56" s="20">
        <f>Calculations!BS59</f>
        <v>0</v>
      </c>
      <c r="BW56" s="20">
        <f>Calculations!BT59</f>
        <v>0</v>
      </c>
      <c r="BX56" s="20">
        <f>Calculations!BU59</f>
        <v>0</v>
      </c>
      <c r="BY56" s="20">
        <f>Calculations!BV59</f>
        <v>0</v>
      </c>
      <c r="BZ56" s="20">
        <f>Calculations!BW59</f>
        <v>0</v>
      </c>
      <c r="CA56" s="20">
        <f>Calculations!BX59</f>
        <v>0</v>
      </c>
      <c r="CB56" s="20">
        <f>Calculations!BY59</f>
        <v>0</v>
      </c>
      <c r="CC56" s="20">
        <f>Calculations!BZ59</f>
        <v>0</v>
      </c>
      <c r="CD56" s="20">
        <f>Calculations!CA59</f>
        <v>0</v>
      </c>
      <c r="CE56" s="20">
        <f>Calculations!CB59</f>
        <v>0</v>
      </c>
      <c r="CF56" s="20">
        <f>Calculations!CC59</f>
        <v>0</v>
      </c>
      <c r="CG56" s="20">
        <f>Calculations!CD59</f>
        <v>0</v>
      </c>
      <c r="CH56" s="20">
        <f>Calculations!CE59</f>
        <v>0</v>
      </c>
      <c r="CI56" s="20">
        <f>Calculations!CF59</f>
        <v>0</v>
      </c>
      <c r="CJ56" s="20">
        <f>Calculations!CG59</f>
        <v>0</v>
      </c>
      <c r="CK56" s="20">
        <f>Calculations!CH59</f>
        <v>0</v>
      </c>
      <c r="CL56" s="20">
        <f>Calculations!CI59</f>
        <v>0</v>
      </c>
      <c r="CM56" s="20">
        <f>Calculations!CJ59</f>
        <v>0</v>
      </c>
      <c r="CN56" s="20">
        <f>Calculations!CK59</f>
        <v>0</v>
      </c>
      <c r="CO56" s="20">
        <f>Calculations!CL59</f>
        <v>0</v>
      </c>
      <c r="CP56" s="20">
        <f>Calculations!CM59</f>
        <v>0</v>
      </c>
      <c r="CQ56" s="20">
        <f>Calculations!CN59</f>
        <v>0</v>
      </c>
      <c r="CR56" s="20">
        <f>Calculations!CO59</f>
        <v>0</v>
      </c>
      <c r="CS56" s="20">
        <f>Calculations!CP59</f>
        <v>0</v>
      </c>
      <c r="CT56" s="20">
        <f>Calculations!CQ59</f>
        <v>0</v>
      </c>
    </row>
    <row r="57" spans="3:98" x14ac:dyDescent="0.25">
      <c r="C57" s="17" t="str">
        <f>Calculations!B60</f>
        <v/>
      </c>
      <c r="D57" s="21">
        <f>Calculations!CR60</f>
        <v>0</v>
      </c>
      <c r="E57" s="21">
        <f>Calculations!CS60</f>
        <v>0</v>
      </c>
      <c r="F57" s="20"/>
      <c r="G57" s="26">
        <f>Calculations!D60</f>
        <v>0</v>
      </c>
      <c r="H57" s="20">
        <f>Calculations!E60</f>
        <v>0</v>
      </c>
      <c r="I57" s="20">
        <f>Calculations!F60</f>
        <v>0</v>
      </c>
      <c r="J57" s="20">
        <f>Calculations!G60</f>
        <v>0</v>
      </c>
      <c r="K57" s="20">
        <f>Calculations!H60</f>
        <v>0</v>
      </c>
      <c r="L57" s="20">
        <f>Calculations!I60</f>
        <v>0</v>
      </c>
      <c r="M57" s="20">
        <f>Calculations!J60</f>
        <v>0</v>
      </c>
      <c r="N57" s="20">
        <f>Calculations!K60</f>
        <v>0</v>
      </c>
      <c r="O57" s="20">
        <f>Calculations!L60</f>
        <v>0</v>
      </c>
      <c r="P57" s="20">
        <f>Calculations!M60</f>
        <v>0</v>
      </c>
      <c r="Q57" s="20">
        <f>Calculations!N60</f>
        <v>0</v>
      </c>
      <c r="R57" s="20">
        <f>Calculations!O60</f>
        <v>0</v>
      </c>
      <c r="S57" s="20">
        <f>Calculations!P60</f>
        <v>0</v>
      </c>
      <c r="T57" s="20">
        <f>Calculations!Q60</f>
        <v>0</v>
      </c>
      <c r="U57" s="20">
        <f>Calculations!R60</f>
        <v>0</v>
      </c>
      <c r="V57" s="20">
        <f>Calculations!S60</f>
        <v>0</v>
      </c>
      <c r="W57" s="20">
        <f>Calculations!T60</f>
        <v>0</v>
      </c>
      <c r="X57" s="20">
        <f>Calculations!U60</f>
        <v>0</v>
      </c>
      <c r="Y57" s="20">
        <f>Calculations!V60</f>
        <v>0</v>
      </c>
      <c r="Z57" s="20">
        <f>Calculations!W60</f>
        <v>0</v>
      </c>
      <c r="AA57" s="20">
        <f>Calculations!X60</f>
        <v>0</v>
      </c>
      <c r="AB57" s="20">
        <f>Calculations!Y60</f>
        <v>0</v>
      </c>
      <c r="AC57" s="20">
        <f>Calculations!Z60</f>
        <v>0</v>
      </c>
      <c r="AD57" s="20">
        <f>Calculations!AA60</f>
        <v>0</v>
      </c>
      <c r="AE57" s="20">
        <f>Calculations!AB60</f>
        <v>0</v>
      </c>
      <c r="AF57" s="20">
        <f>Calculations!AC60</f>
        <v>0</v>
      </c>
      <c r="AG57" s="20">
        <f>Calculations!AD60</f>
        <v>0</v>
      </c>
      <c r="AH57" s="20">
        <f>Calculations!AE60</f>
        <v>0</v>
      </c>
      <c r="AI57" s="20">
        <f>Calculations!AF60</f>
        <v>0</v>
      </c>
      <c r="AJ57" s="20">
        <f>Calculations!AG60</f>
        <v>0</v>
      </c>
      <c r="AK57" s="20">
        <f>Calculations!AH60</f>
        <v>0</v>
      </c>
      <c r="AL57" s="20">
        <f>Calculations!AI60</f>
        <v>0</v>
      </c>
      <c r="AM57" s="20">
        <f>Calculations!AJ60</f>
        <v>0</v>
      </c>
      <c r="AN57" s="20">
        <f>Calculations!AK60</f>
        <v>0</v>
      </c>
      <c r="AO57" s="20">
        <f>Calculations!AL60</f>
        <v>0</v>
      </c>
      <c r="AP57" s="20">
        <f>Calculations!AM60</f>
        <v>0</v>
      </c>
      <c r="AQ57" s="20">
        <f>Calculations!AN60</f>
        <v>0</v>
      </c>
      <c r="AR57" s="20">
        <f>Calculations!AO60</f>
        <v>0</v>
      </c>
      <c r="AS57" s="20">
        <f>Calculations!AP60</f>
        <v>0</v>
      </c>
      <c r="AT57" s="20">
        <f>Calculations!AQ60</f>
        <v>0</v>
      </c>
      <c r="AU57" s="20">
        <f>Calculations!AR60</f>
        <v>0</v>
      </c>
      <c r="AV57" s="20">
        <f>Calculations!AS60</f>
        <v>0</v>
      </c>
      <c r="AW57" s="20">
        <f>Calculations!AT60</f>
        <v>0</v>
      </c>
      <c r="AX57" s="20">
        <f>Calculations!AU60</f>
        <v>0</v>
      </c>
      <c r="AY57" s="20">
        <f>Calculations!AV60</f>
        <v>0</v>
      </c>
      <c r="AZ57" s="20">
        <f>Calculations!AW60</f>
        <v>0</v>
      </c>
      <c r="BA57" s="20">
        <f>Calculations!AX60</f>
        <v>0</v>
      </c>
      <c r="BB57" s="20">
        <f>Calculations!AY60</f>
        <v>0</v>
      </c>
      <c r="BC57" s="20">
        <f>Calculations!AZ60</f>
        <v>0</v>
      </c>
      <c r="BD57" s="20">
        <f>Calculations!BA60</f>
        <v>0</v>
      </c>
      <c r="BE57" s="20">
        <f>Calculations!BB60</f>
        <v>0</v>
      </c>
      <c r="BF57" s="20">
        <f>Calculations!BC60</f>
        <v>0</v>
      </c>
      <c r="BG57" s="20">
        <f>Calculations!BD60</f>
        <v>0</v>
      </c>
      <c r="BH57" s="20">
        <f>Calculations!BE60</f>
        <v>0</v>
      </c>
      <c r="BI57" s="20">
        <f>Calculations!BF60</f>
        <v>0</v>
      </c>
      <c r="BJ57" s="20">
        <f>Calculations!BG60</f>
        <v>0</v>
      </c>
      <c r="BK57" s="20">
        <f>Calculations!BH60</f>
        <v>0</v>
      </c>
      <c r="BL57" s="20">
        <f>Calculations!BI60</f>
        <v>0</v>
      </c>
      <c r="BM57" s="20">
        <f>Calculations!BJ60</f>
        <v>0</v>
      </c>
      <c r="BN57" s="20">
        <f>Calculations!BK60</f>
        <v>0</v>
      </c>
      <c r="BO57" s="20">
        <f>Calculations!BL60</f>
        <v>0</v>
      </c>
      <c r="BP57" s="20">
        <f>Calculations!BM60</f>
        <v>0</v>
      </c>
      <c r="BQ57" s="20">
        <f>Calculations!BN60</f>
        <v>0</v>
      </c>
      <c r="BR57" s="20">
        <f>Calculations!BO60</f>
        <v>0</v>
      </c>
      <c r="BS57" s="20">
        <f>Calculations!BP60</f>
        <v>0</v>
      </c>
      <c r="BT57" s="20">
        <f>Calculations!BQ60</f>
        <v>0</v>
      </c>
      <c r="BU57" s="20">
        <f>Calculations!BR60</f>
        <v>0</v>
      </c>
      <c r="BV57" s="20">
        <f>Calculations!BS60</f>
        <v>0</v>
      </c>
      <c r="BW57" s="20">
        <f>Calculations!BT60</f>
        <v>0</v>
      </c>
      <c r="BX57" s="20">
        <f>Calculations!BU60</f>
        <v>0</v>
      </c>
      <c r="BY57" s="20">
        <f>Calculations!BV60</f>
        <v>0</v>
      </c>
      <c r="BZ57" s="20">
        <f>Calculations!BW60</f>
        <v>0</v>
      </c>
      <c r="CA57" s="20">
        <f>Calculations!BX60</f>
        <v>0</v>
      </c>
      <c r="CB57" s="20">
        <f>Calculations!BY60</f>
        <v>0</v>
      </c>
      <c r="CC57" s="20">
        <f>Calculations!BZ60</f>
        <v>0</v>
      </c>
      <c r="CD57" s="20">
        <f>Calculations!CA60</f>
        <v>0</v>
      </c>
      <c r="CE57" s="20">
        <f>Calculations!CB60</f>
        <v>0</v>
      </c>
      <c r="CF57" s="20">
        <f>Calculations!CC60</f>
        <v>0</v>
      </c>
      <c r="CG57" s="20">
        <f>Calculations!CD60</f>
        <v>0</v>
      </c>
      <c r="CH57" s="20">
        <f>Calculations!CE60</f>
        <v>0</v>
      </c>
      <c r="CI57" s="20">
        <f>Calculations!CF60</f>
        <v>0</v>
      </c>
      <c r="CJ57" s="20">
        <f>Calculations!CG60</f>
        <v>0</v>
      </c>
      <c r="CK57" s="20">
        <f>Calculations!CH60</f>
        <v>0</v>
      </c>
      <c r="CL57" s="20">
        <f>Calculations!CI60</f>
        <v>0</v>
      </c>
      <c r="CM57" s="20">
        <f>Calculations!CJ60</f>
        <v>0</v>
      </c>
      <c r="CN57" s="20">
        <f>Calculations!CK60</f>
        <v>0</v>
      </c>
      <c r="CO57" s="20">
        <f>Calculations!CL60</f>
        <v>0</v>
      </c>
      <c r="CP57" s="20">
        <f>Calculations!CM60</f>
        <v>0</v>
      </c>
      <c r="CQ57" s="20">
        <f>Calculations!CN60</f>
        <v>0</v>
      </c>
      <c r="CR57" s="20">
        <f>Calculations!CO60</f>
        <v>0</v>
      </c>
      <c r="CS57" s="20">
        <f>Calculations!CP60</f>
        <v>0</v>
      </c>
      <c r="CT57" s="20">
        <f>Calculations!CQ60</f>
        <v>0</v>
      </c>
    </row>
    <row r="58" spans="3:98" x14ac:dyDescent="0.25">
      <c r="C58" s="17" t="str">
        <f>Calculations!B61</f>
        <v/>
      </c>
      <c r="D58" s="21">
        <f>Calculations!CR61</f>
        <v>0</v>
      </c>
      <c r="E58" s="21">
        <f>Calculations!CS61</f>
        <v>0</v>
      </c>
      <c r="F58" s="20"/>
      <c r="G58" s="26">
        <f>Calculations!D61</f>
        <v>0</v>
      </c>
      <c r="H58" s="20">
        <f>Calculations!E61</f>
        <v>0</v>
      </c>
      <c r="I58" s="20">
        <f>Calculations!F61</f>
        <v>0</v>
      </c>
      <c r="J58" s="20">
        <f>Calculations!G61</f>
        <v>0</v>
      </c>
      <c r="K58" s="20">
        <f>Calculations!H61</f>
        <v>0</v>
      </c>
      <c r="L58" s="20">
        <f>Calculations!I61</f>
        <v>0</v>
      </c>
      <c r="M58" s="20">
        <f>Calculations!J61</f>
        <v>0</v>
      </c>
      <c r="N58" s="20">
        <f>Calculations!K61</f>
        <v>0</v>
      </c>
      <c r="O58" s="20">
        <f>Calculations!L61</f>
        <v>0</v>
      </c>
      <c r="P58" s="20">
        <f>Calculations!M61</f>
        <v>0</v>
      </c>
      <c r="Q58" s="20">
        <f>Calculations!N61</f>
        <v>0</v>
      </c>
      <c r="R58" s="20">
        <f>Calculations!O61</f>
        <v>0</v>
      </c>
      <c r="S58" s="20">
        <f>Calculations!P61</f>
        <v>0</v>
      </c>
      <c r="T58" s="20">
        <f>Calculations!Q61</f>
        <v>0</v>
      </c>
      <c r="U58" s="20">
        <f>Calculations!R61</f>
        <v>0</v>
      </c>
      <c r="V58" s="20">
        <f>Calculations!S61</f>
        <v>0</v>
      </c>
      <c r="W58" s="20">
        <f>Calculations!T61</f>
        <v>0</v>
      </c>
      <c r="X58" s="20">
        <f>Calculations!U61</f>
        <v>0</v>
      </c>
      <c r="Y58" s="20">
        <f>Calculations!V61</f>
        <v>0</v>
      </c>
      <c r="Z58" s="20">
        <f>Calculations!W61</f>
        <v>0</v>
      </c>
      <c r="AA58" s="20">
        <f>Calculations!X61</f>
        <v>0</v>
      </c>
      <c r="AB58" s="20">
        <f>Calculations!Y61</f>
        <v>0</v>
      </c>
      <c r="AC58" s="20">
        <f>Calculations!Z61</f>
        <v>0</v>
      </c>
      <c r="AD58" s="20">
        <f>Calculations!AA61</f>
        <v>0</v>
      </c>
      <c r="AE58" s="20">
        <f>Calculations!AB61</f>
        <v>0</v>
      </c>
      <c r="AF58" s="20">
        <f>Calculations!AC61</f>
        <v>0</v>
      </c>
      <c r="AG58" s="20">
        <f>Calculations!AD61</f>
        <v>0</v>
      </c>
      <c r="AH58" s="20">
        <f>Calculations!AE61</f>
        <v>0</v>
      </c>
      <c r="AI58" s="20">
        <f>Calculations!AF61</f>
        <v>0</v>
      </c>
      <c r="AJ58" s="20">
        <f>Calculations!AG61</f>
        <v>0</v>
      </c>
      <c r="AK58" s="20">
        <f>Calculations!AH61</f>
        <v>0</v>
      </c>
      <c r="AL58" s="20">
        <f>Calculations!AI61</f>
        <v>0</v>
      </c>
      <c r="AM58" s="20">
        <f>Calculations!AJ61</f>
        <v>0</v>
      </c>
      <c r="AN58" s="20">
        <f>Calculations!AK61</f>
        <v>0</v>
      </c>
      <c r="AO58" s="20">
        <f>Calculations!AL61</f>
        <v>0</v>
      </c>
      <c r="AP58" s="20">
        <f>Calculations!AM61</f>
        <v>0</v>
      </c>
      <c r="AQ58" s="20">
        <f>Calculations!AN61</f>
        <v>0</v>
      </c>
      <c r="AR58" s="20">
        <f>Calculations!AO61</f>
        <v>0</v>
      </c>
      <c r="AS58" s="20">
        <f>Calculations!AP61</f>
        <v>0</v>
      </c>
      <c r="AT58" s="20">
        <f>Calculations!AQ61</f>
        <v>0</v>
      </c>
      <c r="AU58" s="20">
        <f>Calculations!AR61</f>
        <v>0</v>
      </c>
      <c r="AV58" s="20">
        <f>Calculations!AS61</f>
        <v>0</v>
      </c>
      <c r="AW58" s="20">
        <f>Calculations!AT61</f>
        <v>0</v>
      </c>
      <c r="AX58" s="20">
        <f>Calculations!AU61</f>
        <v>0</v>
      </c>
      <c r="AY58" s="20">
        <f>Calculations!AV61</f>
        <v>0</v>
      </c>
      <c r="AZ58" s="20">
        <f>Calculations!AW61</f>
        <v>0</v>
      </c>
      <c r="BA58" s="20">
        <f>Calculations!AX61</f>
        <v>0</v>
      </c>
      <c r="BB58" s="20">
        <f>Calculations!AY61</f>
        <v>0</v>
      </c>
      <c r="BC58" s="20">
        <f>Calculations!AZ61</f>
        <v>0</v>
      </c>
      <c r="BD58" s="20">
        <f>Calculations!BA61</f>
        <v>0</v>
      </c>
      <c r="BE58" s="20">
        <f>Calculations!BB61</f>
        <v>0</v>
      </c>
      <c r="BF58" s="20">
        <f>Calculations!BC61</f>
        <v>0</v>
      </c>
      <c r="BG58" s="20">
        <f>Calculations!BD61</f>
        <v>0</v>
      </c>
      <c r="BH58" s="20">
        <f>Calculations!BE61</f>
        <v>0</v>
      </c>
      <c r="BI58" s="20">
        <f>Calculations!BF61</f>
        <v>0</v>
      </c>
      <c r="BJ58" s="20">
        <f>Calculations!BG61</f>
        <v>0</v>
      </c>
      <c r="BK58" s="20">
        <f>Calculations!BH61</f>
        <v>0</v>
      </c>
      <c r="BL58" s="20">
        <f>Calculations!BI61</f>
        <v>0</v>
      </c>
      <c r="BM58" s="20">
        <f>Calculations!BJ61</f>
        <v>0</v>
      </c>
      <c r="BN58" s="20">
        <f>Calculations!BK61</f>
        <v>0</v>
      </c>
      <c r="BO58" s="20">
        <f>Calculations!BL61</f>
        <v>0</v>
      </c>
      <c r="BP58" s="20">
        <f>Calculations!BM61</f>
        <v>0</v>
      </c>
      <c r="BQ58" s="20">
        <f>Calculations!BN61</f>
        <v>0</v>
      </c>
      <c r="BR58" s="20">
        <f>Calculations!BO61</f>
        <v>0</v>
      </c>
      <c r="BS58" s="20">
        <f>Calculations!BP61</f>
        <v>0</v>
      </c>
      <c r="BT58" s="20">
        <f>Calculations!BQ61</f>
        <v>0</v>
      </c>
      <c r="BU58" s="20">
        <f>Calculations!BR61</f>
        <v>0</v>
      </c>
      <c r="BV58" s="20">
        <f>Calculations!BS61</f>
        <v>0</v>
      </c>
      <c r="BW58" s="20">
        <f>Calculations!BT61</f>
        <v>0</v>
      </c>
      <c r="BX58" s="20">
        <f>Calculations!BU61</f>
        <v>0</v>
      </c>
      <c r="BY58" s="20">
        <f>Calculations!BV61</f>
        <v>0</v>
      </c>
      <c r="BZ58" s="20">
        <f>Calculations!BW61</f>
        <v>0</v>
      </c>
      <c r="CA58" s="20">
        <f>Calculations!BX61</f>
        <v>0</v>
      </c>
      <c r="CB58" s="20">
        <f>Calculations!BY61</f>
        <v>0</v>
      </c>
      <c r="CC58" s="20">
        <f>Calculations!BZ61</f>
        <v>0</v>
      </c>
      <c r="CD58" s="20">
        <f>Calculations!CA61</f>
        <v>0</v>
      </c>
      <c r="CE58" s="20">
        <f>Calculations!CB61</f>
        <v>0</v>
      </c>
      <c r="CF58" s="20">
        <f>Calculations!CC61</f>
        <v>0</v>
      </c>
      <c r="CG58" s="20">
        <f>Calculations!CD61</f>
        <v>0</v>
      </c>
      <c r="CH58" s="20">
        <f>Calculations!CE61</f>
        <v>0</v>
      </c>
      <c r="CI58" s="20">
        <f>Calculations!CF61</f>
        <v>0</v>
      </c>
      <c r="CJ58" s="20">
        <f>Calculations!CG61</f>
        <v>0</v>
      </c>
      <c r="CK58" s="20">
        <f>Calculations!CH61</f>
        <v>0</v>
      </c>
      <c r="CL58" s="20">
        <f>Calculations!CI61</f>
        <v>0</v>
      </c>
      <c r="CM58" s="20">
        <f>Calculations!CJ61</f>
        <v>0</v>
      </c>
      <c r="CN58" s="20">
        <f>Calculations!CK61</f>
        <v>0</v>
      </c>
      <c r="CO58" s="20">
        <f>Calculations!CL61</f>
        <v>0</v>
      </c>
      <c r="CP58" s="20">
        <f>Calculations!CM61</f>
        <v>0</v>
      </c>
      <c r="CQ58" s="20">
        <f>Calculations!CN61</f>
        <v>0</v>
      </c>
      <c r="CR58" s="20">
        <f>Calculations!CO61</f>
        <v>0</v>
      </c>
      <c r="CS58" s="20">
        <f>Calculations!CP61</f>
        <v>0</v>
      </c>
      <c r="CT58" s="20">
        <f>Calculations!CQ61</f>
        <v>0</v>
      </c>
    </row>
    <row r="59" spans="3:98" x14ac:dyDescent="0.25">
      <c r="C59" s="17" t="str">
        <f>Calculations!B62</f>
        <v/>
      </c>
      <c r="D59" s="21">
        <f>Calculations!CR62</f>
        <v>0</v>
      </c>
      <c r="E59" s="21">
        <f>Calculations!CS62</f>
        <v>0</v>
      </c>
      <c r="F59" s="20"/>
      <c r="G59" s="26">
        <f>Calculations!D62</f>
        <v>0</v>
      </c>
      <c r="H59" s="20">
        <f>Calculations!E62</f>
        <v>0</v>
      </c>
      <c r="I59" s="20">
        <f>Calculations!F62</f>
        <v>0</v>
      </c>
      <c r="J59" s="20">
        <f>Calculations!G62</f>
        <v>0</v>
      </c>
      <c r="K59" s="20">
        <f>Calculations!H62</f>
        <v>0</v>
      </c>
      <c r="L59" s="20">
        <f>Calculations!I62</f>
        <v>0</v>
      </c>
      <c r="M59" s="20">
        <f>Calculations!J62</f>
        <v>0</v>
      </c>
      <c r="N59" s="20">
        <f>Calculations!K62</f>
        <v>0</v>
      </c>
      <c r="O59" s="20">
        <f>Calculations!L62</f>
        <v>0</v>
      </c>
      <c r="P59" s="20">
        <f>Calculations!M62</f>
        <v>0</v>
      </c>
      <c r="Q59" s="20">
        <f>Calculations!N62</f>
        <v>0</v>
      </c>
      <c r="R59" s="20">
        <f>Calculations!O62</f>
        <v>0</v>
      </c>
      <c r="S59" s="20">
        <f>Calculations!P62</f>
        <v>0</v>
      </c>
      <c r="T59" s="20">
        <f>Calculations!Q62</f>
        <v>0</v>
      </c>
      <c r="U59" s="20">
        <f>Calculations!R62</f>
        <v>0</v>
      </c>
      <c r="V59" s="20">
        <f>Calculations!S62</f>
        <v>0</v>
      </c>
      <c r="W59" s="20">
        <f>Calculations!T62</f>
        <v>0</v>
      </c>
      <c r="X59" s="20">
        <f>Calculations!U62</f>
        <v>0</v>
      </c>
      <c r="Y59" s="20">
        <f>Calculations!V62</f>
        <v>0</v>
      </c>
      <c r="Z59" s="20">
        <f>Calculations!W62</f>
        <v>0</v>
      </c>
      <c r="AA59" s="20">
        <f>Calculations!X62</f>
        <v>0</v>
      </c>
      <c r="AB59" s="20">
        <f>Calculations!Y62</f>
        <v>0</v>
      </c>
      <c r="AC59" s="20">
        <f>Calculations!Z62</f>
        <v>0</v>
      </c>
      <c r="AD59" s="20">
        <f>Calculations!AA62</f>
        <v>0</v>
      </c>
      <c r="AE59" s="20">
        <f>Calculations!AB62</f>
        <v>0</v>
      </c>
      <c r="AF59" s="20">
        <f>Calculations!AC62</f>
        <v>0</v>
      </c>
      <c r="AG59" s="20">
        <f>Calculations!AD62</f>
        <v>0</v>
      </c>
      <c r="AH59" s="20">
        <f>Calculations!AE62</f>
        <v>0</v>
      </c>
      <c r="AI59" s="20">
        <f>Calculations!AF62</f>
        <v>0</v>
      </c>
      <c r="AJ59" s="20">
        <f>Calculations!AG62</f>
        <v>0</v>
      </c>
      <c r="AK59" s="20">
        <f>Calculations!AH62</f>
        <v>0</v>
      </c>
      <c r="AL59" s="20">
        <f>Calculations!AI62</f>
        <v>0</v>
      </c>
      <c r="AM59" s="20">
        <f>Calculations!AJ62</f>
        <v>0</v>
      </c>
      <c r="AN59" s="20">
        <f>Calculations!AK62</f>
        <v>0</v>
      </c>
      <c r="AO59" s="20">
        <f>Calculations!AL62</f>
        <v>0</v>
      </c>
      <c r="AP59" s="20">
        <f>Calculations!AM62</f>
        <v>0</v>
      </c>
      <c r="AQ59" s="20">
        <f>Calculations!AN62</f>
        <v>0</v>
      </c>
      <c r="AR59" s="20">
        <f>Calculations!AO62</f>
        <v>0</v>
      </c>
      <c r="AS59" s="20">
        <f>Calculations!AP62</f>
        <v>0</v>
      </c>
      <c r="AT59" s="20">
        <f>Calculations!AQ62</f>
        <v>0</v>
      </c>
      <c r="AU59" s="20">
        <f>Calculations!AR62</f>
        <v>0</v>
      </c>
      <c r="AV59" s="20">
        <f>Calculations!AS62</f>
        <v>0</v>
      </c>
      <c r="AW59" s="20">
        <f>Calculations!AT62</f>
        <v>0</v>
      </c>
      <c r="AX59" s="20">
        <f>Calculations!AU62</f>
        <v>0</v>
      </c>
      <c r="AY59" s="20">
        <f>Calculations!AV62</f>
        <v>0</v>
      </c>
      <c r="AZ59" s="20">
        <f>Calculations!AW62</f>
        <v>0</v>
      </c>
      <c r="BA59" s="20">
        <f>Calculations!AX62</f>
        <v>0</v>
      </c>
      <c r="BB59" s="20">
        <f>Calculations!AY62</f>
        <v>0</v>
      </c>
      <c r="BC59" s="20">
        <f>Calculations!AZ62</f>
        <v>0</v>
      </c>
      <c r="BD59" s="20">
        <f>Calculations!BA62</f>
        <v>0</v>
      </c>
      <c r="BE59" s="20">
        <f>Calculations!BB62</f>
        <v>0</v>
      </c>
      <c r="BF59" s="20">
        <f>Calculations!BC62</f>
        <v>0</v>
      </c>
      <c r="BG59" s="20">
        <f>Calculations!BD62</f>
        <v>0</v>
      </c>
      <c r="BH59" s="20">
        <f>Calculations!BE62</f>
        <v>0</v>
      </c>
      <c r="BI59" s="20">
        <f>Calculations!BF62</f>
        <v>0</v>
      </c>
      <c r="BJ59" s="20">
        <f>Calculations!BG62</f>
        <v>0</v>
      </c>
      <c r="BK59" s="20">
        <f>Calculations!BH62</f>
        <v>0</v>
      </c>
      <c r="BL59" s="20">
        <f>Calculations!BI62</f>
        <v>0</v>
      </c>
      <c r="BM59" s="20">
        <f>Calculations!BJ62</f>
        <v>0</v>
      </c>
      <c r="BN59" s="20">
        <f>Calculations!BK62</f>
        <v>0</v>
      </c>
      <c r="BO59" s="20">
        <f>Calculations!BL62</f>
        <v>0</v>
      </c>
      <c r="BP59" s="20">
        <f>Calculations!BM62</f>
        <v>0</v>
      </c>
      <c r="BQ59" s="20">
        <f>Calculations!BN62</f>
        <v>0</v>
      </c>
      <c r="BR59" s="20">
        <f>Calculations!BO62</f>
        <v>0</v>
      </c>
      <c r="BS59" s="20">
        <f>Calculations!BP62</f>
        <v>0</v>
      </c>
      <c r="BT59" s="20">
        <f>Calculations!BQ62</f>
        <v>0</v>
      </c>
      <c r="BU59" s="20">
        <f>Calculations!BR62</f>
        <v>0</v>
      </c>
      <c r="BV59" s="20">
        <f>Calculations!BS62</f>
        <v>0</v>
      </c>
      <c r="BW59" s="20">
        <f>Calculations!BT62</f>
        <v>0</v>
      </c>
      <c r="BX59" s="20">
        <f>Calculations!BU62</f>
        <v>0</v>
      </c>
      <c r="BY59" s="20">
        <f>Calculations!BV62</f>
        <v>0</v>
      </c>
      <c r="BZ59" s="20">
        <f>Calculations!BW62</f>
        <v>0</v>
      </c>
      <c r="CA59" s="20">
        <f>Calculations!BX62</f>
        <v>0</v>
      </c>
      <c r="CB59" s="20">
        <f>Calculations!BY62</f>
        <v>0</v>
      </c>
      <c r="CC59" s="20">
        <f>Calculations!BZ62</f>
        <v>0</v>
      </c>
      <c r="CD59" s="20">
        <f>Calculations!CA62</f>
        <v>0</v>
      </c>
      <c r="CE59" s="20">
        <f>Calculations!CB62</f>
        <v>0</v>
      </c>
      <c r="CF59" s="20">
        <f>Calculations!CC62</f>
        <v>0</v>
      </c>
      <c r="CG59" s="20">
        <f>Calculations!CD62</f>
        <v>0</v>
      </c>
      <c r="CH59" s="20">
        <f>Calculations!CE62</f>
        <v>0</v>
      </c>
      <c r="CI59" s="20">
        <f>Calculations!CF62</f>
        <v>0</v>
      </c>
      <c r="CJ59" s="20">
        <f>Calculations!CG62</f>
        <v>0</v>
      </c>
      <c r="CK59" s="20">
        <f>Calculations!CH62</f>
        <v>0</v>
      </c>
      <c r="CL59" s="20">
        <f>Calculations!CI62</f>
        <v>0</v>
      </c>
      <c r="CM59" s="20">
        <f>Calculations!CJ62</f>
        <v>0</v>
      </c>
      <c r="CN59" s="20">
        <f>Calculations!CK62</f>
        <v>0</v>
      </c>
      <c r="CO59" s="20">
        <f>Calculations!CL62</f>
        <v>0</v>
      </c>
      <c r="CP59" s="20">
        <f>Calculations!CM62</f>
        <v>0</v>
      </c>
      <c r="CQ59" s="20">
        <f>Calculations!CN62</f>
        <v>0</v>
      </c>
      <c r="CR59" s="20">
        <f>Calculations!CO62</f>
        <v>0</v>
      </c>
      <c r="CS59" s="20">
        <f>Calculations!CP62</f>
        <v>0</v>
      </c>
      <c r="CT59" s="20">
        <f>Calculations!CQ62</f>
        <v>0</v>
      </c>
    </row>
    <row r="60" spans="3:98" x14ac:dyDescent="0.25">
      <c r="C60" s="17" t="str">
        <f>Calculations!B63</f>
        <v/>
      </c>
      <c r="D60" s="21">
        <f>Calculations!CR63</f>
        <v>0</v>
      </c>
      <c r="E60" s="21">
        <f>Calculations!CS63</f>
        <v>0</v>
      </c>
      <c r="F60" s="20"/>
      <c r="G60" s="26">
        <f>Calculations!D63</f>
        <v>0</v>
      </c>
      <c r="H60" s="20">
        <f>Calculations!E63</f>
        <v>0</v>
      </c>
      <c r="I60" s="20">
        <f>Calculations!F63</f>
        <v>0</v>
      </c>
      <c r="J60" s="20">
        <f>Calculations!G63</f>
        <v>0</v>
      </c>
      <c r="K60" s="20">
        <f>Calculations!H63</f>
        <v>0</v>
      </c>
      <c r="L60" s="20">
        <f>Calculations!I63</f>
        <v>0</v>
      </c>
      <c r="M60" s="20">
        <f>Calculations!J63</f>
        <v>0</v>
      </c>
      <c r="N60" s="20">
        <f>Calculations!K63</f>
        <v>0</v>
      </c>
      <c r="O60" s="20">
        <f>Calculations!L63</f>
        <v>0</v>
      </c>
      <c r="P60" s="20">
        <f>Calculations!M63</f>
        <v>0</v>
      </c>
      <c r="Q60" s="20">
        <f>Calculations!N63</f>
        <v>0</v>
      </c>
      <c r="R60" s="20">
        <f>Calculations!O63</f>
        <v>0</v>
      </c>
      <c r="S60" s="20">
        <f>Calculations!P63</f>
        <v>0</v>
      </c>
      <c r="T60" s="20">
        <f>Calculations!Q63</f>
        <v>0</v>
      </c>
      <c r="U60" s="20">
        <f>Calculations!R63</f>
        <v>0</v>
      </c>
      <c r="V60" s="20">
        <f>Calculations!S63</f>
        <v>0</v>
      </c>
      <c r="W60" s="20">
        <f>Calculations!T63</f>
        <v>0</v>
      </c>
      <c r="X60" s="20">
        <f>Calculations!U63</f>
        <v>0</v>
      </c>
      <c r="Y60" s="20">
        <f>Calculations!V63</f>
        <v>0</v>
      </c>
      <c r="Z60" s="20">
        <f>Calculations!W63</f>
        <v>0</v>
      </c>
      <c r="AA60" s="20">
        <f>Calculations!X63</f>
        <v>0</v>
      </c>
      <c r="AB60" s="20">
        <f>Calculations!Y63</f>
        <v>0</v>
      </c>
      <c r="AC60" s="20">
        <f>Calculations!Z63</f>
        <v>0</v>
      </c>
      <c r="AD60" s="20">
        <f>Calculations!AA63</f>
        <v>0</v>
      </c>
      <c r="AE60" s="20">
        <f>Calculations!AB63</f>
        <v>0</v>
      </c>
      <c r="AF60" s="20">
        <f>Calculations!AC63</f>
        <v>0</v>
      </c>
      <c r="AG60" s="20">
        <f>Calculations!AD63</f>
        <v>0</v>
      </c>
      <c r="AH60" s="20">
        <f>Calculations!AE63</f>
        <v>0</v>
      </c>
      <c r="AI60" s="20">
        <f>Calculations!AF63</f>
        <v>0</v>
      </c>
      <c r="AJ60" s="20">
        <f>Calculations!AG63</f>
        <v>0</v>
      </c>
      <c r="AK60" s="20">
        <f>Calculations!AH63</f>
        <v>0</v>
      </c>
      <c r="AL60" s="20">
        <f>Calculations!AI63</f>
        <v>0</v>
      </c>
      <c r="AM60" s="20">
        <f>Calculations!AJ63</f>
        <v>0</v>
      </c>
      <c r="AN60" s="20">
        <f>Calculations!AK63</f>
        <v>0</v>
      </c>
      <c r="AO60" s="20">
        <f>Calculations!AL63</f>
        <v>0</v>
      </c>
      <c r="AP60" s="20">
        <f>Calculations!AM63</f>
        <v>0</v>
      </c>
      <c r="AQ60" s="20">
        <f>Calculations!AN63</f>
        <v>0</v>
      </c>
      <c r="AR60" s="20">
        <f>Calculations!AO63</f>
        <v>0</v>
      </c>
      <c r="AS60" s="20">
        <f>Calculations!AP63</f>
        <v>0</v>
      </c>
      <c r="AT60" s="20">
        <f>Calculations!AQ63</f>
        <v>0</v>
      </c>
      <c r="AU60" s="20">
        <f>Calculations!AR63</f>
        <v>0</v>
      </c>
      <c r="AV60" s="20">
        <f>Calculations!AS63</f>
        <v>0</v>
      </c>
      <c r="AW60" s="20">
        <f>Calculations!AT63</f>
        <v>0</v>
      </c>
      <c r="AX60" s="20">
        <f>Calculations!AU63</f>
        <v>0</v>
      </c>
      <c r="AY60" s="20">
        <f>Calculations!AV63</f>
        <v>0</v>
      </c>
      <c r="AZ60" s="20">
        <f>Calculations!AW63</f>
        <v>0</v>
      </c>
      <c r="BA60" s="20">
        <f>Calculations!AX63</f>
        <v>0</v>
      </c>
      <c r="BB60" s="20">
        <f>Calculations!AY63</f>
        <v>0</v>
      </c>
      <c r="BC60" s="20">
        <f>Calculations!AZ63</f>
        <v>0</v>
      </c>
      <c r="BD60" s="20">
        <f>Calculations!BA63</f>
        <v>0</v>
      </c>
      <c r="BE60" s="20">
        <f>Calculations!BB63</f>
        <v>0</v>
      </c>
      <c r="BF60" s="20">
        <f>Calculations!BC63</f>
        <v>0</v>
      </c>
      <c r="BG60" s="20">
        <f>Calculations!BD63</f>
        <v>0</v>
      </c>
      <c r="BH60" s="20">
        <f>Calculations!BE63</f>
        <v>0</v>
      </c>
      <c r="BI60" s="20">
        <f>Calculations!BF63</f>
        <v>0</v>
      </c>
      <c r="BJ60" s="20">
        <f>Calculations!BG63</f>
        <v>0</v>
      </c>
      <c r="BK60" s="20">
        <f>Calculations!BH63</f>
        <v>0</v>
      </c>
      <c r="BL60" s="20">
        <f>Calculations!BI63</f>
        <v>0</v>
      </c>
      <c r="BM60" s="20">
        <f>Calculations!BJ63</f>
        <v>0</v>
      </c>
      <c r="BN60" s="20">
        <f>Calculations!BK63</f>
        <v>0</v>
      </c>
      <c r="BO60" s="20">
        <f>Calculations!BL63</f>
        <v>0</v>
      </c>
      <c r="BP60" s="20">
        <f>Calculations!BM63</f>
        <v>0</v>
      </c>
      <c r="BQ60" s="20">
        <f>Calculations!BN63</f>
        <v>0</v>
      </c>
      <c r="BR60" s="20">
        <f>Calculations!BO63</f>
        <v>0</v>
      </c>
      <c r="BS60" s="20">
        <f>Calculations!BP63</f>
        <v>0</v>
      </c>
      <c r="BT60" s="20">
        <f>Calculations!BQ63</f>
        <v>0</v>
      </c>
      <c r="BU60" s="20">
        <f>Calculations!BR63</f>
        <v>0</v>
      </c>
      <c r="BV60" s="20">
        <f>Calculations!BS63</f>
        <v>0</v>
      </c>
      <c r="BW60" s="20">
        <f>Calculations!BT63</f>
        <v>0</v>
      </c>
      <c r="BX60" s="20">
        <f>Calculations!BU63</f>
        <v>0</v>
      </c>
      <c r="BY60" s="20">
        <f>Calculations!BV63</f>
        <v>0</v>
      </c>
      <c r="BZ60" s="20">
        <f>Calculations!BW63</f>
        <v>0</v>
      </c>
      <c r="CA60" s="20">
        <f>Calculations!BX63</f>
        <v>0</v>
      </c>
      <c r="CB60" s="20">
        <f>Calculations!BY63</f>
        <v>0</v>
      </c>
      <c r="CC60" s="20">
        <f>Calculations!BZ63</f>
        <v>0</v>
      </c>
      <c r="CD60" s="20">
        <f>Calculations!CA63</f>
        <v>0</v>
      </c>
      <c r="CE60" s="20">
        <f>Calculations!CB63</f>
        <v>0</v>
      </c>
      <c r="CF60" s="20">
        <f>Calculations!CC63</f>
        <v>0</v>
      </c>
      <c r="CG60" s="20">
        <f>Calculations!CD63</f>
        <v>0</v>
      </c>
      <c r="CH60" s="20">
        <f>Calculations!CE63</f>
        <v>0</v>
      </c>
      <c r="CI60" s="20">
        <f>Calculations!CF63</f>
        <v>0</v>
      </c>
      <c r="CJ60" s="20">
        <f>Calculations!CG63</f>
        <v>0</v>
      </c>
      <c r="CK60" s="20">
        <f>Calculations!CH63</f>
        <v>0</v>
      </c>
      <c r="CL60" s="20">
        <f>Calculations!CI63</f>
        <v>0</v>
      </c>
      <c r="CM60" s="20">
        <f>Calculations!CJ63</f>
        <v>0</v>
      </c>
      <c r="CN60" s="20">
        <f>Calculations!CK63</f>
        <v>0</v>
      </c>
      <c r="CO60" s="20">
        <f>Calculations!CL63</f>
        <v>0</v>
      </c>
      <c r="CP60" s="20">
        <f>Calculations!CM63</f>
        <v>0</v>
      </c>
      <c r="CQ60" s="20">
        <f>Calculations!CN63</f>
        <v>0</v>
      </c>
      <c r="CR60" s="20">
        <f>Calculations!CO63</f>
        <v>0</v>
      </c>
      <c r="CS60" s="20">
        <f>Calculations!CP63</f>
        <v>0</v>
      </c>
      <c r="CT60" s="20">
        <f>Calculations!CQ63</f>
        <v>0</v>
      </c>
    </row>
    <row r="61" spans="3:98" x14ac:dyDescent="0.25">
      <c r="C61" s="17" t="str">
        <f>Calculations!B64</f>
        <v/>
      </c>
      <c r="D61" s="21">
        <f>Calculations!CR64</f>
        <v>0</v>
      </c>
      <c r="E61" s="21">
        <f>Calculations!CS64</f>
        <v>0</v>
      </c>
      <c r="F61" s="20"/>
      <c r="G61" s="26">
        <f>Calculations!D64</f>
        <v>0</v>
      </c>
      <c r="H61" s="20">
        <f>Calculations!E64</f>
        <v>0</v>
      </c>
      <c r="I61" s="20">
        <f>Calculations!F64</f>
        <v>0</v>
      </c>
      <c r="J61" s="20">
        <f>Calculations!G64</f>
        <v>0</v>
      </c>
      <c r="K61" s="20">
        <f>Calculations!H64</f>
        <v>0</v>
      </c>
      <c r="L61" s="20">
        <f>Calculations!I64</f>
        <v>0</v>
      </c>
      <c r="M61" s="20">
        <f>Calculations!J64</f>
        <v>0</v>
      </c>
      <c r="N61" s="20">
        <f>Calculations!K64</f>
        <v>0</v>
      </c>
      <c r="O61" s="20">
        <f>Calculations!L64</f>
        <v>0</v>
      </c>
      <c r="P61" s="20">
        <f>Calculations!M64</f>
        <v>0</v>
      </c>
      <c r="Q61" s="20">
        <f>Calculations!N64</f>
        <v>0</v>
      </c>
      <c r="R61" s="20">
        <f>Calculations!O64</f>
        <v>0</v>
      </c>
      <c r="S61" s="20">
        <f>Calculations!P64</f>
        <v>0</v>
      </c>
      <c r="T61" s="20">
        <f>Calculations!Q64</f>
        <v>0</v>
      </c>
      <c r="U61" s="20">
        <f>Calculations!R64</f>
        <v>0</v>
      </c>
      <c r="V61" s="20">
        <f>Calculations!S64</f>
        <v>0</v>
      </c>
      <c r="W61" s="20">
        <f>Calculations!T64</f>
        <v>0</v>
      </c>
      <c r="X61" s="20">
        <f>Calculations!U64</f>
        <v>0</v>
      </c>
      <c r="Y61" s="20">
        <f>Calculations!V64</f>
        <v>0</v>
      </c>
      <c r="Z61" s="20">
        <f>Calculations!W64</f>
        <v>0</v>
      </c>
      <c r="AA61" s="20">
        <f>Calculations!X64</f>
        <v>0</v>
      </c>
      <c r="AB61" s="20">
        <f>Calculations!Y64</f>
        <v>0</v>
      </c>
      <c r="AC61" s="20">
        <f>Calculations!Z64</f>
        <v>0</v>
      </c>
      <c r="AD61" s="20">
        <f>Calculations!AA64</f>
        <v>0</v>
      </c>
      <c r="AE61" s="20">
        <f>Calculations!AB64</f>
        <v>0</v>
      </c>
      <c r="AF61" s="20">
        <f>Calculations!AC64</f>
        <v>0</v>
      </c>
      <c r="AG61" s="20">
        <f>Calculations!AD64</f>
        <v>0</v>
      </c>
      <c r="AH61" s="20">
        <f>Calculations!AE64</f>
        <v>0</v>
      </c>
      <c r="AI61" s="20">
        <f>Calculations!AF64</f>
        <v>0</v>
      </c>
      <c r="AJ61" s="20">
        <f>Calculations!AG64</f>
        <v>0</v>
      </c>
      <c r="AK61" s="20">
        <f>Calculations!AH64</f>
        <v>0</v>
      </c>
      <c r="AL61" s="20">
        <f>Calculations!AI64</f>
        <v>0</v>
      </c>
      <c r="AM61" s="20">
        <f>Calculations!AJ64</f>
        <v>0</v>
      </c>
      <c r="AN61" s="20">
        <f>Calculations!AK64</f>
        <v>0</v>
      </c>
      <c r="AO61" s="20">
        <f>Calculations!AL64</f>
        <v>0</v>
      </c>
      <c r="AP61" s="20">
        <f>Calculations!AM64</f>
        <v>0</v>
      </c>
      <c r="AQ61" s="20">
        <f>Calculations!AN64</f>
        <v>0</v>
      </c>
      <c r="AR61" s="20">
        <f>Calculations!AO64</f>
        <v>0</v>
      </c>
      <c r="AS61" s="20">
        <f>Calculations!AP64</f>
        <v>0</v>
      </c>
      <c r="AT61" s="20">
        <f>Calculations!AQ64</f>
        <v>0</v>
      </c>
      <c r="AU61" s="20">
        <f>Calculations!AR64</f>
        <v>0</v>
      </c>
      <c r="AV61" s="20">
        <f>Calculations!AS64</f>
        <v>0</v>
      </c>
      <c r="AW61" s="20">
        <f>Calculations!AT64</f>
        <v>0</v>
      </c>
      <c r="AX61" s="20">
        <f>Calculations!AU64</f>
        <v>0</v>
      </c>
      <c r="AY61" s="20">
        <f>Calculations!AV64</f>
        <v>0</v>
      </c>
      <c r="AZ61" s="20">
        <f>Calculations!AW64</f>
        <v>0</v>
      </c>
      <c r="BA61" s="20">
        <f>Calculations!AX64</f>
        <v>0</v>
      </c>
      <c r="BB61" s="20">
        <f>Calculations!AY64</f>
        <v>0</v>
      </c>
      <c r="BC61" s="20">
        <f>Calculations!AZ64</f>
        <v>0</v>
      </c>
      <c r="BD61" s="20">
        <f>Calculations!BA64</f>
        <v>0</v>
      </c>
      <c r="BE61" s="20">
        <f>Calculations!BB64</f>
        <v>0</v>
      </c>
      <c r="BF61" s="20">
        <f>Calculations!BC64</f>
        <v>0</v>
      </c>
      <c r="BG61" s="20">
        <f>Calculations!BD64</f>
        <v>0</v>
      </c>
      <c r="BH61" s="20">
        <f>Calculations!BE64</f>
        <v>0</v>
      </c>
      <c r="BI61" s="20">
        <f>Calculations!BF64</f>
        <v>0</v>
      </c>
      <c r="BJ61" s="20">
        <f>Calculations!BG64</f>
        <v>0</v>
      </c>
      <c r="BK61" s="20">
        <f>Calculations!BH64</f>
        <v>0</v>
      </c>
      <c r="BL61" s="20">
        <f>Calculations!BI64</f>
        <v>0</v>
      </c>
      <c r="BM61" s="20">
        <f>Calculations!BJ64</f>
        <v>0</v>
      </c>
      <c r="BN61" s="20">
        <f>Calculations!BK64</f>
        <v>0</v>
      </c>
      <c r="BO61" s="20">
        <f>Calculations!BL64</f>
        <v>0</v>
      </c>
      <c r="BP61" s="20">
        <f>Calculations!BM64</f>
        <v>0</v>
      </c>
      <c r="BQ61" s="20">
        <f>Calculations!BN64</f>
        <v>0</v>
      </c>
      <c r="BR61" s="20">
        <f>Calculations!BO64</f>
        <v>0</v>
      </c>
      <c r="BS61" s="20">
        <f>Calculations!BP64</f>
        <v>0</v>
      </c>
      <c r="BT61" s="20">
        <f>Calculations!BQ64</f>
        <v>0</v>
      </c>
      <c r="BU61" s="20">
        <f>Calculations!BR64</f>
        <v>0</v>
      </c>
      <c r="BV61" s="20">
        <f>Calculations!BS64</f>
        <v>0</v>
      </c>
      <c r="BW61" s="20">
        <f>Calculations!BT64</f>
        <v>0</v>
      </c>
      <c r="BX61" s="20">
        <f>Calculations!BU64</f>
        <v>0</v>
      </c>
      <c r="BY61" s="20">
        <f>Calculations!BV64</f>
        <v>0</v>
      </c>
      <c r="BZ61" s="20">
        <f>Calculations!BW64</f>
        <v>0</v>
      </c>
      <c r="CA61" s="20">
        <f>Calculations!BX64</f>
        <v>0</v>
      </c>
      <c r="CB61" s="20">
        <f>Calculations!BY64</f>
        <v>0</v>
      </c>
      <c r="CC61" s="20">
        <f>Calculations!BZ64</f>
        <v>0</v>
      </c>
      <c r="CD61" s="20">
        <f>Calculations!CA64</f>
        <v>0</v>
      </c>
      <c r="CE61" s="20">
        <f>Calculations!CB64</f>
        <v>0</v>
      </c>
      <c r="CF61" s="20">
        <f>Calculations!CC64</f>
        <v>0</v>
      </c>
      <c r="CG61" s="20">
        <f>Calculations!CD64</f>
        <v>0</v>
      </c>
      <c r="CH61" s="20">
        <f>Calculations!CE64</f>
        <v>0</v>
      </c>
      <c r="CI61" s="20">
        <f>Calculations!CF64</f>
        <v>0</v>
      </c>
      <c r="CJ61" s="20">
        <f>Calculations!CG64</f>
        <v>0</v>
      </c>
      <c r="CK61" s="20">
        <f>Calculations!CH64</f>
        <v>0</v>
      </c>
      <c r="CL61" s="20">
        <f>Calculations!CI64</f>
        <v>0</v>
      </c>
      <c r="CM61" s="20">
        <f>Calculations!CJ64</f>
        <v>0</v>
      </c>
      <c r="CN61" s="20">
        <f>Calculations!CK64</f>
        <v>0</v>
      </c>
      <c r="CO61" s="20">
        <f>Calculations!CL64</f>
        <v>0</v>
      </c>
      <c r="CP61" s="20">
        <f>Calculations!CM64</f>
        <v>0</v>
      </c>
      <c r="CQ61" s="20">
        <f>Calculations!CN64</f>
        <v>0</v>
      </c>
      <c r="CR61" s="20">
        <f>Calculations!CO64</f>
        <v>0</v>
      </c>
      <c r="CS61" s="20">
        <f>Calculations!CP64</f>
        <v>0</v>
      </c>
      <c r="CT61" s="20">
        <f>Calculations!CQ64</f>
        <v>0</v>
      </c>
    </row>
    <row r="62" spans="3:98" x14ac:dyDescent="0.25">
      <c r="C62" s="17" t="str">
        <f>Calculations!B65</f>
        <v/>
      </c>
      <c r="D62" s="21">
        <f>Calculations!CR65</f>
        <v>0</v>
      </c>
      <c r="E62" s="21">
        <f>Calculations!CS65</f>
        <v>0</v>
      </c>
      <c r="F62" s="20"/>
      <c r="G62" s="26">
        <f>Calculations!D65</f>
        <v>0</v>
      </c>
      <c r="H62" s="20">
        <f>Calculations!E65</f>
        <v>0</v>
      </c>
      <c r="I62" s="20">
        <f>Calculations!F65</f>
        <v>0</v>
      </c>
      <c r="J62" s="20">
        <f>Calculations!G65</f>
        <v>0</v>
      </c>
      <c r="K62" s="20">
        <f>Calculations!H65</f>
        <v>0</v>
      </c>
      <c r="L62" s="20">
        <f>Calculations!I65</f>
        <v>0</v>
      </c>
      <c r="M62" s="20">
        <f>Calculations!J65</f>
        <v>0</v>
      </c>
      <c r="N62" s="20">
        <f>Calculations!K65</f>
        <v>0</v>
      </c>
      <c r="O62" s="20">
        <f>Calculations!L65</f>
        <v>0</v>
      </c>
      <c r="P62" s="20">
        <f>Calculations!M65</f>
        <v>0</v>
      </c>
      <c r="Q62" s="20">
        <f>Calculations!N65</f>
        <v>0</v>
      </c>
      <c r="R62" s="20">
        <f>Calculations!O65</f>
        <v>0</v>
      </c>
      <c r="S62" s="20">
        <f>Calculations!P65</f>
        <v>0</v>
      </c>
      <c r="T62" s="20">
        <f>Calculations!Q65</f>
        <v>0</v>
      </c>
      <c r="U62" s="20">
        <f>Calculations!R65</f>
        <v>0</v>
      </c>
      <c r="V62" s="20">
        <f>Calculations!S65</f>
        <v>0</v>
      </c>
      <c r="W62" s="20">
        <f>Calculations!T65</f>
        <v>0</v>
      </c>
      <c r="X62" s="20">
        <f>Calculations!U65</f>
        <v>0</v>
      </c>
      <c r="Y62" s="20">
        <f>Calculations!V65</f>
        <v>0</v>
      </c>
      <c r="Z62" s="20">
        <f>Calculations!W65</f>
        <v>0</v>
      </c>
      <c r="AA62" s="20">
        <f>Calculations!X65</f>
        <v>0</v>
      </c>
      <c r="AB62" s="20">
        <f>Calculations!Y65</f>
        <v>0</v>
      </c>
      <c r="AC62" s="20">
        <f>Calculations!Z65</f>
        <v>0</v>
      </c>
      <c r="AD62" s="20">
        <f>Calculations!AA65</f>
        <v>0</v>
      </c>
      <c r="AE62" s="20">
        <f>Calculations!AB65</f>
        <v>0</v>
      </c>
      <c r="AF62" s="20">
        <f>Calculations!AC65</f>
        <v>0</v>
      </c>
      <c r="AG62" s="20">
        <f>Calculations!AD65</f>
        <v>0</v>
      </c>
      <c r="AH62" s="20">
        <f>Calculations!AE65</f>
        <v>0</v>
      </c>
      <c r="AI62" s="20">
        <f>Calculations!AF65</f>
        <v>0</v>
      </c>
      <c r="AJ62" s="20">
        <f>Calculations!AG65</f>
        <v>0</v>
      </c>
      <c r="AK62" s="20">
        <f>Calculations!AH65</f>
        <v>0</v>
      </c>
      <c r="AL62" s="20">
        <f>Calculations!AI65</f>
        <v>0</v>
      </c>
      <c r="AM62" s="20">
        <f>Calculations!AJ65</f>
        <v>0</v>
      </c>
      <c r="AN62" s="20">
        <f>Calculations!AK65</f>
        <v>0</v>
      </c>
      <c r="AO62" s="20">
        <f>Calculations!AL65</f>
        <v>0</v>
      </c>
      <c r="AP62" s="20">
        <f>Calculations!AM65</f>
        <v>0</v>
      </c>
      <c r="AQ62" s="20">
        <f>Calculations!AN65</f>
        <v>0</v>
      </c>
      <c r="AR62" s="20">
        <f>Calculations!AO65</f>
        <v>0</v>
      </c>
      <c r="AS62" s="20">
        <f>Calculations!AP65</f>
        <v>0</v>
      </c>
      <c r="AT62" s="20">
        <f>Calculations!AQ65</f>
        <v>0</v>
      </c>
      <c r="AU62" s="20">
        <f>Calculations!AR65</f>
        <v>0</v>
      </c>
      <c r="AV62" s="20">
        <f>Calculations!AS65</f>
        <v>0</v>
      </c>
      <c r="AW62" s="20">
        <f>Calculations!AT65</f>
        <v>0</v>
      </c>
      <c r="AX62" s="20">
        <f>Calculations!AU65</f>
        <v>0</v>
      </c>
      <c r="AY62" s="20">
        <f>Calculations!AV65</f>
        <v>0</v>
      </c>
      <c r="AZ62" s="20">
        <f>Calculations!AW65</f>
        <v>0</v>
      </c>
      <c r="BA62" s="20">
        <f>Calculations!AX65</f>
        <v>0</v>
      </c>
      <c r="BB62" s="20">
        <f>Calculations!AY65</f>
        <v>0</v>
      </c>
      <c r="BC62" s="20">
        <f>Calculations!AZ65</f>
        <v>0</v>
      </c>
      <c r="BD62" s="20">
        <f>Calculations!BA65</f>
        <v>0</v>
      </c>
      <c r="BE62" s="20">
        <f>Calculations!BB65</f>
        <v>0</v>
      </c>
      <c r="BF62" s="20">
        <f>Calculations!BC65</f>
        <v>0</v>
      </c>
      <c r="BG62" s="20">
        <f>Calculations!BD65</f>
        <v>0</v>
      </c>
      <c r="BH62" s="20">
        <f>Calculations!BE65</f>
        <v>0</v>
      </c>
      <c r="BI62" s="20">
        <f>Calculations!BF65</f>
        <v>0</v>
      </c>
      <c r="BJ62" s="20">
        <f>Calculations!BG65</f>
        <v>0</v>
      </c>
      <c r="BK62" s="20">
        <f>Calculations!BH65</f>
        <v>0</v>
      </c>
      <c r="BL62" s="20">
        <f>Calculations!BI65</f>
        <v>0</v>
      </c>
      <c r="BM62" s="20">
        <f>Calculations!BJ65</f>
        <v>0</v>
      </c>
      <c r="BN62" s="20">
        <f>Calculations!BK65</f>
        <v>0</v>
      </c>
      <c r="BO62" s="20">
        <f>Calculations!BL65</f>
        <v>0</v>
      </c>
      <c r="BP62" s="20">
        <f>Calculations!BM65</f>
        <v>0</v>
      </c>
      <c r="BQ62" s="20">
        <f>Calculations!BN65</f>
        <v>0</v>
      </c>
      <c r="BR62" s="20">
        <f>Calculations!BO65</f>
        <v>0</v>
      </c>
      <c r="BS62" s="20">
        <f>Calculations!BP65</f>
        <v>0</v>
      </c>
      <c r="BT62" s="20">
        <f>Calculations!BQ65</f>
        <v>0</v>
      </c>
      <c r="BU62" s="20">
        <f>Calculations!BR65</f>
        <v>0</v>
      </c>
      <c r="BV62" s="20">
        <f>Calculations!BS65</f>
        <v>0</v>
      </c>
      <c r="BW62" s="20">
        <f>Calculations!BT65</f>
        <v>0</v>
      </c>
      <c r="BX62" s="20">
        <f>Calculations!BU65</f>
        <v>0</v>
      </c>
      <c r="BY62" s="20">
        <f>Calculations!BV65</f>
        <v>0</v>
      </c>
      <c r="BZ62" s="20">
        <f>Calculations!BW65</f>
        <v>0</v>
      </c>
      <c r="CA62" s="20">
        <f>Calculations!BX65</f>
        <v>0</v>
      </c>
      <c r="CB62" s="20">
        <f>Calculations!BY65</f>
        <v>0</v>
      </c>
      <c r="CC62" s="20">
        <f>Calculations!BZ65</f>
        <v>0</v>
      </c>
      <c r="CD62" s="20">
        <f>Calculations!CA65</f>
        <v>0</v>
      </c>
      <c r="CE62" s="20">
        <f>Calculations!CB65</f>
        <v>0</v>
      </c>
      <c r="CF62" s="20">
        <f>Calculations!CC65</f>
        <v>0</v>
      </c>
      <c r="CG62" s="20">
        <f>Calculations!CD65</f>
        <v>0</v>
      </c>
      <c r="CH62" s="20">
        <f>Calculations!CE65</f>
        <v>0</v>
      </c>
      <c r="CI62" s="20">
        <f>Calculations!CF65</f>
        <v>0</v>
      </c>
      <c r="CJ62" s="20">
        <f>Calculations!CG65</f>
        <v>0</v>
      </c>
      <c r="CK62" s="20">
        <f>Calculations!CH65</f>
        <v>0</v>
      </c>
      <c r="CL62" s="20">
        <f>Calculations!CI65</f>
        <v>0</v>
      </c>
      <c r="CM62" s="20">
        <f>Calculations!CJ65</f>
        <v>0</v>
      </c>
      <c r="CN62" s="20">
        <f>Calculations!CK65</f>
        <v>0</v>
      </c>
      <c r="CO62" s="20">
        <f>Calculations!CL65</f>
        <v>0</v>
      </c>
      <c r="CP62" s="20">
        <f>Calculations!CM65</f>
        <v>0</v>
      </c>
      <c r="CQ62" s="20">
        <f>Calculations!CN65</f>
        <v>0</v>
      </c>
      <c r="CR62" s="20">
        <f>Calculations!CO65</f>
        <v>0</v>
      </c>
      <c r="CS62" s="20">
        <f>Calculations!CP65</f>
        <v>0</v>
      </c>
      <c r="CT62" s="20">
        <f>Calculations!CQ65</f>
        <v>0</v>
      </c>
    </row>
    <row r="63" spans="3:98" s="13" customFormat="1" x14ac:dyDescent="0.25">
      <c r="C63" s="52" t="str">
        <f ca="1">"Vacation dashboard prepared by Chandoo on " &amp; TEXT(TODAY(), "dddd d mmm, yyyy")</f>
        <v>Vacation dashboard prepared by Chandoo on Thursday 24 Jan, 2013</v>
      </c>
    </row>
  </sheetData>
  <mergeCells count="21">
    <mergeCell ref="CV31:DB31"/>
    <mergeCell ref="CV22:DB22"/>
    <mergeCell ref="CV12:DB12"/>
    <mergeCell ref="CV9:DB9"/>
    <mergeCell ref="H9:CT9"/>
    <mergeCell ref="D11:E11"/>
    <mergeCell ref="CW6:DB6"/>
    <mergeCell ref="D4:E4"/>
    <mergeCell ref="F4:AM4"/>
    <mergeCell ref="AN4:BU4"/>
    <mergeCell ref="BW4:CV4"/>
    <mergeCell ref="CW4:DB4"/>
    <mergeCell ref="AN5:BU5"/>
    <mergeCell ref="AN6:BU6"/>
    <mergeCell ref="BW5:CV5"/>
    <mergeCell ref="BW6:CV6"/>
    <mergeCell ref="CW5:DB5"/>
    <mergeCell ref="D5:E5"/>
    <mergeCell ref="D6:E6"/>
    <mergeCell ref="F5:AM5"/>
    <mergeCell ref="F6:AM6"/>
  </mergeCells>
  <conditionalFormatting sqref="G13:CT62">
    <cfRule type="expression" dxfId="11" priority="6">
      <formula>G13=4</formula>
    </cfRule>
    <cfRule type="expression" dxfId="10" priority="8">
      <formula>G13=3</formula>
    </cfRule>
    <cfRule type="expression" dxfId="9" priority="9">
      <formula>G13=2</formula>
    </cfRule>
    <cfRule type="expression" dxfId="8" priority="10">
      <formula>G13=1</formula>
    </cfRule>
    <cfRule type="expression" dxfId="7" priority="5">
      <formula>WEEKDAY(G$11)=2</formula>
    </cfRule>
  </conditionalFormatting>
  <conditionalFormatting sqref="G12:CT62">
    <cfRule type="expression" dxfId="6" priority="1">
      <formula>MONTH(G$11)&lt;&gt;MONTH(H$11)</formula>
    </cfRule>
  </conditionalFormatting>
  <conditionalFormatting sqref="G12:CT12">
    <cfRule type="colorScale" priority="7">
      <colorScale>
        <cfvo type="min"/>
        <cfvo type="percentile" val="50"/>
        <cfvo type="max"/>
        <color theme="2" tint="-9.9978637043366805E-2"/>
        <color theme="2" tint="-0.249977111117893"/>
        <color theme="2" tint="-0.499984740745262"/>
      </colorScale>
    </cfRule>
  </conditionalFormatting>
  <conditionalFormatting sqref="C13:CT62">
    <cfRule type="expression" dxfId="5" priority="11">
      <formula>$C13=valSelEmp</formula>
    </cfRule>
    <cfRule type="expression" dxfId="4" priority="12">
      <formula>MOD(ROW(),2)=1</formula>
    </cfRule>
  </conditionalFormatting>
  <conditionalFormatting sqref="CV32:DB37">
    <cfRule type="colorScale" priority="4">
      <colorScale>
        <cfvo type="num" val="0"/>
        <cfvo type="num" val="valMaxDays"/>
        <color theme="0"/>
        <color theme="5" tint="-0.249977111117893"/>
      </colorScale>
    </cfRule>
  </conditionalFormatting>
  <conditionalFormatting sqref="CV23:DB28">
    <cfRule type="colorScale" priority="3">
      <colorScale>
        <cfvo type="num" val="0"/>
        <cfvo type="num" val="valMaxDays"/>
        <color theme="0"/>
        <color theme="5" tint="-0.249977111117893"/>
      </colorScale>
    </cfRule>
  </conditionalFormatting>
  <conditionalFormatting sqref="CV14:DB19">
    <cfRule type="colorScale" priority="2">
      <colorScale>
        <cfvo type="num" val="0"/>
        <cfvo type="num" val="valMaxDays"/>
        <color theme="0"/>
        <color theme="5" tint="-0.249977111117893"/>
      </colorScale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2" r:id="rId3" name="Drop Down 20">
              <controlPr defaultSize="0" autoLine="0" autoPict="0">
                <anchor moveWithCells="1">
                  <from>
                    <xdr:col>3</xdr:col>
                    <xdr:colOff>457200</xdr:colOff>
                    <xdr:row>8</xdr:row>
                    <xdr:rowOff>47625</xdr:rowOff>
                  </from>
                  <to>
                    <xdr:col>7</xdr:col>
                    <xdr:colOff>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5"/>
  <sheetViews>
    <sheetView showGridLines="0" workbookViewId="0">
      <selection activeCell="B2" sqref="B2"/>
    </sheetView>
  </sheetViews>
  <sheetFormatPr defaultRowHeight="15" x14ac:dyDescent="0.25"/>
  <cols>
    <col min="1" max="1" width="4.7109375" customWidth="1"/>
    <col min="2" max="2" width="23" customWidth="1"/>
    <col min="3" max="3" width="29.28515625" customWidth="1"/>
    <col min="4" max="95" width="1.140625" customWidth="1"/>
    <col min="96" max="96" width="14" bestFit="1" customWidth="1"/>
    <col min="97" max="97" width="20.140625" bestFit="1" customWidth="1"/>
    <col min="99" max="99" width="10.5703125" customWidth="1"/>
    <col min="100" max="100" width="24.140625" bestFit="1" customWidth="1"/>
    <col min="101" max="107" width="5.7109375" customWidth="1"/>
    <col min="109" max="115" width="5.7109375" customWidth="1"/>
  </cols>
  <sheetData>
    <row r="1" spans="1:123" ht="51.75" customHeight="1" x14ac:dyDescent="0.25">
      <c r="CU1" t="s">
        <v>59</v>
      </c>
    </row>
    <row r="2" spans="1:123" x14ac:dyDescent="0.25">
      <c r="B2" s="41" t="s">
        <v>43</v>
      </c>
      <c r="C2" s="54">
        <f>MAX(Vacations[End Date])</f>
        <v>41280</v>
      </c>
      <c r="D2" s="4"/>
      <c r="CU2" s="41" t="s">
        <v>60</v>
      </c>
      <c r="CV2" s="42" t="s">
        <v>61</v>
      </c>
      <c r="CW2" s="41" t="s">
        <v>64</v>
      </c>
      <c r="CX2" s="41" t="s">
        <v>67</v>
      </c>
      <c r="CY2" s="41" t="s">
        <v>70</v>
      </c>
    </row>
    <row r="3" spans="1:123" x14ac:dyDescent="0.25">
      <c r="B3" s="41" t="s">
        <v>44</v>
      </c>
      <c r="C3" s="54">
        <f>IF(MONTH(C2+1)&lt;&gt;MONTH(C2),C2,EOMONTH(C2,-1))</f>
        <v>41274</v>
      </c>
      <c r="D3" s="4"/>
      <c r="CT3" s="41" t="s">
        <v>65</v>
      </c>
      <c r="CU3" s="41">
        <f>SUM(Vacations['# of days taken])</f>
        <v>456</v>
      </c>
      <c r="CV3" s="41">
        <f>NETWORKDAYS(C11,C3,Holidays[Holiday])*COUNTA(Employees[Employees])</f>
        <v>6760</v>
      </c>
      <c r="CW3" s="59">
        <f>CU3/CV3</f>
        <v>6.7455621301775154E-2</v>
      </c>
      <c r="CX3" s="41" t="str">
        <f>INDEX(Employees[Employees],MATCH(CR10,$CR$16:$CR$65,0)) &amp;" ["&amp; TEXT(CR10,"0")&amp;" days]"&amp;IF(CR11&gt;1," and "&amp;CR11-1&amp;" others","")</f>
        <v>Xinhua [35 days]</v>
      </c>
      <c r="CY3" s="41" t="str">
        <f>INDEX(Employees[Employees],MATCH(CR12,$CR$16:$CR$65,0)) &amp;" ["&amp; TEXT(CR12,"0")&amp;" days]"&amp;IF(CS11&gt;1," and "&amp;CS11-1&amp;" others","")</f>
        <v>Oprah [0 days]</v>
      </c>
    </row>
    <row r="4" spans="1:123" x14ac:dyDescent="0.25">
      <c r="B4" s="41" t="s">
        <v>45</v>
      </c>
      <c r="C4" s="54">
        <f>EOMONTH(C3,-1)+1</f>
        <v>41244</v>
      </c>
      <c r="CT4" s="41" t="s">
        <v>66</v>
      </c>
      <c r="CU4" s="41">
        <f>SUMIFS(Vacations['# of days taken],Vacations[Start Date],"&gt;="&amp;$C$8,Vacations[End Date],"&lt;="&amp;$C$3)</f>
        <v>113</v>
      </c>
      <c r="CV4" s="41">
        <f>NETWORKDAYS(C8,C3,Holidays[Holiday])*COUNTA(Employees[Employees])</f>
        <v>1690</v>
      </c>
      <c r="CW4" s="59">
        <f>CU4/CV4</f>
        <v>6.6863905325443784E-2</v>
      </c>
      <c r="CX4" s="41" t="str">
        <f>INDEX(Employees[Employees],MATCH(CS10,$CS$16:$CS$65,0)) &amp;" ["&amp; TEXT(CS10,"0")&amp;" days]"&amp;IF(CS11&gt;1," and "&amp;CS11-1&amp;" others","")</f>
        <v>Farhan [17 days]</v>
      </c>
      <c r="CY4" s="41" t="str">
        <f>INDEX(Employees[Employees],MATCH(CS12,$CS$16:$CS$65,0)) &amp;" ["&amp; TEXT(CS12,"0")&amp;" days]"&amp;IF(CS13&gt;1," and "&amp;CS13-1&amp;" others","")</f>
        <v>Harry [0 days] and 6 others</v>
      </c>
    </row>
    <row r="5" spans="1:123" x14ac:dyDescent="0.25">
      <c r="C5" s="55" t="s">
        <v>46</v>
      </c>
    </row>
    <row r="6" spans="1:123" x14ac:dyDescent="0.25">
      <c r="B6" s="41">
        <f>MONTH(C6)</f>
        <v>12</v>
      </c>
      <c r="C6" s="54">
        <f>C4</f>
        <v>41244</v>
      </c>
      <c r="CT6" s="41" t="str">
        <f>TEXT(CU6,"mmmm 'yy")</f>
        <v>December '12</v>
      </c>
      <c r="CU6" s="58">
        <f t="shared" ref="CU6:CU8" si="0">C6</f>
        <v>41244</v>
      </c>
      <c r="CV6" s="41">
        <f>WEEKDAY(C6,2)</f>
        <v>6</v>
      </c>
      <c r="CW6" s="41">
        <f>-CV6+1</f>
        <v>-5</v>
      </c>
    </row>
    <row r="7" spans="1:123" x14ac:dyDescent="0.25">
      <c r="B7" s="41">
        <f>MONTH(C7)</f>
        <v>11</v>
      </c>
      <c r="C7" s="54">
        <f>EDATE(C6,-1)</f>
        <v>41214</v>
      </c>
      <c r="CT7" s="41" t="str">
        <f>TEXT(CU7,"mmmm 'yy")</f>
        <v>November '12</v>
      </c>
      <c r="CU7" s="58">
        <f t="shared" si="0"/>
        <v>41214</v>
      </c>
      <c r="CV7" s="41">
        <f>WEEKDAY(C7,2)</f>
        <v>4</v>
      </c>
      <c r="CW7" s="41">
        <f t="shared" ref="CW7:CW8" si="1">-CV7+1</f>
        <v>-3</v>
      </c>
    </row>
    <row r="8" spans="1:123" x14ac:dyDescent="0.25">
      <c r="B8" s="41">
        <f>MONTH(C8)</f>
        <v>10</v>
      </c>
      <c r="C8" s="54">
        <f>EDATE(C7,-1)</f>
        <v>41183</v>
      </c>
      <c r="CT8" s="41" t="str">
        <f>TEXT(CU8,"mmmm 'yy")</f>
        <v>October '12</v>
      </c>
      <c r="CU8" s="58">
        <f t="shared" si="0"/>
        <v>41183</v>
      </c>
      <c r="CV8" s="41">
        <f>WEEKDAY(C8,2)</f>
        <v>1</v>
      </c>
      <c r="CW8" s="41">
        <f t="shared" si="1"/>
        <v>0</v>
      </c>
    </row>
    <row r="9" spans="1:123" x14ac:dyDescent="0.25">
      <c r="B9" s="11"/>
      <c r="DE9" s="41" t="s">
        <v>76</v>
      </c>
    </row>
    <row r="10" spans="1:123" x14ac:dyDescent="0.25">
      <c r="B10" s="41" t="s">
        <v>62</v>
      </c>
      <c r="C10" s="54">
        <f>MIN(Vacations[Start Date])</f>
        <v>40909</v>
      </c>
      <c r="CR10" s="40">
        <f>MAX(CR$16:INDEX(CR$16:CR$65,$B$14))</f>
        <v>35</v>
      </c>
      <c r="CS10" s="40">
        <f>MAX(CS$16:INDEX(CS$16:CS$65,$B$14))</f>
        <v>17</v>
      </c>
      <c r="DE10" s="61">
        <f>MAX(DE16:DK40)</f>
        <v>6</v>
      </c>
    </row>
    <row r="11" spans="1:123" x14ac:dyDescent="0.25">
      <c r="B11" s="41" t="s">
        <v>63</v>
      </c>
      <c r="C11" s="54">
        <f>DATE(YEAR(C10),MONTH(C10),1)</f>
        <v>40909</v>
      </c>
      <c r="CR11" s="41">
        <f>COUNTIF(CR16:CR65,CR10)</f>
        <v>1</v>
      </c>
      <c r="CS11" s="41">
        <f>COUNTIF(CS16:CS65,CS10)</f>
        <v>1</v>
      </c>
    </row>
    <row r="12" spans="1:123" x14ac:dyDescent="0.25">
      <c r="B12" s="55" t="s">
        <v>47</v>
      </c>
      <c r="CR12" s="40">
        <f>MIN(CR$16:INDEX(CR$16:CR$65,$B$14))</f>
        <v>0</v>
      </c>
      <c r="CS12" s="40">
        <f>MIN(CS$16:INDEX(CS$16:CS$65,$B$14))</f>
        <v>0</v>
      </c>
    </row>
    <row r="13" spans="1:123" x14ac:dyDescent="0.25">
      <c r="B13" s="41" t="s">
        <v>71</v>
      </c>
      <c r="C13" s="13">
        <v>6</v>
      </c>
      <c r="D13" s="5">
        <f>$C$8</f>
        <v>41183</v>
      </c>
      <c r="E13" s="5">
        <f>D13+1</f>
        <v>41184</v>
      </c>
      <c r="F13" s="5">
        <f t="shared" ref="F13:BQ13" si="2">E13+1</f>
        <v>41185</v>
      </c>
      <c r="G13" s="5">
        <f t="shared" si="2"/>
        <v>41186</v>
      </c>
      <c r="H13" s="5">
        <f t="shared" si="2"/>
        <v>41187</v>
      </c>
      <c r="I13" s="5">
        <f t="shared" si="2"/>
        <v>41188</v>
      </c>
      <c r="J13" s="5">
        <f t="shared" si="2"/>
        <v>41189</v>
      </c>
      <c r="K13" s="5">
        <f t="shared" si="2"/>
        <v>41190</v>
      </c>
      <c r="L13" s="5">
        <f t="shared" si="2"/>
        <v>41191</v>
      </c>
      <c r="M13" s="5">
        <f t="shared" si="2"/>
        <v>41192</v>
      </c>
      <c r="N13" s="5">
        <f t="shared" si="2"/>
        <v>41193</v>
      </c>
      <c r="O13" s="5">
        <f t="shared" si="2"/>
        <v>41194</v>
      </c>
      <c r="P13" s="5">
        <f t="shared" si="2"/>
        <v>41195</v>
      </c>
      <c r="Q13" s="5">
        <f t="shared" si="2"/>
        <v>41196</v>
      </c>
      <c r="R13" s="5">
        <f t="shared" si="2"/>
        <v>41197</v>
      </c>
      <c r="S13" s="5">
        <f t="shared" si="2"/>
        <v>41198</v>
      </c>
      <c r="T13" s="5">
        <f t="shared" si="2"/>
        <v>41199</v>
      </c>
      <c r="U13" s="5">
        <f t="shared" si="2"/>
        <v>41200</v>
      </c>
      <c r="V13" s="5">
        <f t="shared" si="2"/>
        <v>41201</v>
      </c>
      <c r="W13" s="5">
        <f t="shared" si="2"/>
        <v>41202</v>
      </c>
      <c r="X13" s="5">
        <f t="shared" si="2"/>
        <v>41203</v>
      </c>
      <c r="Y13" s="5">
        <f t="shared" si="2"/>
        <v>41204</v>
      </c>
      <c r="Z13" s="5">
        <f t="shared" si="2"/>
        <v>41205</v>
      </c>
      <c r="AA13" s="5">
        <f t="shared" si="2"/>
        <v>41206</v>
      </c>
      <c r="AB13" s="5">
        <f t="shared" si="2"/>
        <v>41207</v>
      </c>
      <c r="AC13" s="5">
        <f t="shared" si="2"/>
        <v>41208</v>
      </c>
      <c r="AD13" s="5">
        <f t="shared" si="2"/>
        <v>41209</v>
      </c>
      <c r="AE13" s="5">
        <f t="shared" si="2"/>
        <v>41210</v>
      </c>
      <c r="AF13" s="5">
        <f t="shared" si="2"/>
        <v>41211</v>
      </c>
      <c r="AG13" s="5">
        <f t="shared" si="2"/>
        <v>41212</v>
      </c>
      <c r="AH13" s="5">
        <f t="shared" si="2"/>
        <v>41213</v>
      </c>
      <c r="AI13" s="5">
        <f t="shared" si="2"/>
        <v>41214</v>
      </c>
      <c r="AJ13" s="5">
        <f t="shared" si="2"/>
        <v>41215</v>
      </c>
      <c r="AK13" s="5">
        <f t="shared" si="2"/>
        <v>41216</v>
      </c>
      <c r="AL13" s="5">
        <f t="shared" si="2"/>
        <v>41217</v>
      </c>
      <c r="AM13" s="5">
        <f t="shared" si="2"/>
        <v>41218</v>
      </c>
      <c r="AN13" s="5">
        <f t="shared" si="2"/>
        <v>41219</v>
      </c>
      <c r="AO13" s="5">
        <f t="shared" si="2"/>
        <v>41220</v>
      </c>
      <c r="AP13" s="5">
        <f t="shared" si="2"/>
        <v>41221</v>
      </c>
      <c r="AQ13" s="5">
        <f t="shared" si="2"/>
        <v>41222</v>
      </c>
      <c r="AR13" s="5">
        <f t="shared" si="2"/>
        <v>41223</v>
      </c>
      <c r="AS13" s="5">
        <f t="shared" si="2"/>
        <v>41224</v>
      </c>
      <c r="AT13" s="5">
        <f t="shared" si="2"/>
        <v>41225</v>
      </c>
      <c r="AU13" s="5">
        <f t="shared" si="2"/>
        <v>41226</v>
      </c>
      <c r="AV13" s="5">
        <f t="shared" si="2"/>
        <v>41227</v>
      </c>
      <c r="AW13" s="5">
        <f t="shared" si="2"/>
        <v>41228</v>
      </c>
      <c r="AX13" s="5">
        <f t="shared" si="2"/>
        <v>41229</v>
      </c>
      <c r="AY13" s="5">
        <f t="shared" si="2"/>
        <v>41230</v>
      </c>
      <c r="AZ13" s="5">
        <f t="shared" si="2"/>
        <v>41231</v>
      </c>
      <c r="BA13" s="5">
        <f t="shared" si="2"/>
        <v>41232</v>
      </c>
      <c r="BB13" s="5">
        <f t="shared" si="2"/>
        <v>41233</v>
      </c>
      <c r="BC13" s="5">
        <f t="shared" si="2"/>
        <v>41234</v>
      </c>
      <c r="BD13" s="5">
        <f t="shared" si="2"/>
        <v>41235</v>
      </c>
      <c r="BE13" s="5">
        <f t="shared" si="2"/>
        <v>41236</v>
      </c>
      <c r="BF13" s="5">
        <f t="shared" si="2"/>
        <v>41237</v>
      </c>
      <c r="BG13" s="5">
        <f t="shared" si="2"/>
        <v>41238</v>
      </c>
      <c r="BH13" s="5">
        <f t="shared" si="2"/>
        <v>41239</v>
      </c>
      <c r="BI13" s="5">
        <f t="shared" si="2"/>
        <v>41240</v>
      </c>
      <c r="BJ13" s="5">
        <f t="shared" si="2"/>
        <v>41241</v>
      </c>
      <c r="BK13" s="5">
        <f t="shared" si="2"/>
        <v>41242</v>
      </c>
      <c r="BL13" s="5">
        <f t="shared" si="2"/>
        <v>41243</v>
      </c>
      <c r="BM13" s="5">
        <f t="shared" si="2"/>
        <v>41244</v>
      </c>
      <c r="BN13" s="5">
        <f t="shared" si="2"/>
        <v>41245</v>
      </c>
      <c r="BO13" s="5">
        <f t="shared" si="2"/>
        <v>41246</v>
      </c>
      <c r="BP13" s="5">
        <f t="shared" si="2"/>
        <v>41247</v>
      </c>
      <c r="BQ13" s="5">
        <f t="shared" si="2"/>
        <v>41248</v>
      </c>
      <c r="BR13" s="5">
        <f t="shared" ref="BR13:CQ13" si="3">BQ13+1</f>
        <v>41249</v>
      </c>
      <c r="BS13" s="5">
        <f t="shared" si="3"/>
        <v>41250</v>
      </c>
      <c r="BT13" s="5">
        <f t="shared" si="3"/>
        <v>41251</v>
      </c>
      <c r="BU13" s="5">
        <f t="shared" si="3"/>
        <v>41252</v>
      </c>
      <c r="BV13" s="5">
        <f t="shared" si="3"/>
        <v>41253</v>
      </c>
      <c r="BW13" s="5">
        <f t="shared" si="3"/>
        <v>41254</v>
      </c>
      <c r="BX13" s="5">
        <f t="shared" si="3"/>
        <v>41255</v>
      </c>
      <c r="BY13" s="5">
        <f t="shared" si="3"/>
        <v>41256</v>
      </c>
      <c r="BZ13" s="5">
        <f t="shared" si="3"/>
        <v>41257</v>
      </c>
      <c r="CA13" s="5">
        <f t="shared" si="3"/>
        <v>41258</v>
      </c>
      <c r="CB13" s="5">
        <f t="shared" si="3"/>
        <v>41259</v>
      </c>
      <c r="CC13" s="5">
        <f t="shared" si="3"/>
        <v>41260</v>
      </c>
      <c r="CD13" s="5">
        <f t="shared" si="3"/>
        <v>41261</v>
      </c>
      <c r="CE13" s="5">
        <f t="shared" si="3"/>
        <v>41262</v>
      </c>
      <c r="CF13" s="5">
        <f t="shared" si="3"/>
        <v>41263</v>
      </c>
      <c r="CG13" s="5">
        <f t="shared" si="3"/>
        <v>41264</v>
      </c>
      <c r="CH13" s="5">
        <f t="shared" si="3"/>
        <v>41265</v>
      </c>
      <c r="CI13" s="5">
        <f t="shared" si="3"/>
        <v>41266</v>
      </c>
      <c r="CJ13" s="5">
        <f t="shared" si="3"/>
        <v>41267</v>
      </c>
      <c r="CK13" s="5">
        <f t="shared" si="3"/>
        <v>41268</v>
      </c>
      <c r="CL13" s="5">
        <f t="shared" si="3"/>
        <v>41269</v>
      </c>
      <c r="CM13" s="5">
        <f t="shared" si="3"/>
        <v>41270</v>
      </c>
      <c r="CN13" s="5">
        <f t="shared" si="3"/>
        <v>41271</v>
      </c>
      <c r="CO13" s="5">
        <f t="shared" si="3"/>
        <v>41272</v>
      </c>
      <c r="CP13" s="5">
        <f t="shared" si="3"/>
        <v>41273</v>
      </c>
      <c r="CQ13" s="5">
        <f t="shared" si="3"/>
        <v>41274</v>
      </c>
      <c r="CR13" s="40">
        <f>COUNTIF(CR16:CR65,CR12)-COUNTIF($B$16:$B$65,"")</f>
        <v>1</v>
      </c>
      <c r="CS13" s="40">
        <f>COUNTIF(CS16:CS65,CS12)-COUNTIF($B$16:$B$65,"")</f>
        <v>7</v>
      </c>
      <c r="CV13" s="12" t="s">
        <v>50</v>
      </c>
      <c r="CW13" s="60">
        <v>0</v>
      </c>
      <c r="CX13" s="60">
        <v>1</v>
      </c>
      <c r="CY13" s="60">
        <v>2</v>
      </c>
      <c r="CZ13" s="60">
        <v>3</v>
      </c>
      <c r="DA13" s="60">
        <v>4</v>
      </c>
      <c r="DB13" s="60">
        <v>5</v>
      </c>
      <c r="DC13" s="60">
        <v>6</v>
      </c>
      <c r="DE13" s="41" t="s">
        <v>58</v>
      </c>
      <c r="DF13" s="41"/>
      <c r="DG13" s="41"/>
      <c r="DM13" s="41" t="s">
        <v>78</v>
      </c>
    </row>
    <row r="14" spans="1:123" x14ac:dyDescent="0.25">
      <c r="B14" s="53">
        <f>COUNTA(Employees[Employees])</f>
        <v>26</v>
      </c>
      <c r="C14" s="41" t="str">
        <f>INDEX(Employees[Employees],C13)</f>
        <v>Farhan</v>
      </c>
      <c r="D14" s="6">
        <f>D13</f>
        <v>41183</v>
      </c>
      <c r="E14" s="6">
        <f t="shared" ref="E14:BP15" si="4">E13</f>
        <v>41184</v>
      </c>
      <c r="F14" s="6">
        <f t="shared" si="4"/>
        <v>41185</v>
      </c>
      <c r="G14" s="6">
        <f t="shared" si="4"/>
        <v>41186</v>
      </c>
      <c r="H14" s="6">
        <f t="shared" si="4"/>
        <v>41187</v>
      </c>
      <c r="I14" s="6">
        <f t="shared" si="4"/>
        <v>41188</v>
      </c>
      <c r="J14" s="6">
        <f t="shared" si="4"/>
        <v>41189</v>
      </c>
      <c r="K14" s="6">
        <f t="shared" si="4"/>
        <v>41190</v>
      </c>
      <c r="L14" s="6">
        <f t="shared" si="4"/>
        <v>41191</v>
      </c>
      <c r="M14" s="6">
        <f t="shared" si="4"/>
        <v>41192</v>
      </c>
      <c r="N14" s="6">
        <f t="shared" si="4"/>
        <v>41193</v>
      </c>
      <c r="O14" s="6">
        <f t="shared" si="4"/>
        <v>41194</v>
      </c>
      <c r="P14" s="6">
        <f t="shared" si="4"/>
        <v>41195</v>
      </c>
      <c r="Q14" s="6">
        <f t="shared" si="4"/>
        <v>41196</v>
      </c>
      <c r="R14" s="6">
        <f t="shared" si="4"/>
        <v>41197</v>
      </c>
      <c r="S14" s="6">
        <f t="shared" si="4"/>
        <v>41198</v>
      </c>
      <c r="T14" s="6">
        <f t="shared" si="4"/>
        <v>41199</v>
      </c>
      <c r="U14" s="6">
        <f t="shared" si="4"/>
        <v>41200</v>
      </c>
      <c r="V14" s="6">
        <f t="shared" si="4"/>
        <v>41201</v>
      </c>
      <c r="W14" s="6">
        <f t="shared" si="4"/>
        <v>41202</v>
      </c>
      <c r="X14" s="6">
        <f t="shared" si="4"/>
        <v>41203</v>
      </c>
      <c r="Y14" s="6">
        <f t="shared" si="4"/>
        <v>41204</v>
      </c>
      <c r="Z14" s="6">
        <f t="shared" si="4"/>
        <v>41205</v>
      </c>
      <c r="AA14" s="6">
        <f t="shared" si="4"/>
        <v>41206</v>
      </c>
      <c r="AB14" s="6">
        <f t="shared" si="4"/>
        <v>41207</v>
      </c>
      <c r="AC14" s="6">
        <f t="shared" si="4"/>
        <v>41208</v>
      </c>
      <c r="AD14" s="6">
        <f t="shared" si="4"/>
        <v>41209</v>
      </c>
      <c r="AE14" s="6">
        <f t="shared" si="4"/>
        <v>41210</v>
      </c>
      <c r="AF14" s="6">
        <f t="shared" si="4"/>
        <v>41211</v>
      </c>
      <c r="AG14" s="6">
        <f t="shared" si="4"/>
        <v>41212</v>
      </c>
      <c r="AH14" s="6">
        <f t="shared" si="4"/>
        <v>41213</v>
      </c>
      <c r="AI14" s="6">
        <f t="shared" si="4"/>
        <v>41214</v>
      </c>
      <c r="AJ14" s="6">
        <f t="shared" si="4"/>
        <v>41215</v>
      </c>
      <c r="AK14" s="6">
        <f t="shared" si="4"/>
        <v>41216</v>
      </c>
      <c r="AL14" s="6">
        <f t="shared" si="4"/>
        <v>41217</v>
      </c>
      <c r="AM14" s="6">
        <f t="shared" si="4"/>
        <v>41218</v>
      </c>
      <c r="AN14" s="6">
        <f t="shared" si="4"/>
        <v>41219</v>
      </c>
      <c r="AO14" s="6">
        <f t="shared" si="4"/>
        <v>41220</v>
      </c>
      <c r="AP14" s="6">
        <f t="shared" si="4"/>
        <v>41221</v>
      </c>
      <c r="AQ14" s="6">
        <f t="shared" si="4"/>
        <v>41222</v>
      </c>
      <c r="AR14" s="6">
        <f t="shared" si="4"/>
        <v>41223</v>
      </c>
      <c r="AS14" s="6">
        <f t="shared" si="4"/>
        <v>41224</v>
      </c>
      <c r="AT14" s="6">
        <f t="shared" si="4"/>
        <v>41225</v>
      </c>
      <c r="AU14" s="6">
        <f t="shared" si="4"/>
        <v>41226</v>
      </c>
      <c r="AV14" s="6">
        <f t="shared" si="4"/>
        <v>41227</v>
      </c>
      <c r="AW14" s="6">
        <f t="shared" si="4"/>
        <v>41228</v>
      </c>
      <c r="AX14" s="6">
        <f t="shared" si="4"/>
        <v>41229</v>
      </c>
      <c r="AY14" s="6">
        <f t="shared" si="4"/>
        <v>41230</v>
      </c>
      <c r="AZ14" s="6">
        <f t="shared" si="4"/>
        <v>41231</v>
      </c>
      <c r="BA14" s="6">
        <f t="shared" si="4"/>
        <v>41232</v>
      </c>
      <c r="BB14" s="6">
        <f t="shared" si="4"/>
        <v>41233</v>
      </c>
      <c r="BC14" s="6">
        <f t="shared" si="4"/>
        <v>41234</v>
      </c>
      <c r="BD14" s="6">
        <f t="shared" si="4"/>
        <v>41235</v>
      </c>
      <c r="BE14" s="6">
        <f t="shared" si="4"/>
        <v>41236</v>
      </c>
      <c r="BF14" s="6">
        <f t="shared" si="4"/>
        <v>41237</v>
      </c>
      <c r="BG14" s="6">
        <f t="shared" si="4"/>
        <v>41238</v>
      </c>
      <c r="BH14" s="6">
        <f t="shared" si="4"/>
        <v>41239</v>
      </c>
      <c r="BI14" s="6">
        <f t="shared" si="4"/>
        <v>41240</v>
      </c>
      <c r="BJ14" s="6">
        <f t="shared" si="4"/>
        <v>41241</v>
      </c>
      <c r="BK14" s="6">
        <f t="shared" si="4"/>
        <v>41242</v>
      </c>
      <c r="BL14" s="6">
        <f t="shared" si="4"/>
        <v>41243</v>
      </c>
      <c r="BM14" s="6">
        <f t="shared" si="4"/>
        <v>41244</v>
      </c>
      <c r="BN14" s="6">
        <f t="shared" si="4"/>
        <v>41245</v>
      </c>
      <c r="BO14" s="6">
        <f t="shared" si="4"/>
        <v>41246</v>
      </c>
      <c r="BP14" s="6">
        <f t="shared" si="4"/>
        <v>41247</v>
      </c>
      <c r="BQ14" s="6">
        <f t="shared" ref="BQ14:CQ15" si="5">BQ13</f>
        <v>41248</v>
      </c>
      <c r="BR14" s="6">
        <f t="shared" si="5"/>
        <v>41249</v>
      </c>
      <c r="BS14" s="6">
        <f t="shared" si="5"/>
        <v>41250</v>
      </c>
      <c r="BT14" s="6">
        <f t="shared" si="5"/>
        <v>41251</v>
      </c>
      <c r="BU14" s="6">
        <f t="shared" si="5"/>
        <v>41252</v>
      </c>
      <c r="BV14" s="6">
        <f t="shared" si="5"/>
        <v>41253</v>
      </c>
      <c r="BW14" s="6">
        <f t="shared" si="5"/>
        <v>41254</v>
      </c>
      <c r="BX14" s="6">
        <f t="shared" si="5"/>
        <v>41255</v>
      </c>
      <c r="BY14" s="6">
        <f t="shared" si="5"/>
        <v>41256</v>
      </c>
      <c r="BZ14" s="6">
        <f t="shared" si="5"/>
        <v>41257</v>
      </c>
      <c r="CA14" s="6">
        <f t="shared" si="5"/>
        <v>41258</v>
      </c>
      <c r="CB14" s="6">
        <f t="shared" si="5"/>
        <v>41259</v>
      </c>
      <c r="CC14" s="6">
        <f t="shared" si="5"/>
        <v>41260</v>
      </c>
      <c r="CD14" s="6">
        <f t="shared" si="5"/>
        <v>41261</v>
      </c>
      <c r="CE14" s="6">
        <f t="shared" si="5"/>
        <v>41262</v>
      </c>
      <c r="CF14" s="6">
        <f t="shared" si="5"/>
        <v>41263</v>
      </c>
      <c r="CG14" s="6">
        <f t="shared" si="5"/>
        <v>41264</v>
      </c>
      <c r="CH14" s="6">
        <f t="shared" si="5"/>
        <v>41265</v>
      </c>
      <c r="CI14" s="6">
        <f t="shared" si="5"/>
        <v>41266</v>
      </c>
      <c r="CJ14" s="6">
        <f t="shared" si="5"/>
        <v>41267</v>
      </c>
      <c r="CK14" s="6">
        <f t="shared" si="5"/>
        <v>41268</v>
      </c>
      <c r="CL14" s="6">
        <f t="shared" si="5"/>
        <v>41269</v>
      </c>
      <c r="CM14" s="6">
        <f t="shared" si="5"/>
        <v>41270</v>
      </c>
      <c r="CN14" s="6">
        <f t="shared" si="5"/>
        <v>41271</v>
      </c>
      <c r="CO14" s="6">
        <f t="shared" si="5"/>
        <v>41272</v>
      </c>
      <c r="CP14" s="6">
        <f t="shared" si="5"/>
        <v>41273</v>
      </c>
      <c r="CQ14" s="6">
        <f t="shared" si="5"/>
        <v>41274</v>
      </c>
      <c r="CR14" t="s">
        <v>59</v>
      </c>
      <c r="CW14" s="30">
        <f>CU6</f>
        <v>41244</v>
      </c>
      <c r="CX14" s="8"/>
      <c r="CY14" s="8"/>
      <c r="CZ14" s="8"/>
      <c r="DA14" s="8"/>
      <c r="DB14" s="8"/>
      <c r="DC14" s="8"/>
    </row>
    <row r="15" spans="1:123" x14ac:dyDescent="0.25">
      <c r="B15" s="56" t="s">
        <v>5</v>
      </c>
      <c r="C15" s="56" t="s">
        <v>48</v>
      </c>
      <c r="D15" s="7">
        <f>D14</f>
        <v>41183</v>
      </c>
      <c r="E15" s="7">
        <f t="shared" si="4"/>
        <v>41184</v>
      </c>
      <c r="F15" s="7">
        <f t="shared" si="4"/>
        <v>41185</v>
      </c>
      <c r="G15" s="7">
        <f t="shared" si="4"/>
        <v>41186</v>
      </c>
      <c r="H15" s="7">
        <f t="shared" si="4"/>
        <v>41187</v>
      </c>
      <c r="I15" s="7">
        <f t="shared" si="4"/>
        <v>41188</v>
      </c>
      <c r="J15" s="7">
        <f t="shared" si="4"/>
        <v>41189</v>
      </c>
      <c r="K15" s="7">
        <f t="shared" si="4"/>
        <v>41190</v>
      </c>
      <c r="L15" s="7">
        <f t="shared" si="4"/>
        <v>41191</v>
      </c>
      <c r="M15" s="7">
        <f t="shared" si="4"/>
        <v>41192</v>
      </c>
      <c r="N15" s="7">
        <f t="shared" si="4"/>
        <v>41193</v>
      </c>
      <c r="O15" s="7">
        <f t="shared" si="4"/>
        <v>41194</v>
      </c>
      <c r="P15" s="7">
        <f t="shared" si="4"/>
        <v>41195</v>
      </c>
      <c r="Q15" s="7">
        <f t="shared" si="4"/>
        <v>41196</v>
      </c>
      <c r="R15" s="7">
        <f t="shared" si="4"/>
        <v>41197</v>
      </c>
      <c r="S15" s="7">
        <f t="shared" si="4"/>
        <v>41198</v>
      </c>
      <c r="T15" s="7">
        <f t="shared" si="4"/>
        <v>41199</v>
      </c>
      <c r="U15" s="7">
        <f t="shared" si="4"/>
        <v>41200</v>
      </c>
      <c r="V15" s="7">
        <f t="shared" si="4"/>
        <v>41201</v>
      </c>
      <c r="W15" s="7">
        <f t="shared" si="4"/>
        <v>41202</v>
      </c>
      <c r="X15" s="7">
        <f t="shared" si="4"/>
        <v>41203</v>
      </c>
      <c r="Y15" s="7">
        <f t="shared" si="4"/>
        <v>41204</v>
      </c>
      <c r="Z15" s="7">
        <f t="shared" si="4"/>
        <v>41205</v>
      </c>
      <c r="AA15" s="7">
        <f t="shared" si="4"/>
        <v>41206</v>
      </c>
      <c r="AB15" s="7">
        <f t="shared" si="4"/>
        <v>41207</v>
      </c>
      <c r="AC15" s="7">
        <f t="shared" si="4"/>
        <v>41208</v>
      </c>
      <c r="AD15" s="7">
        <f t="shared" si="4"/>
        <v>41209</v>
      </c>
      <c r="AE15" s="7">
        <f t="shared" si="4"/>
        <v>41210</v>
      </c>
      <c r="AF15" s="7">
        <f t="shared" si="4"/>
        <v>41211</v>
      </c>
      <c r="AG15" s="7">
        <f t="shared" si="4"/>
        <v>41212</v>
      </c>
      <c r="AH15" s="7">
        <f t="shared" si="4"/>
        <v>41213</v>
      </c>
      <c r="AI15" s="7">
        <f t="shared" si="4"/>
        <v>41214</v>
      </c>
      <c r="AJ15" s="7">
        <f t="shared" si="4"/>
        <v>41215</v>
      </c>
      <c r="AK15" s="7">
        <f t="shared" si="4"/>
        <v>41216</v>
      </c>
      <c r="AL15" s="7">
        <f t="shared" si="4"/>
        <v>41217</v>
      </c>
      <c r="AM15" s="7">
        <f t="shared" si="4"/>
        <v>41218</v>
      </c>
      <c r="AN15" s="7">
        <f t="shared" si="4"/>
        <v>41219</v>
      </c>
      <c r="AO15" s="7">
        <f t="shared" si="4"/>
        <v>41220</v>
      </c>
      <c r="AP15" s="7">
        <f t="shared" si="4"/>
        <v>41221</v>
      </c>
      <c r="AQ15" s="7">
        <f t="shared" si="4"/>
        <v>41222</v>
      </c>
      <c r="AR15" s="7">
        <f t="shared" si="4"/>
        <v>41223</v>
      </c>
      <c r="AS15" s="7">
        <f t="shared" si="4"/>
        <v>41224</v>
      </c>
      <c r="AT15" s="7">
        <f t="shared" si="4"/>
        <v>41225</v>
      </c>
      <c r="AU15" s="7">
        <f t="shared" si="4"/>
        <v>41226</v>
      </c>
      <c r="AV15" s="7">
        <f t="shared" si="4"/>
        <v>41227</v>
      </c>
      <c r="AW15" s="7">
        <f t="shared" si="4"/>
        <v>41228</v>
      </c>
      <c r="AX15" s="7">
        <f t="shared" si="4"/>
        <v>41229</v>
      </c>
      <c r="AY15" s="7">
        <f t="shared" si="4"/>
        <v>41230</v>
      </c>
      <c r="AZ15" s="7">
        <f t="shared" si="4"/>
        <v>41231</v>
      </c>
      <c r="BA15" s="7">
        <f t="shared" si="4"/>
        <v>41232</v>
      </c>
      <c r="BB15" s="7">
        <f t="shared" si="4"/>
        <v>41233</v>
      </c>
      <c r="BC15" s="7">
        <f t="shared" si="4"/>
        <v>41234</v>
      </c>
      <c r="BD15" s="7">
        <f t="shared" si="4"/>
        <v>41235</v>
      </c>
      <c r="BE15" s="7">
        <f t="shared" si="4"/>
        <v>41236</v>
      </c>
      <c r="BF15" s="7">
        <f t="shared" si="4"/>
        <v>41237</v>
      </c>
      <c r="BG15" s="7">
        <f t="shared" si="4"/>
        <v>41238</v>
      </c>
      <c r="BH15" s="7">
        <f t="shared" si="4"/>
        <v>41239</v>
      </c>
      <c r="BI15" s="7">
        <f t="shared" si="4"/>
        <v>41240</v>
      </c>
      <c r="BJ15" s="7">
        <f t="shared" si="4"/>
        <v>41241</v>
      </c>
      <c r="BK15" s="7">
        <f t="shared" si="4"/>
        <v>41242</v>
      </c>
      <c r="BL15" s="7">
        <f t="shared" si="4"/>
        <v>41243</v>
      </c>
      <c r="BM15" s="7">
        <f t="shared" si="4"/>
        <v>41244</v>
      </c>
      <c r="BN15" s="7">
        <f t="shared" si="4"/>
        <v>41245</v>
      </c>
      <c r="BO15" s="7">
        <f t="shared" si="4"/>
        <v>41246</v>
      </c>
      <c r="BP15" s="7">
        <f t="shared" si="4"/>
        <v>41247</v>
      </c>
      <c r="BQ15" s="7">
        <f t="shared" si="5"/>
        <v>41248</v>
      </c>
      <c r="BR15" s="7">
        <f t="shared" si="5"/>
        <v>41249</v>
      </c>
      <c r="BS15" s="7">
        <f t="shared" si="5"/>
        <v>41250</v>
      </c>
      <c r="BT15" s="7">
        <f t="shared" si="5"/>
        <v>41251</v>
      </c>
      <c r="BU15" s="7">
        <f t="shared" si="5"/>
        <v>41252</v>
      </c>
      <c r="BV15" s="7">
        <f t="shared" si="5"/>
        <v>41253</v>
      </c>
      <c r="BW15" s="7">
        <f t="shared" si="5"/>
        <v>41254</v>
      </c>
      <c r="BX15" s="7">
        <f t="shared" si="5"/>
        <v>41255</v>
      </c>
      <c r="BY15" s="7">
        <f t="shared" si="5"/>
        <v>41256</v>
      </c>
      <c r="BZ15" s="7">
        <f t="shared" si="5"/>
        <v>41257</v>
      </c>
      <c r="CA15" s="7">
        <f t="shared" si="5"/>
        <v>41258</v>
      </c>
      <c r="CB15" s="7">
        <f t="shared" si="5"/>
        <v>41259</v>
      </c>
      <c r="CC15" s="7">
        <f t="shared" si="5"/>
        <v>41260</v>
      </c>
      <c r="CD15" s="7">
        <f t="shared" si="5"/>
        <v>41261</v>
      </c>
      <c r="CE15" s="7">
        <f t="shared" si="5"/>
        <v>41262</v>
      </c>
      <c r="CF15" s="7">
        <f t="shared" si="5"/>
        <v>41263</v>
      </c>
      <c r="CG15" s="7">
        <f t="shared" si="5"/>
        <v>41264</v>
      </c>
      <c r="CH15" s="7">
        <f t="shared" si="5"/>
        <v>41265</v>
      </c>
      <c r="CI15" s="7">
        <f t="shared" si="5"/>
        <v>41266</v>
      </c>
      <c r="CJ15" s="7">
        <f t="shared" si="5"/>
        <v>41267</v>
      </c>
      <c r="CK15" s="7">
        <f t="shared" si="5"/>
        <v>41268</v>
      </c>
      <c r="CL15" s="7">
        <f t="shared" si="5"/>
        <v>41269</v>
      </c>
      <c r="CM15" s="7">
        <f t="shared" si="5"/>
        <v>41270</v>
      </c>
      <c r="CN15" s="7">
        <f t="shared" si="5"/>
        <v>41271</v>
      </c>
      <c r="CO15" s="7">
        <f t="shared" si="5"/>
        <v>41272</v>
      </c>
      <c r="CP15" s="7">
        <f t="shared" si="5"/>
        <v>41273</v>
      </c>
      <c r="CQ15" s="7">
        <f t="shared" si="5"/>
        <v>41274</v>
      </c>
      <c r="CR15" t="s">
        <v>68</v>
      </c>
      <c r="CS15" t="s">
        <v>69</v>
      </c>
      <c r="CV15" s="10"/>
      <c r="CW15" s="29" t="s">
        <v>51</v>
      </c>
      <c r="CX15" s="29" t="s">
        <v>52</v>
      </c>
      <c r="CY15" s="29" t="s">
        <v>53</v>
      </c>
      <c r="CZ15" s="29" t="s">
        <v>54</v>
      </c>
      <c r="DA15" s="29" t="s">
        <v>55</v>
      </c>
      <c r="DB15" s="29" t="s">
        <v>56</v>
      </c>
      <c r="DC15" s="29" t="s">
        <v>57</v>
      </c>
    </row>
    <row r="16" spans="1:123" x14ac:dyDescent="0.25">
      <c r="A16" s="41">
        <v>1</v>
      </c>
      <c r="B16" s="41" t="str">
        <f>IFERROR(INDEX(Employees[Employees],A16),"")</f>
        <v>Albert</v>
      </c>
      <c r="C16" s="41"/>
      <c r="D16" s="57">
        <f>SUMIFS(Vacations[Vacation Code], Vacations[Employee Name],$B16,Vacations[Start Date],"&lt;="&amp;D$15,Vacations[End Date],"&gt;="&amp;D$15)</f>
        <v>0</v>
      </c>
      <c r="E16" s="57">
        <f>SUMIFS(Vacations[Vacation Code], Vacations[Employee Name],$B16,Vacations[Start Date],"&lt;="&amp;E$15,Vacations[End Date],"&gt;="&amp;E$15)</f>
        <v>0</v>
      </c>
      <c r="F16" s="57">
        <f>SUMIFS(Vacations[Vacation Code], Vacations[Employee Name],$B16,Vacations[Start Date],"&lt;="&amp;F$15,Vacations[End Date],"&gt;="&amp;F$15)</f>
        <v>0</v>
      </c>
      <c r="G16" s="57">
        <f>SUMIFS(Vacations[Vacation Code], Vacations[Employee Name],$B16,Vacations[Start Date],"&lt;="&amp;G$15,Vacations[End Date],"&gt;="&amp;G$15)</f>
        <v>0</v>
      </c>
      <c r="H16" s="57">
        <f>SUMIFS(Vacations[Vacation Code], Vacations[Employee Name],$B16,Vacations[Start Date],"&lt;="&amp;H$15,Vacations[End Date],"&gt;="&amp;H$15)</f>
        <v>0</v>
      </c>
      <c r="I16" s="57">
        <f>SUMIFS(Vacations[Vacation Code], Vacations[Employee Name],$B16,Vacations[Start Date],"&lt;="&amp;I$15,Vacations[End Date],"&gt;="&amp;I$15)</f>
        <v>0</v>
      </c>
      <c r="J16" s="57">
        <f>SUMIFS(Vacations[Vacation Code], Vacations[Employee Name],$B16,Vacations[Start Date],"&lt;="&amp;J$15,Vacations[End Date],"&gt;="&amp;J$15)</f>
        <v>0</v>
      </c>
      <c r="K16" s="57">
        <f>SUMIFS(Vacations[Vacation Code], Vacations[Employee Name],$B16,Vacations[Start Date],"&lt;="&amp;K$15,Vacations[End Date],"&gt;="&amp;K$15)</f>
        <v>0</v>
      </c>
      <c r="L16" s="57">
        <f>SUMIFS(Vacations[Vacation Code], Vacations[Employee Name],$B16,Vacations[Start Date],"&lt;="&amp;L$15,Vacations[End Date],"&gt;="&amp;L$15)</f>
        <v>0</v>
      </c>
      <c r="M16" s="57">
        <f>SUMIFS(Vacations[Vacation Code], Vacations[Employee Name],$B16,Vacations[Start Date],"&lt;="&amp;M$15,Vacations[End Date],"&gt;="&amp;M$15)</f>
        <v>0</v>
      </c>
      <c r="N16" s="57">
        <f>SUMIFS(Vacations[Vacation Code], Vacations[Employee Name],$B16,Vacations[Start Date],"&lt;="&amp;N$15,Vacations[End Date],"&gt;="&amp;N$15)</f>
        <v>0</v>
      </c>
      <c r="O16" s="57">
        <f>SUMIFS(Vacations[Vacation Code], Vacations[Employee Name],$B16,Vacations[Start Date],"&lt;="&amp;O$15,Vacations[End Date],"&gt;="&amp;O$15)</f>
        <v>0</v>
      </c>
      <c r="P16" s="57">
        <f>SUMIFS(Vacations[Vacation Code], Vacations[Employee Name],$B16,Vacations[Start Date],"&lt;="&amp;P$15,Vacations[End Date],"&gt;="&amp;P$15)</f>
        <v>0</v>
      </c>
      <c r="Q16" s="57">
        <f>SUMIFS(Vacations[Vacation Code], Vacations[Employee Name],$B16,Vacations[Start Date],"&lt;="&amp;Q$15,Vacations[End Date],"&gt;="&amp;Q$15)</f>
        <v>0</v>
      </c>
      <c r="R16" s="57">
        <f>SUMIFS(Vacations[Vacation Code], Vacations[Employee Name],$B16,Vacations[Start Date],"&lt;="&amp;R$15,Vacations[End Date],"&gt;="&amp;R$15)</f>
        <v>0</v>
      </c>
      <c r="S16" s="57">
        <f>SUMIFS(Vacations[Vacation Code], Vacations[Employee Name],$B16,Vacations[Start Date],"&lt;="&amp;S$15,Vacations[End Date],"&gt;="&amp;S$15)</f>
        <v>0</v>
      </c>
      <c r="T16" s="57">
        <f>SUMIFS(Vacations[Vacation Code], Vacations[Employee Name],$B16,Vacations[Start Date],"&lt;="&amp;T$15,Vacations[End Date],"&gt;="&amp;T$15)</f>
        <v>0</v>
      </c>
      <c r="U16" s="57">
        <f>SUMIFS(Vacations[Vacation Code], Vacations[Employee Name],$B16,Vacations[Start Date],"&lt;="&amp;U$15,Vacations[End Date],"&gt;="&amp;U$15)</f>
        <v>0</v>
      </c>
      <c r="V16" s="57">
        <f>SUMIFS(Vacations[Vacation Code], Vacations[Employee Name],$B16,Vacations[Start Date],"&lt;="&amp;V$15,Vacations[End Date],"&gt;="&amp;V$15)</f>
        <v>0</v>
      </c>
      <c r="W16" s="57">
        <f>SUMIFS(Vacations[Vacation Code], Vacations[Employee Name],$B16,Vacations[Start Date],"&lt;="&amp;W$15,Vacations[End Date],"&gt;="&amp;W$15)</f>
        <v>0</v>
      </c>
      <c r="X16" s="57">
        <f>SUMIFS(Vacations[Vacation Code], Vacations[Employee Name],$B16,Vacations[Start Date],"&lt;="&amp;X$15,Vacations[End Date],"&gt;="&amp;X$15)</f>
        <v>0</v>
      </c>
      <c r="Y16" s="57">
        <f>SUMIFS(Vacations[Vacation Code], Vacations[Employee Name],$B16,Vacations[Start Date],"&lt;="&amp;Y$15,Vacations[End Date],"&gt;="&amp;Y$15)</f>
        <v>0</v>
      </c>
      <c r="Z16" s="57">
        <f>SUMIFS(Vacations[Vacation Code], Vacations[Employee Name],$B16,Vacations[Start Date],"&lt;="&amp;Z$15,Vacations[End Date],"&gt;="&amp;Z$15)</f>
        <v>0</v>
      </c>
      <c r="AA16" s="57">
        <f>SUMIFS(Vacations[Vacation Code], Vacations[Employee Name],$B16,Vacations[Start Date],"&lt;="&amp;AA$15,Vacations[End Date],"&gt;="&amp;AA$15)</f>
        <v>0</v>
      </c>
      <c r="AB16" s="57">
        <f>SUMIFS(Vacations[Vacation Code], Vacations[Employee Name],$B16,Vacations[Start Date],"&lt;="&amp;AB$15,Vacations[End Date],"&gt;="&amp;AB$15)</f>
        <v>0</v>
      </c>
      <c r="AC16" s="57">
        <f>SUMIFS(Vacations[Vacation Code], Vacations[Employee Name],$B16,Vacations[Start Date],"&lt;="&amp;AC$15,Vacations[End Date],"&gt;="&amp;AC$15)</f>
        <v>0</v>
      </c>
      <c r="AD16" s="57">
        <f>SUMIFS(Vacations[Vacation Code], Vacations[Employee Name],$B16,Vacations[Start Date],"&lt;="&amp;AD$15,Vacations[End Date],"&gt;="&amp;AD$15)</f>
        <v>0</v>
      </c>
      <c r="AE16" s="57">
        <f>SUMIFS(Vacations[Vacation Code], Vacations[Employee Name],$B16,Vacations[Start Date],"&lt;="&amp;AE$15,Vacations[End Date],"&gt;="&amp;AE$15)</f>
        <v>0</v>
      </c>
      <c r="AF16" s="57">
        <f>SUMIFS(Vacations[Vacation Code], Vacations[Employee Name],$B16,Vacations[Start Date],"&lt;="&amp;AF$15,Vacations[End Date],"&gt;="&amp;AF$15)</f>
        <v>0</v>
      </c>
      <c r="AG16" s="57">
        <f>SUMIFS(Vacations[Vacation Code], Vacations[Employee Name],$B16,Vacations[Start Date],"&lt;="&amp;AG$15,Vacations[End Date],"&gt;="&amp;AG$15)</f>
        <v>0</v>
      </c>
      <c r="AH16" s="57">
        <f>SUMIFS(Vacations[Vacation Code], Vacations[Employee Name],$B16,Vacations[Start Date],"&lt;="&amp;AH$15,Vacations[End Date],"&gt;="&amp;AH$15)</f>
        <v>0</v>
      </c>
      <c r="AI16" s="57">
        <f>SUMIFS(Vacations[Vacation Code], Vacations[Employee Name],$B16,Vacations[Start Date],"&lt;="&amp;AI$15,Vacations[End Date],"&gt;="&amp;AI$15)</f>
        <v>0</v>
      </c>
      <c r="AJ16" s="57">
        <f>SUMIFS(Vacations[Vacation Code], Vacations[Employee Name],$B16,Vacations[Start Date],"&lt;="&amp;AJ$15,Vacations[End Date],"&gt;="&amp;AJ$15)</f>
        <v>0</v>
      </c>
      <c r="AK16" s="57">
        <f>SUMIFS(Vacations[Vacation Code], Vacations[Employee Name],$B16,Vacations[Start Date],"&lt;="&amp;AK$15,Vacations[End Date],"&gt;="&amp;AK$15)</f>
        <v>0</v>
      </c>
      <c r="AL16" s="57">
        <f>SUMIFS(Vacations[Vacation Code], Vacations[Employee Name],$B16,Vacations[Start Date],"&lt;="&amp;AL$15,Vacations[End Date],"&gt;="&amp;AL$15)</f>
        <v>0</v>
      </c>
      <c r="AM16" s="57">
        <f>SUMIFS(Vacations[Vacation Code], Vacations[Employee Name],$B16,Vacations[Start Date],"&lt;="&amp;AM$15,Vacations[End Date],"&gt;="&amp;AM$15)</f>
        <v>0</v>
      </c>
      <c r="AN16" s="57">
        <f>SUMIFS(Vacations[Vacation Code], Vacations[Employee Name],$B16,Vacations[Start Date],"&lt;="&amp;AN$15,Vacations[End Date],"&gt;="&amp;AN$15)</f>
        <v>0</v>
      </c>
      <c r="AO16" s="57">
        <f>SUMIFS(Vacations[Vacation Code], Vacations[Employee Name],$B16,Vacations[Start Date],"&lt;="&amp;AO$15,Vacations[End Date],"&gt;="&amp;AO$15)</f>
        <v>0</v>
      </c>
      <c r="AP16" s="57">
        <f>SUMIFS(Vacations[Vacation Code], Vacations[Employee Name],$B16,Vacations[Start Date],"&lt;="&amp;AP$15,Vacations[End Date],"&gt;="&amp;AP$15)</f>
        <v>0</v>
      </c>
      <c r="AQ16" s="57">
        <f>SUMIFS(Vacations[Vacation Code], Vacations[Employee Name],$B16,Vacations[Start Date],"&lt;="&amp;AQ$15,Vacations[End Date],"&gt;="&amp;AQ$15)</f>
        <v>0</v>
      </c>
      <c r="AR16" s="57">
        <f>SUMIFS(Vacations[Vacation Code], Vacations[Employee Name],$B16,Vacations[Start Date],"&lt;="&amp;AR$15,Vacations[End Date],"&gt;="&amp;AR$15)</f>
        <v>0</v>
      </c>
      <c r="AS16" s="57">
        <f>SUMIFS(Vacations[Vacation Code], Vacations[Employee Name],$B16,Vacations[Start Date],"&lt;="&amp;AS$15,Vacations[End Date],"&gt;="&amp;AS$15)</f>
        <v>0</v>
      </c>
      <c r="AT16" s="57">
        <f>SUMIFS(Vacations[Vacation Code], Vacations[Employee Name],$B16,Vacations[Start Date],"&lt;="&amp;AT$15,Vacations[End Date],"&gt;="&amp;AT$15)</f>
        <v>0</v>
      </c>
      <c r="AU16" s="57">
        <f>SUMIFS(Vacations[Vacation Code], Vacations[Employee Name],$B16,Vacations[Start Date],"&lt;="&amp;AU$15,Vacations[End Date],"&gt;="&amp;AU$15)</f>
        <v>0</v>
      </c>
      <c r="AV16" s="57">
        <f>SUMIFS(Vacations[Vacation Code], Vacations[Employee Name],$B16,Vacations[Start Date],"&lt;="&amp;AV$15,Vacations[End Date],"&gt;="&amp;AV$15)</f>
        <v>0</v>
      </c>
      <c r="AW16" s="57">
        <f>SUMIFS(Vacations[Vacation Code], Vacations[Employee Name],$B16,Vacations[Start Date],"&lt;="&amp;AW$15,Vacations[End Date],"&gt;="&amp;AW$15)</f>
        <v>0</v>
      </c>
      <c r="AX16" s="57">
        <f>SUMIFS(Vacations[Vacation Code], Vacations[Employee Name],$B16,Vacations[Start Date],"&lt;="&amp;AX$15,Vacations[End Date],"&gt;="&amp;AX$15)</f>
        <v>0</v>
      </c>
      <c r="AY16" s="57">
        <f>SUMIFS(Vacations[Vacation Code], Vacations[Employee Name],$B16,Vacations[Start Date],"&lt;="&amp;AY$15,Vacations[End Date],"&gt;="&amp;AY$15)</f>
        <v>0</v>
      </c>
      <c r="AZ16" s="57">
        <f>SUMIFS(Vacations[Vacation Code], Vacations[Employee Name],$B16,Vacations[Start Date],"&lt;="&amp;AZ$15,Vacations[End Date],"&gt;="&amp;AZ$15)</f>
        <v>0</v>
      </c>
      <c r="BA16" s="57">
        <f>SUMIFS(Vacations[Vacation Code], Vacations[Employee Name],$B16,Vacations[Start Date],"&lt;="&amp;BA$15,Vacations[End Date],"&gt;="&amp;BA$15)</f>
        <v>0</v>
      </c>
      <c r="BB16" s="57">
        <f>SUMIFS(Vacations[Vacation Code], Vacations[Employee Name],$B16,Vacations[Start Date],"&lt;="&amp;BB$15,Vacations[End Date],"&gt;="&amp;BB$15)</f>
        <v>0</v>
      </c>
      <c r="BC16" s="57">
        <f>SUMIFS(Vacations[Vacation Code], Vacations[Employee Name],$B16,Vacations[Start Date],"&lt;="&amp;BC$15,Vacations[End Date],"&gt;="&amp;BC$15)</f>
        <v>0</v>
      </c>
      <c r="BD16" s="57">
        <f>SUMIFS(Vacations[Vacation Code], Vacations[Employee Name],$B16,Vacations[Start Date],"&lt;="&amp;BD$15,Vacations[End Date],"&gt;="&amp;BD$15)</f>
        <v>0</v>
      </c>
      <c r="BE16" s="57">
        <f>SUMIFS(Vacations[Vacation Code], Vacations[Employee Name],$B16,Vacations[Start Date],"&lt;="&amp;BE$15,Vacations[End Date],"&gt;="&amp;BE$15)</f>
        <v>0</v>
      </c>
      <c r="BF16" s="57">
        <f>SUMIFS(Vacations[Vacation Code], Vacations[Employee Name],$B16,Vacations[Start Date],"&lt;="&amp;BF$15,Vacations[End Date],"&gt;="&amp;BF$15)</f>
        <v>0</v>
      </c>
      <c r="BG16" s="57">
        <f>SUMIFS(Vacations[Vacation Code], Vacations[Employee Name],$B16,Vacations[Start Date],"&lt;="&amp;BG$15,Vacations[End Date],"&gt;="&amp;BG$15)</f>
        <v>0</v>
      </c>
      <c r="BH16" s="57">
        <f>SUMIFS(Vacations[Vacation Code], Vacations[Employee Name],$B16,Vacations[Start Date],"&lt;="&amp;BH$15,Vacations[End Date],"&gt;="&amp;BH$15)</f>
        <v>0</v>
      </c>
      <c r="BI16" s="57">
        <f>SUMIFS(Vacations[Vacation Code], Vacations[Employee Name],$B16,Vacations[Start Date],"&lt;="&amp;BI$15,Vacations[End Date],"&gt;="&amp;BI$15)</f>
        <v>0</v>
      </c>
      <c r="BJ16" s="57">
        <f>SUMIFS(Vacations[Vacation Code], Vacations[Employee Name],$B16,Vacations[Start Date],"&lt;="&amp;BJ$15,Vacations[End Date],"&gt;="&amp;BJ$15)</f>
        <v>0</v>
      </c>
      <c r="BK16" s="57">
        <f>SUMIFS(Vacations[Vacation Code], Vacations[Employee Name],$B16,Vacations[Start Date],"&lt;="&amp;BK$15,Vacations[End Date],"&gt;="&amp;BK$15)</f>
        <v>0</v>
      </c>
      <c r="BL16" s="57">
        <f>SUMIFS(Vacations[Vacation Code], Vacations[Employee Name],$B16,Vacations[Start Date],"&lt;="&amp;BL$15,Vacations[End Date],"&gt;="&amp;BL$15)</f>
        <v>0</v>
      </c>
      <c r="BM16" s="57">
        <f>SUMIFS(Vacations[Vacation Code], Vacations[Employee Name],$B16,Vacations[Start Date],"&lt;="&amp;BM$15,Vacations[End Date],"&gt;="&amp;BM$15)</f>
        <v>0</v>
      </c>
      <c r="BN16" s="57">
        <f>SUMIFS(Vacations[Vacation Code], Vacations[Employee Name],$B16,Vacations[Start Date],"&lt;="&amp;BN$15,Vacations[End Date],"&gt;="&amp;BN$15)</f>
        <v>0</v>
      </c>
      <c r="BO16" s="57">
        <f>SUMIFS(Vacations[Vacation Code], Vacations[Employee Name],$B16,Vacations[Start Date],"&lt;="&amp;BO$15,Vacations[End Date],"&gt;="&amp;BO$15)</f>
        <v>0</v>
      </c>
      <c r="BP16" s="57">
        <f>SUMIFS(Vacations[Vacation Code], Vacations[Employee Name],$B16,Vacations[Start Date],"&lt;="&amp;BP$15,Vacations[End Date],"&gt;="&amp;BP$15)</f>
        <v>0</v>
      </c>
      <c r="BQ16" s="57">
        <f>SUMIFS(Vacations[Vacation Code], Vacations[Employee Name],$B16,Vacations[Start Date],"&lt;="&amp;BQ$15,Vacations[End Date],"&gt;="&amp;BQ$15)</f>
        <v>0</v>
      </c>
      <c r="BR16" s="57">
        <f>SUMIFS(Vacations[Vacation Code], Vacations[Employee Name],$B16,Vacations[Start Date],"&lt;="&amp;BR$15,Vacations[End Date],"&gt;="&amp;BR$15)</f>
        <v>0</v>
      </c>
      <c r="BS16" s="57">
        <f>SUMIFS(Vacations[Vacation Code], Vacations[Employee Name],$B16,Vacations[Start Date],"&lt;="&amp;BS$15,Vacations[End Date],"&gt;="&amp;BS$15)</f>
        <v>0</v>
      </c>
      <c r="BT16" s="57">
        <f>SUMIFS(Vacations[Vacation Code], Vacations[Employee Name],$B16,Vacations[Start Date],"&lt;="&amp;BT$15,Vacations[End Date],"&gt;="&amp;BT$15)</f>
        <v>0</v>
      </c>
      <c r="BU16" s="57">
        <f>SUMIFS(Vacations[Vacation Code], Vacations[Employee Name],$B16,Vacations[Start Date],"&lt;="&amp;BU$15,Vacations[End Date],"&gt;="&amp;BU$15)</f>
        <v>0</v>
      </c>
      <c r="BV16" s="57">
        <f>SUMIFS(Vacations[Vacation Code], Vacations[Employee Name],$B16,Vacations[Start Date],"&lt;="&amp;BV$15,Vacations[End Date],"&gt;="&amp;BV$15)</f>
        <v>0</v>
      </c>
      <c r="BW16" s="57">
        <f>SUMIFS(Vacations[Vacation Code], Vacations[Employee Name],$B16,Vacations[Start Date],"&lt;="&amp;BW$15,Vacations[End Date],"&gt;="&amp;BW$15)</f>
        <v>0</v>
      </c>
      <c r="BX16" s="57">
        <f>SUMIFS(Vacations[Vacation Code], Vacations[Employee Name],$B16,Vacations[Start Date],"&lt;="&amp;BX$15,Vacations[End Date],"&gt;="&amp;BX$15)</f>
        <v>0</v>
      </c>
      <c r="BY16" s="57">
        <f>SUMIFS(Vacations[Vacation Code], Vacations[Employee Name],$B16,Vacations[Start Date],"&lt;="&amp;BY$15,Vacations[End Date],"&gt;="&amp;BY$15)</f>
        <v>0</v>
      </c>
      <c r="BZ16" s="57">
        <f>SUMIFS(Vacations[Vacation Code], Vacations[Employee Name],$B16,Vacations[Start Date],"&lt;="&amp;BZ$15,Vacations[End Date],"&gt;="&amp;BZ$15)</f>
        <v>0</v>
      </c>
      <c r="CA16" s="57">
        <f>SUMIFS(Vacations[Vacation Code], Vacations[Employee Name],$B16,Vacations[Start Date],"&lt;="&amp;CA$15,Vacations[End Date],"&gt;="&amp;CA$15)</f>
        <v>0</v>
      </c>
      <c r="CB16" s="57">
        <f>SUMIFS(Vacations[Vacation Code], Vacations[Employee Name],$B16,Vacations[Start Date],"&lt;="&amp;CB$15,Vacations[End Date],"&gt;="&amp;CB$15)</f>
        <v>3</v>
      </c>
      <c r="CC16" s="57">
        <f>SUMIFS(Vacations[Vacation Code], Vacations[Employee Name],$B16,Vacations[Start Date],"&lt;="&amp;CC$15,Vacations[End Date],"&gt;="&amp;CC$15)</f>
        <v>3</v>
      </c>
      <c r="CD16" s="57">
        <f>SUMIFS(Vacations[Vacation Code], Vacations[Employee Name],$B16,Vacations[Start Date],"&lt;="&amp;CD$15,Vacations[End Date],"&gt;="&amp;CD$15)</f>
        <v>3</v>
      </c>
      <c r="CE16" s="57">
        <f>SUMIFS(Vacations[Vacation Code], Vacations[Employee Name],$B16,Vacations[Start Date],"&lt;="&amp;CE$15,Vacations[End Date],"&gt;="&amp;CE$15)</f>
        <v>3</v>
      </c>
      <c r="CF16" s="57">
        <f>SUMIFS(Vacations[Vacation Code], Vacations[Employee Name],$B16,Vacations[Start Date],"&lt;="&amp;CF$15,Vacations[End Date],"&gt;="&amp;CF$15)</f>
        <v>3</v>
      </c>
      <c r="CG16" s="57">
        <f>SUMIFS(Vacations[Vacation Code], Vacations[Employee Name],$B16,Vacations[Start Date],"&lt;="&amp;CG$15,Vacations[End Date],"&gt;="&amp;CG$15)</f>
        <v>3</v>
      </c>
      <c r="CH16" s="57">
        <f>SUMIFS(Vacations[Vacation Code], Vacations[Employee Name],$B16,Vacations[Start Date],"&lt;="&amp;CH$15,Vacations[End Date],"&gt;="&amp;CH$15)</f>
        <v>3</v>
      </c>
      <c r="CI16" s="57">
        <f>SUMIFS(Vacations[Vacation Code], Vacations[Employee Name],$B16,Vacations[Start Date],"&lt;="&amp;CI$15,Vacations[End Date],"&gt;="&amp;CI$15)</f>
        <v>0</v>
      </c>
      <c r="CJ16" s="57">
        <f>SUMIFS(Vacations[Vacation Code], Vacations[Employee Name],$B16,Vacations[Start Date],"&lt;="&amp;CJ$15,Vacations[End Date],"&gt;="&amp;CJ$15)</f>
        <v>0</v>
      </c>
      <c r="CK16" s="57">
        <f>SUMIFS(Vacations[Vacation Code], Vacations[Employee Name],$B16,Vacations[Start Date],"&lt;="&amp;CK$15,Vacations[End Date],"&gt;="&amp;CK$15)</f>
        <v>0</v>
      </c>
      <c r="CL16" s="57">
        <f>SUMIFS(Vacations[Vacation Code], Vacations[Employee Name],$B16,Vacations[Start Date],"&lt;="&amp;CL$15,Vacations[End Date],"&gt;="&amp;CL$15)</f>
        <v>0</v>
      </c>
      <c r="CM16" s="57">
        <f>SUMIFS(Vacations[Vacation Code], Vacations[Employee Name],$B16,Vacations[Start Date],"&lt;="&amp;CM$15,Vacations[End Date],"&gt;="&amp;CM$15)</f>
        <v>0</v>
      </c>
      <c r="CN16" s="57">
        <f>SUMIFS(Vacations[Vacation Code], Vacations[Employee Name],$B16,Vacations[Start Date],"&lt;="&amp;CN$15,Vacations[End Date],"&gt;="&amp;CN$15)</f>
        <v>0</v>
      </c>
      <c r="CO16" s="57">
        <f>SUMIFS(Vacations[Vacation Code], Vacations[Employee Name],$B16,Vacations[Start Date],"&lt;="&amp;CO$15,Vacations[End Date],"&gt;="&amp;CO$15)</f>
        <v>0</v>
      </c>
      <c r="CP16" s="57">
        <f>SUMIFS(Vacations[Vacation Code], Vacations[Employee Name],$B16,Vacations[Start Date],"&lt;="&amp;CP$15,Vacations[End Date],"&gt;="&amp;CP$15)</f>
        <v>0</v>
      </c>
      <c r="CQ16" s="57">
        <f>SUMIFS(Vacations[Vacation Code], Vacations[Employee Name],$B16,Vacations[Start Date],"&lt;="&amp;CQ$15,Vacations[End Date],"&gt;="&amp;CQ$15)</f>
        <v>0</v>
      </c>
      <c r="CR16" s="57">
        <f>SUMIFS(Vacations['# of days taken],Vacations[Employee Name],$B16)</f>
        <v>18</v>
      </c>
      <c r="CS16" s="57">
        <f>SUMIFS(Vacations['# of days taken],Vacations[Employee Name],$B16,Vacations[Start Date],"&gt;="&amp;$C$8,Vacations[End Date],"&lt;="&amp;$C$3)</f>
        <v>5</v>
      </c>
      <c r="CU16" s="42">
        <v>0</v>
      </c>
      <c r="CW16" s="5">
        <f>$CW$14+$CW$6+$CU16*7+CW$13</f>
        <v>41239</v>
      </c>
      <c r="CX16" s="5">
        <f t="shared" ref="CX16:DC21" si="6">$CW$14+$CW$6+$CU16*7+CX$13</f>
        <v>41240</v>
      </c>
      <c r="CY16" s="5">
        <f t="shared" si="6"/>
        <v>41241</v>
      </c>
      <c r="CZ16" s="5">
        <f t="shared" si="6"/>
        <v>41242</v>
      </c>
      <c r="DA16" s="5">
        <f t="shared" si="6"/>
        <v>41243</v>
      </c>
      <c r="DB16" s="35">
        <f t="shared" si="6"/>
        <v>41244</v>
      </c>
      <c r="DC16" s="35">
        <f t="shared" si="6"/>
        <v>41245</v>
      </c>
      <c r="DE16" s="62" t="str">
        <f>IF(MONTH(CW16)&lt;&gt;MONTH($CW$14),"",COUNTIFS(Vacations[Start Date],"&lt;="&amp;CW16,Vacations[End Date],"&gt;="&amp;CW16))</f>
        <v/>
      </c>
      <c r="DF16" s="62" t="str">
        <f>IF(MONTH(CX16)&lt;&gt;MONTH($CW$14),"",COUNTIFS(Vacations[Start Date],"&lt;="&amp;CX16,Vacations[End Date],"&gt;="&amp;CX16))</f>
        <v/>
      </c>
      <c r="DG16" s="62" t="str">
        <f>IF(MONTH(CY16)&lt;&gt;MONTH($CW$14),"",COUNTIFS(Vacations[Start Date],"&lt;="&amp;CY16,Vacations[End Date],"&gt;="&amp;CY16))</f>
        <v/>
      </c>
      <c r="DH16" s="62" t="str">
        <f>IF(MONTH(CZ16)&lt;&gt;MONTH($CW$14),"",COUNTIFS(Vacations[Start Date],"&lt;="&amp;CZ16,Vacations[End Date],"&gt;="&amp;CZ16))</f>
        <v/>
      </c>
      <c r="DI16" s="62" t="str">
        <f>IF(MONTH(DA16)&lt;&gt;MONTH($CW$14),"",COUNTIFS(Vacations[Start Date],"&lt;="&amp;DA16,Vacations[End Date],"&gt;="&amp;DA16))</f>
        <v/>
      </c>
      <c r="DJ16" s="62">
        <f>IF(MONTH(DB16)&lt;&gt;MONTH($CW$14),"",COUNTIFS(Vacations[Start Date],"&lt;="&amp;DB16,Vacations[End Date],"&gt;="&amp;DB16))</f>
        <v>5</v>
      </c>
      <c r="DK16" s="62">
        <f>IF(MONTH(DC16)&lt;&gt;MONTH($CW$14),"",COUNTIFS(Vacations[Start Date],"&lt;="&amp;DC16,Vacations[End Date],"&gt;="&amp;DC16))</f>
        <v>4</v>
      </c>
      <c r="DM16" s="62" t="b">
        <f>IF(DE16="",FALSE,COUNTIFS(Vacations[Employee Name],valSelEmp,Vacations[Start Date],"&lt;="&amp;CW16,Vacations[End Date],"&gt;="&amp;CW16)&gt;0)</f>
        <v>0</v>
      </c>
      <c r="DN16" s="62" t="b">
        <f>IF(DF16="",FALSE,COUNTIFS(Vacations[Employee Name],valSelEmp,Vacations[Start Date],"&lt;="&amp;CX16,Vacations[End Date],"&gt;="&amp;CX16)&gt;0)</f>
        <v>0</v>
      </c>
      <c r="DO16" s="62" t="b">
        <f>IF(DG16="",FALSE,COUNTIFS(Vacations[Employee Name],valSelEmp,Vacations[Start Date],"&lt;="&amp;CY16,Vacations[End Date],"&gt;="&amp;CY16)&gt;0)</f>
        <v>0</v>
      </c>
      <c r="DP16" s="62" t="b">
        <f>IF(DH16="",FALSE,COUNTIFS(Vacations[Employee Name],valSelEmp,Vacations[Start Date],"&lt;="&amp;CZ16,Vacations[End Date],"&gt;="&amp;CZ16)&gt;0)</f>
        <v>0</v>
      </c>
      <c r="DQ16" s="62" t="b">
        <f>IF(DI16="",FALSE,COUNTIFS(Vacations[Employee Name],valSelEmp,Vacations[Start Date],"&lt;="&amp;DA16,Vacations[End Date],"&gt;="&amp;DA16)&gt;0)</f>
        <v>0</v>
      </c>
      <c r="DR16" s="62" t="b">
        <f>IF(DJ16="",FALSE,COUNTIFS(Vacations[Employee Name],valSelEmp,Vacations[Start Date],"&lt;="&amp;DB16,Vacations[End Date],"&gt;="&amp;DB16)&gt;0)</f>
        <v>1</v>
      </c>
      <c r="DS16" s="62" t="b">
        <f>IF(DK16="",FALSE,COUNTIFS(Vacations[Employee Name],valSelEmp,Vacations[Start Date],"&lt;="&amp;DC16,Vacations[End Date],"&gt;="&amp;DC16)&gt;0)</f>
        <v>1</v>
      </c>
    </row>
    <row r="17" spans="1:123" x14ac:dyDescent="0.25">
      <c r="A17" s="41">
        <v>2</v>
      </c>
      <c r="B17" s="41" t="str">
        <f>IFERROR(INDEX(Employees[Employees],A17),"")</f>
        <v>Barry</v>
      </c>
      <c r="C17" s="41"/>
      <c r="D17" s="57">
        <f>SUMIFS(Vacations[Vacation Code], Vacations[Employee Name],$B17,Vacations[Start Date],"&lt;="&amp;D$15,Vacations[End Date],"&gt;="&amp;D$15)</f>
        <v>2</v>
      </c>
      <c r="E17" s="57">
        <f>SUMIFS(Vacations[Vacation Code], Vacations[Employee Name],$B17,Vacations[Start Date],"&lt;="&amp;E$15,Vacations[End Date],"&gt;="&amp;E$15)</f>
        <v>2</v>
      </c>
      <c r="F17" s="57">
        <f>SUMIFS(Vacations[Vacation Code], Vacations[Employee Name],$B17,Vacations[Start Date],"&lt;="&amp;F$15,Vacations[End Date],"&gt;="&amp;F$15)</f>
        <v>2</v>
      </c>
      <c r="G17" s="57">
        <f>SUMIFS(Vacations[Vacation Code], Vacations[Employee Name],$B17,Vacations[Start Date],"&lt;="&amp;G$15,Vacations[End Date],"&gt;="&amp;G$15)</f>
        <v>2</v>
      </c>
      <c r="H17" s="57">
        <f>SUMIFS(Vacations[Vacation Code], Vacations[Employee Name],$B17,Vacations[Start Date],"&lt;="&amp;H$15,Vacations[End Date],"&gt;="&amp;H$15)</f>
        <v>2</v>
      </c>
      <c r="I17" s="57">
        <f>SUMIFS(Vacations[Vacation Code], Vacations[Employee Name],$B17,Vacations[Start Date],"&lt;="&amp;I$15,Vacations[End Date],"&gt;="&amp;I$15)</f>
        <v>2</v>
      </c>
      <c r="J17" s="57">
        <f>SUMIFS(Vacations[Vacation Code], Vacations[Employee Name],$B17,Vacations[Start Date],"&lt;="&amp;J$15,Vacations[End Date],"&gt;="&amp;J$15)</f>
        <v>2</v>
      </c>
      <c r="K17" s="57">
        <f>SUMIFS(Vacations[Vacation Code], Vacations[Employee Name],$B17,Vacations[Start Date],"&lt;="&amp;K$15,Vacations[End Date],"&gt;="&amp;K$15)</f>
        <v>2</v>
      </c>
      <c r="L17" s="57">
        <f>SUMIFS(Vacations[Vacation Code], Vacations[Employee Name],$B17,Vacations[Start Date],"&lt;="&amp;L$15,Vacations[End Date],"&gt;="&amp;L$15)</f>
        <v>2</v>
      </c>
      <c r="M17" s="57">
        <f>SUMIFS(Vacations[Vacation Code], Vacations[Employee Name],$B17,Vacations[Start Date],"&lt;="&amp;M$15,Vacations[End Date],"&gt;="&amp;M$15)</f>
        <v>2</v>
      </c>
      <c r="N17" s="57">
        <f>SUMIFS(Vacations[Vacation Code], Vacations[Employee Name],$B17,Vacations[Start Date],"&lt;="&amp;N$15,Vacations[End Date],"&gt;="&amp;N$15)</f>
        <v>0</v>
      </c>
      <c r="O17" s="57">
        <f>SUMIFS(Vacations[Vacation Code], Vacations[Employee Name],$B17,Vacations[Start Date],"&lt;="&amp;O$15,Vacations[End Date],"&gt;="&amp;O$15)</f>
        <v>0</v>
      </c>
      <c r="P17" s="57">
        <f>SUMIFS(Vacations[Vacation Code], Vacations[Employee Name],$B17,Vacations[Start Date],"&lt;="&amp;P$15,Vacations[End Date],"&gt;="&amp;P$15)</f>
        <v>0</v>
      </c>
      <c r="Q17" s="57">
        <f>SUMIFS(Vacations[Vacation Code], Vacations[Employee Name],$B17,Vacations[Start Date],"&lt;="&amp;Q$15,Vacations[End Date],"&gt;="&amp;Q$15)</f>
        <v>0</v>
      </c>
      <c r="R17" s="57">
        <f>SUMIFS(Vacations[Vacation Code], Vacations[Employee Name],$B17,Vacations[Start Date],"&lt;="&amp;R$15,Vacations[End Date],"&gt;="&amp;R$15)</f>
        <v>0</v>
      </c>
      <c r="S17" s="57">
        <f>SUMIFS(Vacations[Vacation Code], Vacations[Employee Name],$B17,Vacations[Start Date],"&lt;="&amp;S$15,Vacations[End Date],"&gt;="&amp;S$15)</f>
        <v>0</v>
      </c>
      <c r="T17" s="57">
        <f>SUMIFS(Vacations[Vacation Code], Vacations[Employee Name],$B17,Vacations[Start Date],"&lt;="&amp;T$15,Vacations[End Date],"&gt;="&amp;T$15)</f>
        <v>0</v>
      </c>
      <c r="U17" s="57">
        <f>SUMIFS(Vacations[Vacation Code], Vacations[Employee Name],$B17,Vacations[Start Date],"&lt;="&amp;U$15,Vacations[End Date],"&gt;="&amp;U$15)</f>
        <v>2</v>
      </c>
      <c r="V17" s="57">
        <f>SUMIFS(Vacations[Vacation Code], Vacations[Employee Name],$B17,Vacations[Start Date],"&lt;="&amp;V$15,Vacations[End Date],"&gt;="&amp;V$15)</f>
        <v>2</v>
      </c>
      <c r="W17" s="57">
        <f>SUMIFS(Vacations[Vacation Code], Vacations[Employee Name],$B17,Vacations[Start Date],"&lt;="&amp;W$15,Vacations[End Date],"&gt;="&amp;W$15)</f>
        <v>2</v>
      </c>
      <c r="X17" s="57">
        <f>SUMIFS(Vacations[Vacation Code], Vacations[Employee Name],$B17,Vacations[Start Date],"&lt;="&amp;X$15,Vacations[End Date],"&gt;="&amp;X$15)</f>
        <v>2</v>
      </c>
      <c r="Y17" s="57">
        <f>SUMIFS(Vacations[Vacation Code], Vacations[Employee Name],$B17,Vacations[Start Date],"&lt;="&amp;Y$15,Vacations[End Date],"&gt;="&amp;Y$15)</f>
        <v>0</v>
      </c>
      <c r="Z17" s="57">
        <f>SUMIFS(Vacations[Vacation Code], Vacations[Employee Name],$B17,Vacations[Start Date],"&lt;="&amp;Z$15,Vacations[End Date],"&gt;="&amp;Z$15)</f>
        <v>0</v>
      </c>
      <c r="AA17" s="57">
        <f>SUMIFS(Vacations[Vacation Code], Vacations[Employee Name],$B17,Vacations[Start Date],"&lt;="&amp;AA$15,Vacations[End Date],"&gt;="&amp;AA$15)</f>
        <v>0</v>
      </c>
      <c r="AB17" s="57">
        <f>SUMIFS(Vacations[Vacation Code], Vacations[Employee Name],$B17,Vacations[Start Date],"&lt;="&amp;AB$15,Vacations[End Date],"&gt;="&amp;AB$15)</f>
        <v>0</v>
      </c>
      <c r="AC17" s="57">
        <f>SUMIFS(Vacations[Vacation Code], Vacations[Employee Name],$B17,Vacations[Start Date],"&lt;="&amp;AC$15,Vacations[End Date],"&gt;="&amp;AC$15)</f>
        <v>0</v>
      </c>
      <c r="AD17" s="57">
        <f>SUMIFS(Vacations[Vacation Code], Vacations[Employee Name],$B17,Vacations[Start Date],"&lt;="&amp;AD$15,Vacations[End Date],"&gt;="&amp;AD$15)</f>
        <v>0</v>
      </c>
      <c r="AE17" s="57">
        <f>SUMIFS(Vacations[Vacation Code], Vacations[Employee Name],$B17,Vacations[Start Date],"&lt;="&amp;AE$15,Vacations[End Date],"&gt;="&amp;AE$15)</f>
        <v>0</v>
      </c>
      <c r="AF17" s="57">
        <f>SUMIFS(Vacations[Vacation Code], Vacations[Employee Name],$B17,Vacations[Start Date],"&lt;="&amp;AF$15,Vacations[End Date],"&gt;="&amp;AF$15)</f>
        <v>0</v>
      </c>
      <c r="AG17" s="57">
        <f>SUMIFS(Vacations[Vacation Code], Vacations[Employee Name],$B17,Vacations[Start Date],"&lt;="&amp;AG$15,Vacations[End Date],"&gt;="&amp;AG$15)</f>
        <v>0</v>
      </c>
      <c r="AH17" s="57">
        <f>SUMIFS(Vacations[Vacation Code], Vacations[Employee Name],$B17,Vacations[Start Date],"&lt;="&amp;AH$15,Vacations[End Date],"&gt;="&amp;AH$15)</f>
        <v>0</v>
      </c>
      <c r="AI17" s="57">
        <f>SUMIFS(Vacations[Vacation Code], Vacations[Employee Name],$B17,Vacations[Start Date],"&lt;="&amp;AI$15,Vacations[End Date],"&gt;="&amp;AI$15)</f>
        <v>0</v>
      </c>
      <c r="AJ17" s="57">
        <f>SUMIFS(Vacations[Vacation Code], Vacations[Employee Name],$B17,Vacations[Start Date],"&lt;="&amp;AJ$15,Vacations[End Date],"&gt;="&amp;AJ$15)</f>
        <v>0</v>
      </c>
      <c r="AK17" s="57">
        <f>SUMIFS(Vacations[Vacation Code], Vacations[Employee Name],$B17,Vacations[Start Date],"&lt;="&amp;AK$15,Vacations[End Date],"&gt;="&amp;AK$15)</f>
        <v>0</v>
      </c>
      <c r="AL17" s="57">
        <f>SUMIFS(Vacations[Vacation Code], Vacations[Employee Name],$B17,Vacations[Start Date],"&lt;="&amp;AL$15,Vacations[End Date],"&gt;="&amp;AL$15)</f>
        <v>0</v>
      </c>
      <c r="AM17" s="57">
        <f>SUMIFS(Vacations[Vacation Code], Vacations[Employee Name],$B17,Vacations[Start Date],"&lt;="&amp;AM$15,Vacations[End Date],"&gt;="&amp;AM$15)</f>
        <v>0</v>
      </c>
      <c r="AN17" s="57">
        <f>SUMIFS(Vacations[Vacation Code], Vacations[Employee Name],$B17,Vacations[Start Date],"&lt;="&amp;AN$15,Vacations[End Date],"&gt;="&amp;AN$15)</f>
        <v>0</v>
      </c>
      <c r="AO17" s="57">
        <f>SUMIFS(Vacations[Vacation Code], Vacations[Employee Name],$B17,Vacations[Start Date],"&lt;="&amp;AO$15,Vacations[End Date],"&gt;="&amp;AO$15)</f>
        <v>0</v>
      </c>
      <c r="AP17" s="57">
        <f>SUMIFS(Vacations[Vacation Code], Vacations[Employee Name],$B17,Vacations[Start Date],"&lt;="&amp;AP$15,Vacations[End Date],"&gt;="&amp;AP$15)</f>
        <v>0</v>
      </c>
      <c r="AQ17" s="57">
        <f>SUMIFS(Vacations[Vacation Code], Vacations[Employee Name],$B17,Vacations[Start Date],"&lt;="&amp;AQ$15,Vacations[End Date],"&gt;="&amp;AQ$15)</f>
        <v>0</v>
      </c>
      <c r="AR17" s="57">
        <f>SUMIFS(Vacations[Vacation Code], Vacations[Employee Name],$B17,Vacations[Start Date],"&lt;="&amp;AR$15,Vacations[End Date],"&gt;="&amp;AR$15)</f>
        <v>0</v>
      </c>
      <c r="AS17" s="57">
        <f>SUMIFS(Vacations[Vacation Code], Vacations[Employee Name],$B17,Vacations[Start Date],"&lt;="&amp;AS$15,Vacations[End Date],"&gt;="&amp;AS$15)</f>
        <v>0</v>
      </c>
      <c r="AT17" s="57">
        <f>SUMIFS(Vacations[Vacation Code], Vacations[Employee Name],$B17,Vacations[Start Date],"&lt;="&amp;AT$15,Vacations[End Date],"&gt;="&amp;AT$15)</f>
        <v>0</v>
      </c>
      <c r="AU17" s="57">
        <f>SUMIFS(Vacations[Vacation Code], Vacations[Employee Name],$B17,Vacations[Start Date],"&lt;="&amp;AU$15,Vacations[End Date],"&gt;="&amp;AU$15)</f>
        <v>0</v>
      </c>
      <c r="AV17" s="57">
        <f>SUMIFS(Vacations[Vacation Code], Vacations[Employee Name],$B17,Vacations[Start Date],"&lt;="&amp;AV$15,Vacations[End Date],"&gt;="&amp;AV$15)</f>
        <v>0</v>
      </c>
      <c r="AW17" s="57">
        <f>SUMIFS(Vacations[Vacation Code], Vacations[Employee Name],$B17,Vacations[Start Date],"&lt;="&amp;AW$15,Vacations[End Date],"&gt;="&amp;AW$15)</f>
        <v>0</v>
      </c>
      <c r="AX17" s="57">
        <f>SUMIFS(Vacations[Vacation Code], Vacations[Employee Name],$B17,Vacations[Start Date],"&lt;="&amp;AX$15,Vacations[End Date],"&gt;="&amp;AX$15)</f>
        <v>0</v>
      </c>
      <c r="AY17" s="57">
        <f>SUMIFS(Vacations[Vacation Code], Vacations[Employee Name],$B17,Vacations[Start Date],"&lt;="&amp;AY$15,Vacations[End Date],"&gt;="&amp;AY$15)</f>
        <v>0</v>
      </c>
      <c r="AZ17" s="57">
        <f>SUMIFS(Vacations[Vacation Code], Vacations[Employee Name],$B17,Vacations[Start Date],"&lt;="&amp;AZ$15,Vacations[End Date],"&gt;="&amp;AZ$15)</f>
        <v>0</v>
      </c>
      <c r="BA17" s="57">
        <f>SUMIFS(Vacations[Vacation Code], Vacations[Employee Name],$B17,Vacations[Start Date],"&lt;="&amp;BA$15,Vacations[End Date],"&gt;="&amp;BA$15)</f>
        <v>0</v>
      </c>
      <c r="BB17" s="57">
        <f>SUMIFS(Vacations[Vacation Code], Vacations[Employee Name],$B17,Vacations[Start Date],"&lt;="&amp;BB$15,Vacations[End Date],"&gt;="&amp;BB$15)</f>
        <v>0</v>
      </c>
      <c r="BC17" s="57">
        <f>SUMIFS(Vacations[Vacation Code], Vacations[Employee Name],$B17,Vacations[Start Date],"&lt;="&amp;BC$15,Vacations[End Date],"&gt;="&amp;BC$15)</f>
        <v>0</v>
      </c>
      <c r="BD17" s="57">
        <f>SUMIFS(Vacations[Vacation Code], Vacations[Employee Name],$B17,Vacations[Start Date],"&lt;="&amp;BD$15,Vacations[End Date],"&gt;="&amp;BD$15)</f>
        <v>0</v>
      </c>
      <c r="BE17" s="57">
        <f>SUMIFS(Vacations[Vacation Code], Vacations[Employee Name],$B17,Vacations[Start Date],"&lt;="&amp;BE$15,Vacations[End Date],"&gt;="&amp;BE$15)</f>
        <v>0</v>
      </c>
      <c r="BF17" s="57">
        <f>SUMIFS(Vacations[Vacation Code], Vacations[Employee Name],$B17,Vacations[Start Date],"&lt;="&amp;BF$15,Vacations[End Date],"&gt;="&amp;BF$15)</f>
        <v>0</v>
      </c>
      <c r="BG17" s="57">
        <f>SUMIFS(Vacations[Vacation Code], Vacations[Employee Name],$B17,Vacations[Start Date],"&lt;="&amp;BG$15,Vacations[End Date],"&gt;="&amp;BG$15)</f>
        <v>0</v>
      </c>
      <c r="BH17" s="57">
        <f>SUMIFS(Vacations[Vacation Code], Vacations[Employee Name],$B17,Vacations[Start Date],"&lt;="&amp;BH$15,Vacations[End Date],"&gt;="&amp;BH$15)</f>
        <v>0</v>
      </c>
      <c r="BI17" s="57">
        <f>SUMIFS(Vacations[Vacation Code], Vacations[Employee Name],$B17,Vacations[Start Date],"&lt;="&amp;BI$15,Vacations[End Date],"&gt;="&amp;BI$15)</f>
        <v>0</v>
      </c>
      <c r="BJ17" s="57">
        <f>SUMIFS(Vacations[Vacation Code], Vacations[Employee Name],$B17,Vacations[Start Date],"&lt;="&amp;BJ$15,Vacations[End Date],"&gt;="&amp;BJ$15)</f>
        <v>0</v>
      </c>
      <c r="BK17" s="57">
        <f>SUMIFS(Vacations[Vacation Code], Vacations[Employee Name],$B17,Vacations[Start Date],"&lt;="&amp;BK$15,Vacations[End Date],"&gt;="&amp;BK$15)</f>
        <v>4</v>
      </c>
      <c r="BL17" s="57">
        <f>SUMIFS(Vacations[Vacation Code], Vacations[Employee Name],$B17,Vacations[Start Date],"&lt;="&amp;BL$15,Vacations[End Date],"&gt;="&amp;BL$15)</f>
        <v>4</v>
      </c>
      <c r="BM17" s="57">
        <f>SUMIFS(Vacations[Vacation Code], Vacations[Employee Name],$B17,Vacations[Start Date],"&lt;="&amp;BM$15,Vacations[End Date],"&gt;="&amp;BM$15)</f>
        <v>4</v>
      </c>
      <c r="BN17" s="57">
        <f>SUMIFS(Vacations[Vacation Code], Vacations[Employee Name],$B17,Vacations[Start Date],"&lt;="&amp;BN$15,Vacations[End Date],"&gt;="&amp;BN$15)</f>
        <v>0</v>
      </c>
      <c r="BO17" s="57">
        <f>SUMIFS(Vacations[Vacation Code], Vacations[Employee Name],$B17,Vacations[Start Date],"&lt;="&amp;BO$15,Vacations[End Date],"&gt;="&amp;BO$15)</f>
        <v>0</v>
      </c>
      <c r="BP17" s="57">
        <f>SUMIFS(Vacations[Vacation Code], Vacations[Employee Name],$B17,Vacations[Start Date],"&lt;="&amp;BP$15,Vacations[End Date],"&gt;="&amp;BP$15)</f>
        <v>0</v>
      </c>
      <c r="BQ17" s="57">
        <f>SUMIFS(Vacations[Vacation Code], Vacations[Employee Name],$B17,Vacations[Start Date],"&lt;="&amp;BQ$15,Vacations[End Date],"&gt;="&amp;BQ$15)</f>
        <v>0</v>
      </c>
      <c r="BR17" s="57">
        <f>SUMIFS(Vacations[Vacation Code], Vacations[Employee Name],$B17,Vacations[Start Date],"&lt;="&amp;BR$15,Vacations[End Date],"&gt;="&amp;BR$15)</f>
        <v>0</v>
      </c>
      <c r="BS17" s="57">
        <f>SUMIFS(Vacations[Vacation Code], Vacations[Employee Name],$B17,Vacations[Start Date],"&lt;="&amp;BS$15,Vacations[End Date],"&gt;="&amp;BS$15)</f>
        <v>0</v>
      </c>
      <c r="BT17" s="57">
        <f>SUMIFS(Vacations[Vacation Code], Vacations[Employee Name],$B17,Vacations[Start Date],"&lt;="&amp;BT$15,Vacations[End Date],"&gt;="&amp;BT$15)</f>
        <v>0</v>
      </c>
      <c r="BU17" s="57">
        <f>SUMIFS(Vacations[Vacation Code], Vacations[Employee Name],$B17,Vacations[Start Date],"&lt;="&amp;BU$15,Vacations[End Date],"&gt;="&amp;BU$15)</f>
        <v>2</v>
      </c>
      <c r="BV17" s="57">
        <f>SUMIFS(Vacations[Vacation Code], Vacations[Employee Name],$B17,Vacations[Start Date],"&lt;="&amp;BV$15,Vacations[End Date],"&gt;="&amp;BV$15)</f>
        <v>2</v>
      </c>
      <c r="BW17" s="57">
        <f>SUMIFS(Vacations[Vacation Code], Vacations[Employee Name],$B17,Vacations[Start Date],"&lt;="&amp;BW$15,Vacations[End Date],"&gt;="&amp;BW$15)</f>
        <v>2</v>
      </c>
      <c r="BX17" s="57">
        <f>SUMIFS(Vacations[Vacation Code], Vacations[Employee Name],$B17,Vacations[Start Date],"&lt;="&amp;BX$15,Vacations[End Date],"&gt;="&amp;BX$15)</f>
        <v>2</v>
      </c>
      <c r="BY17" s="57">
        <f>SUMIFS(Vacations[Vacation Code], Vacations[Employee Name],$B17,Vacations[Start Date],"&lt;="&amp;BY$15,Vacations[End Date],"&gt;="&amp;BY$15)</f>
        <v>0</v>
      </c>
      <c r="BZ17" s="57">
        <f>SUMIFS(Vacations[Vacation Code], Vacations[Employee Name],$B17,Vacations[Start Date],"&lt;="&amp;BZ$15,Vacations[End Date],"&gt;="&amp;BZ$15)</f>
        <v>0</v>
      </c>
      <c r="CA17" s="57">
        <f>SUMIFS(Vacations[Vacation Code], Vacations[Employee Name],$B17,Vacations[Start Date],"&lt;="&amp;CA$15,Vacations[End Date],"&gt;="&amp;CA$15)</f>
        <v>0</v>
      </c>
      <c r="CB17" s="57">
        <f>SUMIFS(Vacations[Vacation Code], Vacations[Employee Name],$B17,Vacations[Start Date],"&lt;="&amp;CB$15,Vacations[End Date],"&gt;="&amp;CB$15)</f>
        <v>0</v>
      </c>
      <c r="CC17" s="57">
        <f>SUMIFS(Vacations[Vacation Code], Vacations[Employee Name],$B17,Vacations[Start Date],"&lt;="&amp;CC$15,Vacations[End Date],"&gt;="&amp;CC$15)</f>
        <v>0</v>
      </c>
      <c r="CD17" s="57">
        <f>SUMIFS(Vacations[Vacation Code], Vacations[Employee Name],$B17,Vacations[Start Date],"&lt;="&amp;CD$15,Vacations[End Date],"&gt;="&amp;CD$15)</f>
        <v>0</v>
      </c>
      <c r="CE17" s="57">
        <f>SUMIFS(Vacations[Vacation Code], Vacations[Employee Name],$B17,Vacations[Start Date],"&lt;="&amp;CE$15,Vacations[End Date],"&gt;="&amp;CE$15)</f>
        <v>0</v>
      </c>
      <c r="CF17" s="57">
        <f>SUMIFS(Vacations[Vacation Code], Vacations[Employee Name],$B17,Vacations[Start Date],"&lt;="&amp;CF$15,Vacations[End Date],"&gt;="&amp;CF$15)</f>
        <v>0</v>
      </c>
      <c r="CG17" s="57">
        <f>SUMIFS(Vacations[Vacation Code], Vacations[Employee Name],$B17,Vacations[Start Date],"&lt;="&amp;CG$15,Vacations[End Date],"&gt;="&amp;CG$15)</f>
        <v>0</v>
      </c>
      <c r="CH17" s="57">
        <f>SUMIFS(Vacations[Vacation Code], Vacations[Employee Name],$B17,Vacations[Start Date],"&lt;="&amp;CH$15,Vacations[End Date],"&gt;="&amp;CH$15)</f>
        <v>0</v>
      </c>
      <c r="CI17" s="57">
        <f>SUMIFS(Vacations[Vacation Code], Vacations[Employee Name],$B17,Vacations[Start Date],"&lt;="&amp;CI$15,Vacations[End Date],"&gt;="&amp;CI$15)</f>
        <v>0</v>
      </c>
      <c r="CJ17" s="57">
        <f>SUMIFS(Vacations[Vacation Code], Vacations[Employee Name],$B17,Vacations[Start Date],"&lt;="&amp;CJ$15,Vacations[End Date],"&gt;="&amp;CJ$15)</f>
        <v>0</v>
      </c>
      <c r="CK17" s="57">
        <f>SUMIFS(Vacations[Vacation Code], Vacations[Employee Name],$B17,Vacations[Start Date],"&lt;="&amp;CK$15,Vacations[End Date],"&gt;="&amp;CK$15)</f>
        <v>0</v>
      </c>
      <c r="CL17" s="57">
        <f>SUMIFS(Vacations[Vacation Code], Vacations[Employee Name],$B17,Vacations[Start Date],"&lt;="&amp;CL$15,Vacations[End Date],"&gt;="&amp;CL$15)</f>
        <v>0</v>
      </c>
      <c r="CM17" s="57">
        <f>SUMIFS(Vacations[Vacation Code], Vacations[Employee Name],$B17,Vacations[Start Date],"&lt;="&amp;CM$15,Vacations[End Date],"&gt;="&amp;CM$15)</f>
        <v>0</v>
      </c>
      <c r="CN17" s="57">
        <f>SUMIFS(Vacations[Vacation Code], Vacations[Employee Name],$B17,Vacations[Start Date],"&lt;="&amp;CN$15,Vacations[End Date],"&gt;="&amp;CN$15)</f>
        <v>0</v>
      </c>
      <c r="CO17" s="57">
        <f>SUMIFS(Vacations[Vacation Code], Vacations[Employee Name],$B17,Vacations[Start Date],"&lt;="&amp;CO$15,Vacations[End Date],"&gt;="&amp;CO$15)</f>
        <v>0</v>
      </c>
      <c r="CP17" s="57">
        <f>SUMIFS(Vacations[Vacation Code], Vacations[Employee Name],$B17,Vacations[Start Date],"&lt;="&amp;CP$15,Vacations[End Date],"&gt;="&amp;CP$15)</f>
        <v>0</v>
      </c>
      <c r="CQ17" s="57">
        <f>SUMIFS(Vacations[Vacation Code], Vacations[Employee Name],$B17,Vacations[Start Date],"&lt;="&amp;CQ$15,Vacations[End Date],"&gt;="&amp;CQ$15)</f>
        <v>0</v>
      </c>
      <c r="CR17" s="57">
        <f>SUMIFS(Vacations['# of days taken],Vacations[Employee Name],$B17)</f>
        <v>32</v>
      </c>
      <c r="CS17" s="57">
        <f>SUMIFS(Vacations['# of days taken],Vacations[Employee Name],$B17,Vacations[Start Date],"&gt;="&amp;$C$8,Vacations[End Date],"&lt;="&amp;$C$3)</f>
        <v>7</v>
      </c>
      <c r="CU17" s="42">
        <v>1</v>
      </c>
      <c r="CW17" s="5">
        <f t="shared" ref="CW17:CW21" si="7">$CW$14+$CW$6+$CU17*7+CW$13</f>
        <v>41246</v>
      </c>
      <c r="CX17" s="5">
        <f t="shared" si="6"/>
        <v>41247</v>
      </c>
      <c r="CY17" s="5">
        <f t="shared" si="6"/>
        <v>41248</v>
      </c>
      <c r="CZ17" s="5">
        <f t="shared" si="6"/>
        <v>41249</v>
      </c>
      <c r="DA17" s="5">
        <f t="shared" si="6"/>
        <v>41250</v>
      </c>
      <c r="DB17" s="35">
        <f t="shared" si="6"/>
        <v>41251</v>
      </c>
      <c r="DC17" s="35">
        <f t="shared" si="6"/>
        <v>41252</v>
      </c>
      <c r="DE17" s="62">
        <f>IF(MONTH(CW17)&lt;&gt;MONTH($CW$14),"",COUNTIFS(Vacations[Start Date],"&lt;="&amp;CW17,Vacations[End Date],"&gt;="&amp;CW17))</f>
        <v>4</v>
      </c>
      <c r="DF17" s="62">
        <f>IF(MONTH(CX17)&lt;&gt;MONTH($CW$14),"",COUNTIFS(Vacations[Start Date],"&lt;="&amp;CX17,Vacations[End Date],"&gt;="&amp;CX17))</f>
        <v>4</v>
      </c>
      <c r="DG17" s="62">
        <f>IF(MONTH(CY17)&lt;&gt;MONTH($CW$14),"",COUNTIFS(Vacations[Start Date],"&lt;="&amp;CY17,Vacations[End Date],"&gt;="&amp;CY17))</f>
        <v>4</v>
      </c>
      <c r="DH17" s="62">
        <f>IF(MONTH(CZ17)&lt;&gt;MONTH($CW$14),"",COUNTIFS(Vacations[Start Date],"&lt;="&amp;CZ17,Vacations[End Date],"&gt;="&amp;CZ17))</f>
        <v>4</v>
      </c>
      <c r="DI17" s="62">
        <f>IF(MONTH(DA17)&lt;&gt;MONTH($CW$14),"",COUNTIFS(Vacations[Start Date],"&lt;="&amp;DA17,Vacations[End Date],"&gt;="&amp;DA17))</f>
        <v>2</v>
      </c>
      <c r="DJ17" s="62">
        <f>IF(MONTH(DB17)&lt;&gt;MONTH($CW$14),"",COUNTIFS(Vacations[Start Date],"&lt;="&amp;DB17,Vacations[End Date],"&gt;="&amp;DB17))</f>
        <v>5</v>
      </c>
      <c r="DK17" s="62">
        <f>IF(MONTH(DC17)&lt;&gt;MONTH($CW$14),"",COUNTIFS(Vacations[Start Date],"&lt;="&amp;DC17,Vacations[End Date],"&gt;="&amp;DC17))</f>
        <v>6</v>
      </c>
      <c r="DM17" s="62" t="b">
        <f>IF(DE17="",FALSE,COUNTIFS(Vacations[Employee Name],valSelEmp,Vacations[Start Date],"&lt;="&amp;CW17,Vacations[End Date],"&gt;="&amp;CW17)&gt;0)</f>
        <v>1</v>
      </c>
      <c r="DN17" s="62" t="b">
        <f>IF(DF17="",FALSE,COUNTIFS(Vacations[Employee Name],valSelEmp,Vacations[Start Date],"&lt;="&amp;CX17,Vacations[End Date],"&gt;="&amp;CX17)&gt;0)</f>
        <v>1</v>
      </c>
      <c r="DO17" s="62" t="b">
        <f>IF(DG17="",FALSE,COUNTIFS(Vacations[Employee Name],valSelEmp,Vacations[Start Date],"&lt;="&amp;CY17,Vacations[End Date],"&gt;="&amp;CY17)&gt;0)</f>
        <v>1</v>
      </c>
      <c r="DP17" s="62" t="b">
        <f>IF(DH17="",FALSE,COUNTIFS(Vacations[Employee Name],valSelEmp,Vacations[Start Date],"&lt;="&amp;CZ17,Vacations[End Date],"&gt;="&amp;CZ17)&gt;0)</f>
        <v>1</v>
      </c>
      <c r="DQ17" s="62" t="b">
        <f>IF(DI17="",FALSE,COUNTIFS(Vacations[Employee Name],valSelEmp,Vacations[Start Date],"&lt;="&amp;DA17,Vacations[End Date],"&gt;="&amp;DA17)&gt;0)</f>
        <v>0</v>
      </c>
      <c r="DR17" s="62" t="b">
        <f>IF(DJ17="",FALSE,COUNTIFS(Vacations[Employee Name],valSelEmp,Vacations[Start Date],"&lt;="&amp;DB17,Vacations[End Date],"&gt;="&amp;DB17)&gt;0)</f>
        <v>1</v>
      </c>
      <c r="DS17" s="62" t="b">
        <f>IF(DK17="",FALSE,COUNTIFS(Vacations[Employee Name],valSelEmp,Vacations[Start Date],"&lt;="&amp;DC17,Vacations[End Date],"&gt;="&amp;DC17)&gt;0)</f>
        <v>1</v>
      </c>
    </row>
    <row r="18" spans="1:123" x14ac:dyDescent="0.25">
      <c r="A18" s="41">
        <v>3</v>
      </c>
      <c r="B18" s="41" t="str">
        <f>IFERROR(INDEX(Employees[Employees],A18),"")</f>
        <v>Cindy</v>
      </c>
      <c r="C18" s="41"/>
      <c r="D18" s="57">
        <f>SUMIFS(Vacations[Vacation Code], Vacations[Employee Name],$B18,Vacations[Start Date],"&lt;="&amp;D$15,Vacations[End Date],"&gt;="&amp;D$15)</f>
        <v>0</v>
      </c>
      <c r="E18" s="57">
        <f>SUMIFS(Vacations[Vacation Code], Vacations[Employee Name],$B18,Vacations[Start Date],"&lt;="&amp;E$15,Vacations[End Date],"&gt;="&amp;E$15)</f>
        <v>0</v>
      </c>
      <c r="F18" s="57">
        <f>SUMIFS(Vacations[Vacation Code], Vacations[Employee Name],$B18,Vacations[Start Date],"&lt;="&amp;F$15,Vacations[End Date],"&gt;="&amp;F$15)</f>
        <v>0</v>
      </c>
      <c r="G18" s="57">
        <f>SUMIFS(Vacations[Vacation Code], Vacations[Employee Name],$B18,Vacations[Start Date],"&lt;="&amp;G$15,Vacations[End Date],"&gt;="&amp;G$15)</f>
        <v>0</v>
      </c>
      <c r="H18" s="57">
        <f>SUMIFS(Vacations[Vacation Code], Vacations[Employee Name],$B18,Vacations[Start Date],"&lt;="&amp;H$15,Vacations[End Date],"&gt;="&amp;H$15)</f>
        <v>0</v>
      </c>
      <c r="I18" s="57">
        <f>SUMIFS(Vacations[Vacation Code], Vacations[Employee Name],$B18,Vacations[Start Date],"&lt;="&amp;I$15,Vacations[End Date],"&gt;="&amp;I$15)</f>
        <v>0</v>
      </c>
      <c r="J18" s="57">
        <f>SUMIFS(Vacations[Vacation Code], Vacations[Employee Name],$B18,Vacations[Start Date],"&lt;="&amp;J$15,Vacations[End Date],"&gt;="&amp;J$15)</f>
        <v>0</v>
      </c>
      <c r="K18" s="57">
        <f>SUMIFS(Vacations[Vacation Code], Vacations[Employee Name],$B18,Vacations[Start Date],"&lt;="&amp;K$15,Vacations[End Date],"&gt;="&amp;K$15)</f>
        <v>0</v>
      </c>
      <c r="L18" s="57">
        <f>SUMIFS(Vacations[Vacation Code], Vacations[Employee Name],$B18,Vacations[Start Date],"&lt;="&amp;L$15,Vacations[End Date],"&gt;="&amp;L$15)</f>
        <v>0</v>
      </c>
      <c r="M18" s="57">
        <f>SUMIFS(Vacations[Vacation Code], Vacations[Employee Name],$B18,Vacations[Start Date],"&lt;="&amp;M$15,Vacations[End Date],"&gt;="&amp;M$15)</f>
        <v>0</v>
      </c>
      <c r="N18" s="57">
        <f>SUMIFS(Vacations[Vacation Code], Vacations[Employee Name],$B18,Vacations[Start Date],"&lt;="&amp;N$15,Vacations[End Date],"&gt;="&amp;N$15)</f>
        <v>0</v>
      </c>
      <c r="O18" s="57">
        <f>SUMIFS(Vacations[Vacation Code], Vacations[Employee Name],$B18,Vacations[Start Date],"&lt;="&amp;O$15,Vacations[End Date],"&gt;="&amp;O$15)</f>
        <v>0</v>
      </c>
      <c r="P18" s="57">
        <f>SUMIFS(Vacations[Vacation Code], Vacations[Employee Name],$B18,Vacations[Start Date],"&lt;="&amp;P$15,Vacations[End Date],"&gt;="&amp;P$15)</f>
        <v>0</v>
      </c>
      <c r="Q18" s="57">
        <f>SUMIFS(Vacations[Vacation Code], Vacations[Employee Name],$B18,Vacations[Start Date],"&lt;="&amp;Q$15,Vacations[End Date],"&gt;="&amp;Q$15)</f>
        <v>0</v>
      </c>
      <c r="R18" s="57">
        <f>SUMIFS(Vacations[Vacation Code], Vacations[Employee Name],$B18,Vacations[Start Date],"&lt;="&amp;R$15,Vacations[End Date],"&gt;="&amp;R$15)</f>
        <v>0</v>
      </c>
      <c r="S18" s="57">
        <f>SUMIFS(Vacations[Vacation Code], Vacations[Employee Name],$B18,Vacations[Start Date],"&lt;="&amp;S$15,Vacations[End Date],"&gt;="&amp;S$15)</f>
        <v>0</v>
      </c>
      <c r="T18" s="57">
        <f>SUMIFS(Vacations[Vacation Code], Vacations[Employee Name],$B18,Vacations[Start Date],"&lt;="&amp;T$15,Vacations[End Date],"&gt;="&amp;T$15)</f>
        <v>0</v>
      </c>
      <c r="U18" s="57">
        <f>SUMIFS(Vacations[Vacation Code], Vacations[Employee Name],$B18,Vacations[Start Date],"&lt;="&amp;U$15,Vacations[End Date],"&gt;="&amp;U$15)</f>
        <v>0</v>
      </c>
      <c r="V18" s="57">
        <f>SUMIFS(Vacations[Vacation Code], Vacations[Employee Name],$B18,Vacations[Start Date],"&lt;="&amp;V$15,Vacations[End Date],"&gt;="&amp;V$15)</f>
        <v>0</v>
      </c>
      <c r="W18" s="57">
        <f>SUMIFS(Vacations[Vacation Code], Vacations[Employee Name],$B18,Vacations[Start Date],"&lt;="&amp;W$15,Vacations[End Date],"&gt;="&amp;W$15)</f>
        <v>0</v>
      </c>
      <c r="X18" s="57">
        <f>SUMIFS(Vacations[Vacation Code], Vacations[Employee Name],$B18,Vacations[Start Date],"&lt;="&amp;X$15,Vacations[End Date],"&gt;="&amp;X$15)</f>
        <v>4</v>
      </c>
      <c r="Y18" s="57">
        <f>SUMIFS(Vacations[Vacation Code], Vacations[Employee Name],$B18,Vacations[Start Date],"&lt;="&amp;Y$15,Vacations[End Date],"&gt;="&amp;Y$15)</f>
        <v>4</v>
      </c>
      <c r="Z18" s="57">
        <f>SUMIFS(Vacations[Vacation Code], Vacations[Employee Name],$B18,Vacations[Start Date],"&lt;="&amp;Z$15,Vacations[End Date],"&gt;="&amp;Z$15)</f>
        <v>4</v>
      </c>
      <c r="AA18" s="57">
        <f>SUMIFS(Vacations[Vacation Code], Vacations[Employee Name],$B18,Vacations[Start Date],"&lt;="&amp;AA$15,Vacations[End Date],"&gt;="&amp;AA$15)</f>
        <v>4</v>
      </c>
      <c r="AB18" s="57">
        <f>SUMIFS(Vacations[Vacation Code], Vacations[Employee Name],$B18,Vacations[Start Date],"&lt;="&amp;AB$15,Vacations[End Date],"&gt;="&amp;AB$15)</f>
        <v>0</v>
      </c>
      <c r="AC18" s="57">
        <f>SUMIFS(Vacations[Vacation Code], Vacations[Employee Name],$B18,Vacations[Start Date],"&lt;="&amp;AC$15,Vacations[End Date],"&gt;="&amp;AC$15)</f>
        <v>0</v>
      </c>
      <c r="AD18" s="57">
        <f>SUMIFS(Vacations[Vacation Code], Vacations[Employee Name],$B18,Vacations[Start Date],"&lt;="&amp;AD$15,Vacations[End Date],"&gt;="&amp;AD$15)</f>
        <v>0</v>
      </c>
      <c r="AE18" s="57">
        <f>SUMIFS(Vacations[Vacation Code], Vacations[Employee Name],$B18,Vacations[Start Date],"&lt;="&amp;AE$15,Vacations[End Date],"&gt;="&amp;AE$15)</f>
        <v>0</v>
      </c>
      <c r="AF18" s="57">
        <f>SUMIFS(Vacations[Vacation Code], Vacations[Employee Name],$B18,Vacations[Start Date],"&lt;="&amp;AF$15,Vacations[End Date],"&gt;="&amp;AF$15)</f>
        <v>0</v>
      </c>
      <c r="AG18" s="57">
        <f>SUMIFS(Vacations[Vacation Code], Vacations[Employee Name],$B18,Vacations[Start Date],"&lt;="&amp;AG$15,Vacations[End Date],"&gt;="&amp;AG$15)</f>
        <v>0</v>
      </c>
      <c r="AH18" s="57">
        <f>SUMIFS(Vacations[Vacation Code], Vacations[Employee Name],$B18,Vacations[Start Date],"&lt;="&amp;AH$15,Vacations[End Date],"&gt;="&amp;AH$15)</f>
        <v>0</v>
      </c>
      <c r="AI18" s="57">
        <f>SUMIFS(Vacations[Vacation Code], Vacations[Employee Name],$B18,Vacations[Start Date],"&lt;="&amp;AI$15,Vacations[End Date],"&gt;="&amp;AI$15)</f>
        <v>0</v>
      </c>
      <c r="AJ18" s="57">
        <f>SUMIFS(Vacations[Vacation Code], Vacations[Employee Name],$B18,Vacations[Start Date],"&lt;="&amp;AJ$15,Vacations[End Date],"&gt;="&amp;AJ$15)</f>
        <v>0</v>
      </c>
      <c r="AK18" s="57">
        <f>SUMIFS(Vacations[Vacation Code], Vacations[Employee Name],$B18,Vacations[Start Date],"&lt;="&amp;AK$15,Vacations[End Date],"&gt;="&amp;AK$15)</f>
        <v>0</v>
      </c>
      <c r="AL18" s="57">
        <f>SUMIFS(Vacations[Vacation Code], Vacations[Employee Name],$B18,Vacations[Start Date],"&lt;="&amp;AL$15,Vacations[End Date],"&gt;="&amp;AL$15)</f>
        <v>0</v>
      </c>
      <c r="AM18" s="57">
        <f>SUMIFS(Vacations[Vacation Code], Vacations[Employee Name],$B18,Vacations[Start Date],"&lt;="&amp;AM$15,Vacations[End Date],"&gt;="&amp;AM$15)</f>
        <v>0</v>
      </c>
      <c r="AN18" s="57">
        <f>SUMIFS(Vacations[Vacation Code], Vacations[Employee Name],$B18,Vacations[Start Date],"&lt;="&amp;AN$15,Vacations[End Date],"&gt;="&amp;AN$15)</f>
        <v>0</v>
      </c>
      <c r="AO18" s="57">
        <f>SUMIFS(Vacations[Vacation Code], Vacations[Employee Name],$B18,Vacations[Start Date],"&lt;="&amp;AO$15,Vacations[End Date],"&gt;="&amp;AO$15)</f>
        <v>0</v>
      </c>
      <c r="AP18" s="57">
        <f>SUMIFS(Vacations[Vacation Code], Vacations[Employee Name],$B18,Vacations[Start Date],"&lt;="&amp;AP$15,Vacations[End Date],"&gt;="&amp;AP$15)</f>
        <v>0</v>
      </c>
      <c r="AQ18" s="57">
        <f>SUMIFS(Vacations[Vacation Code], Vacations[Employee Name],$B18,Vacations[Start Date],"&lt;="&amp;AQ$15,Vacations[End Date],"&gt;="&amp;AQ$15)</f>
        <v>0</v>
      </c>
      <c r="AR18" s="57">
        <f>SUMIFS(Vacations[Vacation Code], Vacations[Employee Name],$B18,Vacations[Start Date],"&lt;="&amp;AR$15,Vacations[End Date],"&gt;="&amp;AR$15)</f>
        <v>0</v>
      </c>
      <c r="AS18" s="57">
        <f>SUMIFS(Vacations[Vacation Code], Vacations[Employee Name],$B18,Vacations[Start Date],"&lt;="&amp;AS$15,Vacations[End Date],"&gt;="&amp;AS$15)</f>
        <v>0</v>
      </c>
      <c r="AT18" s="57">
        <f>SUMIFS(Vacations[Vacation Code], Vacations[Employee Name],$B18,Vacations[Start Date],"&lt;="&amp;AT$15,Vacations[End Date],"&gt;="&amp;AT$15)</f>
        <v>0</v>
      </c>
      <c r="AU18" s="57">
        <f>SUMIFS(Vacations[Vacation Code], Vacations[Employee Name],$B18,Vacations[Start Date],"&lt;="&amp;AU$15,Vacations[End Date],"&gt;="&amp;AU$15)</f>
        <v>0</v>
      </c>
      <c r="AV18" s="57">
        <f>SUMIFS(Vacations[Vacation Code], Vacations[Employee Name],$B18,Vacations[Start Date],"&lt;="&amp;AV$15,Vacations[End Date],"&gt;="&amp;AV$15)</f>
        <v>0</v>
      </c>
      <c r="AW18" s="57">
        <f>SUMIFS(Vacations[Vacation Code], Vacations[Employee Name],$B18,Vacations[Start Date],"&lt;="&amp;AW$15,Vacations[End Date],"&gt;="&amp;AW$15)</f>
        <v>0</v>
      </c>
      <c r="AX18" s="57">
        <f>SUMIFS(Vacations[Vacation Code], Vacations[Employee Name],$B18,Vacations[Start Date],"&lt;="&amp;AX$15,Vacations[End Date],"&gt;="&amp;AX$15)</f>
        <v>0</v>
      </c>
      <c r="AY18" s="57">
        <f>SUMIFS(Vacations[Vacation Code], Vacations[Employee Name],$B18,Vacations[Start Date],"&lt;="&amp;AY$15,Vacations[End Date],"&gt;="&amp;AY$15)</f>
        <v>0</v>
      </c>
      <c r="AZ18" s="57">
        <f>SUMIFS(Vacations[Vacation Code], Vacations[Employee Name],$B18,Vacations[Start Date],"&lt;="&amp;AZ$15,Vacations[End Date],"&gt;="&amp;AZ$15)</f>
        <v>0</v>
      </c>
      <c r="BA18" s="57">
        <f>SUMIFS(Vacations[Vacation Code], Vacations[Employee Name],$B18,Vacations[Start Date],"&lt;="&amp;BA$15,Vacations[End Date],"&gt;="&amp;BA$15)</f>
        <v>0</v>
      </c>
      <c r="BB18" s="57">
        <f>SUMIFS(Vacations[Vacation Code], Vacations[Employee Name],$B18,Vacations[Start Date],"&lt;="&amp;BB$15,Vacations[End Date],"&gt;="&amp;BB$15)</f>
        <v>0</v>
      </c>
      <c r="BC18" s="57">
        <f>SUMIFS(Vacations[Vacation Code], Vacations[Employee Name],$B18,Vacations[Start Date],"&lt;="&amp;BC$15,Vacations[End Date],"&gt;="&amp;BC$15)</f>
        <v>0</v>
      </c>
      <c r="BD18" s="57">
        <f>SUMIFS(Vacations[Vacation Code], Vacations[Employee Name],$B18,Vacations[Start Date],"&lt;="&amp;BD$15,Vacations[End Date],"&gt;="&amp;BD$15)</f>
        <v>0</v>
      </c>
      <c r="BE18" s="57">
        <f>SUMIFS(Vacations[Vacation Code], Vacations[Employee Name],$B18,Vacations[Start Date],"&lt;="&amp;BE$15,Vacations[End Date],"&gt;="&amp;BE$15)</f>
        <v>0</v>
      </c>
      <c r="BF18" s="57">
        <f>SUMIFS(Vacations[Vacation Code], Vacations[Employee Name],$B18,Vacations[Start Date],"&lt;="&amp;BF$15,Vacations[End Date],"&gt;="&amp;BF$15)</f>
        <v>0</v>
      </c>
      <c r="BG18" s="57">
        <f>SUMIFS(Vacations[Vacation Code], Vacations[Employee Name],$B18,Vacations[Start Date],"&lt;="&amp;BG$15,Vacations[End Date],"&gt;="&amp;BG$15)</f>
        <v>0</v>
      </c>
      <c r="BH18" s="57">
        <f>SUMIFS(Vacations[Vacation Code], Vacations[Employee Name],$B18,Vacations[Start Date],"&lt;="&amp;BH$15,Vacations[End Date],"&gt;="&amp;BH$15)</f>
        <v>0</v>
      </c>
      <c r="BI18" s="57">
        <f>SUMIFS(Vacations[Vacation Code], Vacations[Employee Name],$B18,Vacations[Start Date],"&lt;="&amp;BI$15,Vacations[End Date],"&gt;="&amp;BI$15)</f>
        <v>0</v>
      </c>
      <c r="BJ18" s="57">
        <f>SUMIFS(Vacations[Vacation Code], Vacations[Employee Name],$B18,Vacations[Start Date],"&lt;="&amp;BJ$15,Vacations[End Date],"&gt;="&amp;BJ$15)</f>
        <v>0</v>
      </c>
      <c r="BK18" s="57">
        <f>SUMIFS(Vacations[Vacation Code], Vacations[Employee Name],$B18,Vacations[Start Date],"&lt;="&amp;BK$15,Vacations[End Date],"&gt;="&amp;BK$15)</f>
        <v>0</v>
      </c>
      <c r="BL18" s="57">
        <f>SUMIFS(Vacations[Vacation Code], Vacations[Employee Name],$B18,Vacations[Start Date],"&lt;="&amp;BL$15,Vacations[End Date],"&gt;="&amp;BL$15)</f>
        <v>0</v>
      </c>
      <c r="BM18" s="57">
        <f>SUMIFS(Vacations[Vacation Code], Vacations[Employee Name],$B18,Vacations[Start Date],"&lt;="&amp;BM$15,Vacations[End Date],"&gt;="&amp;BM$15)</f>
        <v>0</v>
      </c>
      <c r="BN18" s="57">
        <f>SUMIFS(Vacations[Vacation Code], Vacations[Employee Name],$B18,Vacations[Start Date],"&lt;="&amp;BN$15,Vacations[End Date],"&gt;="&amp;BN$15)</f>
        <v>0</v>
      </c>
      <c r="BO18" s="57">
        <f>SUMIFS(Vacations[Vacation Code], Vacations[Employee Name],$B18,Vacations[Start Date],"&lt;="&amp;BO$15,Vacations[End Date],"&gt;="&amp;BO$15)</f>
        <v>0</v>
      </c>
      <c r="BP18" s="57">
        <f>SUMIFS(Vacations[Vacation Code], Vacations[Employee Name],$B18,Vacations[Start Date],"&lt;="&amp;BP$15,Vacations[End Date],"&gt;="&amp;BP$15)</f>
        <v>0</v>
      </c>
      <c r="BQ18" s="57">
        <f>SUMIFS(Vacations[Vacation Code], Vacations[Employee Name],$B18,Vacations[Start Date],"&lt;="&amp;BQ$15,Vacations[End Date],"&gt;="&amp;BQ$15)</f>
        <v>0</v>
      </c>
      <c r="BR18" s="57">
        <f>SUMIFS(Vacations[Vacation Code], Vacations[Employee Name],$B18,Vacations[Start Date],"&lt;="&amp;BR$15,Vacations[End Date],"&gt;="&amp;BR$15)</f>
        <v>0</v>
      </c>
      <c r="BS18" s="57">
        <f>SUMIFS(Vacations[Vacation Code], Vacations[Employee Name],$B18,Vacations[Start Date],"&lt;="&amp;BS$15,Vacations[End Date],"&gt;="&amp;BS$15)</f>
        <v>0</v>
      </c>
      <c r="BT18" s="57">
        <f>SUMIFS(Vacations[Vacation Code], Vacations[Employee Name],$B18,Vacations[Start Date],"&lt;="&amp;BT$15,Vacations[End Date],"&gt;="&amp;BT$15)</f>
        <v>0</v>
      </c>
      <c r="BU18" s="57">
        <f>SUMIFS(Vacations[Vacation Code], Vacations[Employee Name],$B18,Vacations[Start Date],"&lt;="&amp;BU$15,Vacations[End Date],"&gt;="&amp;BU$15)</f>
        <v>0</v>
      </c>
      <c r="BV18" s="57">
        <f>SUMIFS(Vacations[Vacation Code], Vacations[Employee Name],$B18,Vacations[Start Date],"&lt;="&amp;BV$15,Vacations[End Date],"&gt;="&amp;BV$15)</f>
        <v>0</v>
      </c>
      <c r="BW18" s="57">
        <f>SUMIFS(Vacations[Vacation Code], Vacations[Employee Name],$B18,Vacations[Start Date],"&lt;="&amp;BW$15,Vacations[End Date],"&gt;="&amp;BW$15)</f>
        <v>0</v>
      </c>
      <c r="BX18" s="57">
        <f>SUMIFS(Vacations[Vacation Code], Vacations[Employee Name],$B18,Vacations[Start Date],"&lt;="&amp;BX$15,Vacations[End Date],"&gt;="&amp;BX$15)</f>
        <v>0</v>
      </c>
      <c r="BY18" s="57">
        <f>SUMIFS(Vacations[Vacation Code], Vacations[Employee Name],$B18,Vacations[Start Date],"&lt;="&amp;BY$15,Vacations[End Date],"&gt;="&amp;BY$15)</f>
        <v>0</v>
      </c>
      <c r="BZ18" s="57">
        <f>SUMIFS(Vacations[Vacation Code], Vacations[Employee Name],$B18,Vacations[Start Date],"&lt;="&amp;BZ$15,Vacations[End Date],"&gt;="&amp;BZ$15)</f>
        <v>0</v>
      </c>
      <c r="CA18" s="57">
        <f>SUMIFS(Vacations[Vacation Code], Vacations[Employee Name],$B18,Vacations[Start Date],"&lt;="&amp;CA$15,Vacations[End Date],"&gt;="&amp;CA$15)</f>
        <v>0</v>
      </c>
      <c r="CB18" s="57">
        <f>SUMIFS(Vacations[Vacation Code], Vacations[Employee Name],$B18,Vacations[Start Date],"&lt;="&amp;CB$15,Vacations[End Date],"&gt;="&amp;CB$15)</f>
        <v>0</v>
      </c>
      <c r="CC18" s="57">
        <f>SUMIFS(Vacations[Vacation Code], Vacations[Employee Name],$B18,Vacations[Start Date],"&lt;="&amp;CC$15,Vacations[End Date],"&gt;="&amp;CC$15)</f>
        <v>0</v>
      </c>
      <c r="CD18" s="57">
        <f>SUMIFS(Vacations[Vacation Code], Vacations[Employee Name],$B18,Vacations[Start Date],"&lt;="&amp;CD$15,Vacations[End Date],"&gt;="&amp;CD$15)</f>
        <v>0</v>
      </c>
      <c r="CE18" s="57">
        <f>SUMIFS(Vacations[Vacation Code], Vacations[Employee Name],$B18,Vacations[Start Date],"&lt;="&amp;CE$15,Vacations[End Date],"&gt;="&amp;CE$15)</f>
        <v>0</v>
      </c>
      <c r="CF18" s="57">
        <f>SUMIFS(Vacations[Vacation Code], Vacations[Employee Name],$B18,Vacations[Start Date],"&lt;="&amp;CF$15,Vacations[End Date],"&gt;="&amp;CF$15)</f>
        <v>0</v>
      </c>
      <c r="CG18" s="57">
        <f>SUMIFS(Vacations[Vacation Code], Vacations[Employee Name],$B18,Vacations[Start Date],"&lt;="&amp;CG$15,Vacations[End Date],"&gt;="&amp;CG$15)</f>
        <v>0</v>
      </c>
      <c r="CH18" s="57">
        <f>SUMIFS(Vacations[Vacation Code], Vacations[Employee Name],$B18,Vacations[Start Date],"&lt;="&amp;CH$15,Vacations[End Date],"&gt;="&amp;CH$15)</f>
        <v>0</v>
      </c>
      <c r="CI18" s="57">
        <f>SUMIFS(Vacations[Vacation Code], Vacations[Employee Name],$B18,Vacations[Start Date],"&lt;="&amp;CI$15,Vacations[End Date],"&gt;="&amp;CI$15)</f>
        <v>0</v>
      </c>
      <c r="CJ18" s="57">
        <f>SUMIFS(Vacations[Vacation Code], Vacations[Employee Name],$B18,Vacations[Start Date],"&lt;="&amp;CJ$15,Vacations[End Date],"&gt;="&amp;CJ$15)</f>
        <v>0</v>
      </c>
      <c r="CK18" s="57">
        <f>SUMIFS(Vacations[Vacation Code], Vacations[Employee Name],$B18,Vacations[Start Date],"&lt;="&amp;CK$15,Vacations[End Date],"&gt;="&amp;CK$15)</f>
        <v>0</v>
      </c>
      <c r="CL18" s="57">
        <f>SUMIFS(Vacations[Vacation Code], Vacations[Employee Name],$B18,Vacations[Start Date],"&lt;="&amp;CL$15,Vacations[End Date],"&gt;="&amp;CL$15)</f>
        <v>0</v>
      </c>
      <c r="CM18" s="57">
        <f>SUMIFS(Vacations[Vacation Code], Vacations[Employee Name],$B18,Vacations[Start Date],"&lt;="&amp;CM$15,Vacations[End Date],"&gt;="&amp;CM$15)</f>
        <v>0</v>
      </c>
      <c r="CN18" s="57">
        <f>SUMIFS(Vacations[Vacation Code], Vacations[Employee Name],$B18,Vacations[Start Date],"&lt;="&amp;CN$15,Vacations[End Date],"&gt;="&amp;CN$15)</f>
        <v>0</v>
      </c>
      <c r="CO18" s="57">
        <f>SUMIFS(Vacations[Vacation Code], Vacations[Employee Name],$B18,Vacations[Start Date],"&lt;="&amp;CO$15,Vacations[End Date],"&gt;="&amp;CO$15)</f>
        <v>0</v>
      </c>
      <c r="CP18" s="57">
        <f>SUMIFS(Vacations[Vacation Code], Vacations[Employee Name],$B18,Vacations[Start Date],"&lt;="&amp;CP$15,Vacations[End Date],"&gt;="&amp;CP$15)</f>
        <v>0</v>
      </c>
      <c r="CQ18" s="57">
        <f>SUMIFS(Vacations[Vacation Code], Vacations[Employee Name],$B18,Vacations[Start Date],"&lt;="&amp;CQ$15,Vacations[End Date],"&gt;="&amp;CQ$15)</f>
        <v>0</v>
      </c>
      <c r="CR18" s="57">
        <f>SUMIFS(Vacations['# of days taken],Vacations[Employee Name],$B18)</f>
        <v>14</v>
      </c>
      <c r="CS18" s="57">
        <f>SUMIFS(Vacations['# of days taken],Vacations[Employee Name],$B18,Vacations[Start Date],"&gt;="&amp;$C$8,Vacations[End Date],"&lt;="&amp;$C$3)</f>
        <v>3</v>
      </c>
      <c r="CU18" s="42">
        <v>2</v>
      </c>
      <c r="CW18" s="5">
        <f t="shared" si="7"/>
        <v>41253</v>
      </c>
      <c r="CX18" s="5">
        <f t="shared" si="6"/>
        <v>41254</v>
      </c>
      <c r="CY18" s="5">
        <f t="shared" si="6"/>
        <v>41255</v>
      </c>
      <c r="CZ18" s="5">
        <f t="shared" si="6"/>
        <v>41256</v>
      </c>
      <c r="DA18" s="5">
        <f t="shared" si="6"/>
        <v>41257</v>
      </c>
      <c r="DB18" s="35">
        <f t="shared" si="6"/>
        <v>41258</v>
      </c>
      <c r="DC18" s="35">
        <f t="shared" si="6"/>
        <v>41259</v>
      </c>
      <c r="DE18" s="62">
        <f>IF(MONTH(CW18)&lt;&gt;MONTH($CW$14),"",COUNTIFS(Vacations[Start Date],"&lt;="&amp;CW18,Vacations[End Date],"&gt;="&amp;CW18))</f>
        <v>5</v>
      </c>
      <c r="DF18" s="62">
        <f>IF(MONTH(CX18)&lt;&gt;MONTH($CW$14),"",COUNTIFS(Vacations[Start Date],"&lt;="&amp;CX18,Vacations[End Date],"&gt;="&amp;CX18))</f>
        <v>3</v>
      </c>
      <c r="DG18" s="62">
        <f>IF(MONTH(CY18)&lt;&gt;MONTH($CW$14),"",COUNTIFS(Vacations[Start Date],"&lt;="&amp;CY18,Vacations[End Date],"&gt;="&amp;CY18))</f>
        <v>3</v>
      </c>
      <c r="DH18" s="62">
        <f>IF(MONTH(CZ18)&lt;&gt;MONTH($CW$14),"",COUNTIFS(Vacations[Start Date],"&lt;="&amp;CZ18,Vacations[End Date],"&gt;="&amp;CZ18))</f>
        <v>2</v>
      </c>
      <c r="DI18" s="62">
        <f>IF(MONTH(DA18)&lt;&gt;MONTH($CW$14),"",COUNTIFS(Vacations[Start Date],"&lt;="&amp;DA18,Vacations[End Date],"&gt;="&amp;DA18))</f>
        <v>2</v>
      </c>
      <c r="DJ18" s="62">
        <f>IF(MONTH(DB18)&lt;&gt;MONTH($CW$14),"",COUNTIFS(Vacations[Start Date],"&lt;="&amp;DB18,Vacations[End Date],"&gt;="&amp;DB18))</f>
        <v>2</v>
      </c>
      <c r="DK18" s="62">
        <f>IF(MONTH(DC18)&lt;&gt;MONTH($CW$14),"",COUNTIFS(Vacations[Start Date],"&lt;="&amp;DC18,Vacations[End Date],"&gt;="&amp;DC18))</f>
        <v>3</v>
      </c>
      <c r="DM18" s="62" t="b">
        <f>IF(DE18="",FALSE,COUNTIFS(Vacations[Employee Name],valSelEmp,Vacations[Start Date],"&lt;="&amp;CW18,Vacations[End Date],"&gt;="&amp;CW18)&gt;0)</f>
        <v>0</v>
      </c>
      <c r="DN18" s="62" t="b">
        <f>IF(DF18="",FALSE,COUNTIFS(Vacations[Employee Name],valSelEmp,Vacations[Start Date],"&lt;="&amp;CX18,Vacations[End Date],"&gt;="&amp;CX18)&gt;0)</f>
        <v>0</v>
      </c>
      <c r="DO18" s="62" t="b">
        <f>IF(DG18="",FALSE,COUNTIFS(Vacations[Employee Name],valSelEmp,Vacations[Start Date],"&lt;="&amp;CY18,Vacations[End Date],"&gt;="&amp;CY18)&gt;0)</f>
        <v>0</v>
      </c>
      <c r="DP18" s="62" t="b">
        <f>IF(DH18="",FALSE,COUNTIFS(Vacations[Employee Name],valSelEmp,Vacations[Start Date],"&lt;="&amp;CZ18,Vacations[End Date],"&gt;="&amp;CZ18)&gt;0)</f>
        <v>0</v>
      </c>
      <c r="DQ18" s="62" t="b">
        <f>IF(DI18="",FALSE,COUNTIFS(Vacations[Employee Name],valSelEmp,Vacations[Start Date],"&lt;="&amp;DA18,Vacations[End Date],"&gt;="&amp;DA18)&gt;0)</f>
        <v>0</v>
      </c>
      <c r="DR18" s="62" t="b">
        <f>IF(DJ18="",FALSE,COUNTIFS(Vacations[Employee Name],valSelEmp,Vacations[Start Date],"&lt;="&amp;DB18,Vacations[End Date],"&gt;="&amp;DB18)&gt;0)</f>
        <v>0</v>
      </c>
      <c r="DS18" s="62" t="b">
        <f>IF(DK18="",FALSE,COUNTIFS(Vacations[Employee Name],valSelEmp,Vacations[Start Date],"&lt;="&amp;DC18,Vacations[End Date],"&gt;="&amp;DC18)&gt;0)</f>
        <v>0</v>
      </c>
    </row>
    <row r="19" spans="1:123" x14ac:dyDescent="0.25">
      <c r="A19" s="41">
        <v>4</v>
      </c>
      <c r="B19" s="41" t="str">
        <f>IFERROR(INDEX(Employees[Employees],A19),"")</f>
        <v>David</v>
      </c>
      <c r="C19" s="41"/>
      <c r="D19" s="57">
        <f>SUMIFS(Vacations[Vacation Code], Vacations[Employee Name],$B19,Vacations[Start Date],"&lt;="&amp;D$15,Vacations[End Date],"&gt;="&amp;D$15)</f>
        <v>0</v>
      </c>
      <c r="E19" s="57">
        <f>SUMIFS(Vacations[Vacation Code], Vacations[Employee Name],$B19,Vacations[Start Date],"&lt;="&amp;E$15,Vacations[End Date],"&gt;="&amp;E$15)</f>
        <v>0</v>
      </c>
      <c r="F19" s="57">
        <f>SUMIFS(Vacations[Vacation Code], Vacations[Employee Name],$B19,Vacations[Start Date],"&lt;="&amp;F$15,Vacations[End Date],"&gt;="&amp;F$15)</f>
        <v>0</v>
      </c>
      <c r="G19" s="57">
        <f>SUMIFS(Vacations[Vacation Code], Vacations[Employee Name],$B19,Vacations[Start Date],"&lt;="&amp;G$15,Vacations[End Date],"&gt;="&amp;G$15)</f>
        <v>0</v>
      </c>
      <c r="H19" s="57">
        <f>SUMIFS(Vacations[Vacation Code], Vacations[Employee Name],$B19,Vacations[Start Date],"&lt;="&amp;H$15,Vacations[End Date],"&gt;="&amp;H$15)</f>
        <v>0</v>
      </c>
      <c r="I19" s="57">
        <f>SUMIFS(Vacations[Vacation Code], Vacations[Employee Name],$B19,Vacations[Start Date],"&lt;="&amp;I$15,Vacations[End Date],"&gt;="&amp;I$15)</f>
        <v>0</v>
      </c>
      <c r="J19" s="57">
        <f>SUMIFS(Vacations[Vacation Code], Vacations[Employee Name],$B19,Vacations[Start Date],"&lt;="&amp;J$15,Vacations[End Date],"&gt;="&amp;J$15)</f>
        <v>0</v>
      </c>
      <c r="K19" s="57">
        <f>SUMIFS(Vacations[Vacation Code], Vacations[Employee Name],$B19,Vacations[Start Date],"&lt;="&amp;K$15,Vacations[End Date],"&gt;="&amp;K$15)</f>
        <v>0</v>
      </c>
      <c r="L19" s="57">
        <f>SUMIFS(Vacations[Vacation Code], Vacations[Employee Name],$B19,Vacations[Start Date],"&lt;="&amp;L$15,Vacations[End Date],"&gt;="&amp;L$15)</f>
        <v>0</v>
      </c>
      <c r="M19" s="57">
        <f>SUMIFS(Vacations[Vacation Code], Vacations[Employee Name],$B19,Vacations[Start Date],"&lt;="&amp;M$15,Vacations[End Date],"&gt;="&amp;M$15)</f>
        <v>0</v>
      </c>
      <c r="N19" s="57">
        <f>SUMIFS(Vacations[Vacation Code], Vacations[Employee Name],$B19,Vacations[Start Date],"&lt;="&amp;N$15,Vacations[End Date],"&gt;="&amp;N$15)</f>
        <v>0</v>
      </c>
      <c r="O19" s="57">
        <f>SUMIFS(Vacations[Vacation Code], Vacations[Employee Name],$B19,Vacations[Start Date],"&lt;="&amp;O$15,Vacations[End Date],"&gt;="&amp;O$15)</f>
        <v>0</v>
      </c>
      <c r="P19" s="57">
        <f>SUMIFS(Vacations[Vacation Code], Vacations[Employee Name],$B19,Vacations[Start Date],"&lt;="&amp;P$15,Vacations[End Date],"&gt;="&amp;P$15)</f>
        <v>0</v>
      </c>
      <c r="Q19" s="57">
        <f>SUMIFS(Vacations[Vacation Code], Vacations[Employee Name],$B19,Vacations[Start Date],"&lt;="&amp;Q$15,Vacations[End Date],"&gt;="&amp;Q$15)</f>
        <v>0</v>
      </c>
      <c r="R19" s="57">
        <f>SUMIFS(Vacations[Vacation Code], Vacations[Employee Name],$B19,Vacations[Start Date],"&lt;="&amp;R$15,Vacations[End Date],"&gt;="&amp;R$15)</f>
        <v>0</v>
      </c>
      <c r="S19" s="57">
        <f>SUMIFS(Vacations[Vacation Code], Vacations[Employee Name],$B19,Vacations[Start Date],"&lt;="&amp;S$15,Vacations[End Date],"&gt;="&amp;S$15)</f>
        <v>0</v>
      </c>
      <c r="T19" s="57">
        <f>SUMIFS(Vacations[Vacation Code], Vacations[Employee Name],$B19,Vacations[Start Date],"&lt;="&amp;T$15,Vacations[End Date],"&gt;="&amp;T$15)</f>
        <v>0</v>
      </c>
      <c r="U19" s="57">
        <f>SUMIFS(Vacations[Vacation Code], Vacations[Employee Name],$B19,Vacations[Start Date],"&lt;="&amp;U$15,Vacations[End Date],"&gt;="&amp;U$15)</f>
        <v>0</v>
      </c>
      <c r="V19" s="57">
        <f>SUMIFS(Vacations[Vacation Code], Vacations[Employee Name],$B19,Vacations[Start Date],"&lt;="&amp;V$15,Vacations[End Date],"&gt;="&amp;V$15)</f>
        <v>0</v>
      </c>
      <c r="W19" s="57">
        <f>SUMIFS(Vacations[Vacation Code], Vacations[Employee Name],$B19,Vacations[Start Date],"&lt;="&amp;W$15,Vacations[End Date],"&gt;="&amp;W$15)</f>
        <v>0</v>
      </c>
      <c r="X19" s="57">
        <f>SUMIFS(Vacations[Vacation Code], Vacations[Employee Name],$B19,Vacations[Start Date],"&lt;="&amp;X$15,Vacations[End Date],"&gt;="&amp;X$15)</f>
        <v>0</v>
      </c>
      <c r="Y19" s="57">
        <f>SUMIFS(Vacations[Vacation Code], Vacations[Employee Name],$B19,Vacations[Start Date],"&lt;="&amp;Y$15,Vacations[End Date],"&gt;="&amp;Y$15)</f>
        <v>0</v>
      </c>
      <c r="Z19" s="57">
        <f>SUMIFS(Vacations[Vacation Code], Vacations[Employee Name],$B19,Vacations[Start Date],"&lt;="&amp;Z$15,Vacations[End Date],"&gt;="&amp;Z$15)</f>
        <v>0</v>
      </c>
      <c r="AA19" s="57">
        <f>SUMIFS(Vacations[Vacation Code], Vacations[Employee Name],$B19,Vacations[Start Date],"&lt;="&amp;AA$15,Vacations[End Date],"&gt;="&amp;AA$15)</f>
        <v>0</v>
      </c>
      <c r="AB19" s="57">
        <f>SUMIFS(Vacations[Vacation Code], Vacations[Employee Name],$B19,Vacations[Start Date],"&lt;="&amp;AB$15,Vacations[End Date],"&gt;="&amp;AB$15)</f>
        <v>0</v>
      </c>
      <c r="AC19" s="57">
        <f>SUMIFS(Vacations[Vacation Code], Vacations[Employee Name],$B19,Vacations[Start Date],"&lt;="&amp;AC$15,Vacations[End Date],"&gt;="&amp;AC$15)</f>
        <v>0</v>
      </c>
      <c r="AD19" s="57">
        <f>SUMIFS(Vacations[Vacation Code], Vacations[Employee Name],$B19,Vacations[Start Date],"&lt;="&amp;AD$15,Vacations[End Date],"&gt;="&amp;AD$15)</f>
        <v>0</v>
      </c>
      <c r="AE19" s="57">
        <f>SUMIFS(Vacations[Vacation Code], Vacations[Employee Name],$B19,Vacations[Start Date],"&lt;="&amp;AE$15,Vacations[End Date],"&gt;="&amp;AE$15)</f>
        <v>0</v>
      </c>
      <c r="AF19" s="57">
        <f>SUMIFS(Vacations[Vacation Code], Vacations[Employee Name],$B19,Vacations[Start Date],"&lt;="&amp;AF$15,Vacations[End Date],"&gt;="&amp;AF$15)</f>
        <v>0</v>
      </c>
      <c r="AG19" s="57">
        <f>SUMIFS(Vacations[Vacation Code], Vacations[Employee Name],$B19,Vacations[Start Date],"&lt;="&amp;AG$15,Vacations[End Date],"&gt;="&amp;AG$15)</f>
        <v>0</v>
      </c>
      <c r="AH19" s="57">
        <f>SUMIFS(Vacations[Vacation Code], Vacations[Employee Name],$B19,Vacations[Start Date],"&lt;="&amp;AH$15,Vacations[End Date],"&gt;="&amp;AH$15)</f>
        <v>0</v>
      </c>
      <c r="AI19" s="57">
        <f>SUMIFS(Vacations[Vacation Code], Vacations[Employee Name],$B19,Vacations[Start Date],"&lt;="&amp;AI$15,Vacations[End Date],"&gt;="&amp;AI$15)</f>
        <v>0</v>
      </c>
      <c r="AJ19" s="57">
        <f>SUMIFS(Vacations[Vacation Code], Vacations[Employee Name],$B19,Vacations[Start Date],"&lt;="&amp;AJ$15,Vacations[End Date],"&gt;="&amp;AJ$15)</f>
        <v>0</v>
      </c>
      <c r="AK19" s="57">
        <f>SUMIFS(Vacations[Vacation Code], Vacations[Employee Name],$B19,Vacations[Start Date],"&lt;="&amp;AK$15,Vacations[End Date],"&gt;="&amp;AK$15)</f>
        <v>0</v>
      </c>
      <c r="AL19" s="57">
        <f>SUMIFS(Vacations[Vacation Code], Vacations[Employee Name],$B19,Vacations[Start Date],"&lt;="&amp;AL$15,Vacations[End Date],"&gt;="&amp;AL$15)</f>
        <v>0</v>
      </c>
      <c r="AM19" s="57">
        <f>SUMIFS(Vacations[Vacation Code], Vacations[Employee Name],$B19,Vacations[Start Date],"&lt;="&amp;AM$15,Vacations[End Date],"&gt;="&amp;AM$15)</f>
        <v>0</v>
      </c>
      <c r="AN19" s="57">
        <f>SUMIFS(Vacations[Vacation Code], Vacations[Employee Name],$B19,Vacations[Start Date],"&lt;="&amp;AN$15,Vacations[End Date],"&gt;="&amp;AN$15)</f>
        <v>0</v>
      </c>
      <c r="AO19" s="57">
        <f>SUMIFS(Vacations[Vacation Code], Vacations[Employee Name],$B19,Vacations[Start Date],"&lt;="&amp;AO$15,Vacations[End Date],"&gt;="&amp;AO$15)</f>
        <v>0</v>
      </c>
      <c r="AP19" s="57">
        <f>SUMIFS(Vacations[Vacation Code], Vacations[Employee Name],$B19,Vacations[Start Date],"&lt;="&amp;AP$15,Vacations[End Date],"&gt;="&amp;AP$15)</f>
        <v>0</v>
      </c>
      <c r="AQ19" s="57">
        <f>SUMIFS(Vacations[Vacation Code], Vacations[Employee Name],$B19,Vacations[Start Date],"&lt;="&amp;AQ$15,Vacations[End Date],"&gt;="&amp;AQ$15)</f>
        <v>0</v>
      </c>
      <c r="AR19" s="57">
        <f>SUMIFS(Vacations[Vacation Code], Vacations[Employee Name],$B19,Vacations[Start Date],"&lt;="&amp;AR$15,Vacations[End Date],"&gt;="&amp;AR$15)</f>
        <v>0</v>
      </c>
      <c r="AS19" s="57">
        <f>SUMIFS(Vacations[Vacation Code], Vacations[Employee Name],$B19,Vacations[Start Date],"&lt;="&amp;AS$15,Vacations[End Date],"&gt;="&amp;AS$15)</f>
        <v>0</v>
      </c>
      <c r="AT19" s="57">
        <f>SUMIFS(Vacations[Vacation Code], Vacations[Employee Name],$B19,Vacations[Start Date],"&lt;="&amp;AT$15,Vacations[End Date],"&gt;="&amp;AT$15)</f>
        <v>0</v>
      </c>
      <c r="AU19" s="57">
        <f>SUMIFS(Vacations[Vacation Code], Vacations[Employee Name],$B19,Vacations[Start Date],"&lt;="&amp;AU$15,Vacations[End Date],"&gt;="&amp;AU$15)</f>
        <v>0</v>
      </c>
      <c r="AV19" s="57">
        <f>SUMIFS(Vacations[Vacation Code], Vacations[Employee Name],$B19,Vacations[Start Date],"&lt;="&amp;AV$15,Vacations[End Date],"&gt;="&amp;AV$15)</f>
        <v>0</v>
      </c>
      <c r="AW19" s="57">
        <f>SUMIFS(Vacations[Vacation Code], Vacations[Employee Name],$B19,Vacations[Start Date],"&lt;="&amp;AW$15,Vacations[End Date],"&gt;="&amp;AW$15)</f>
        <v>0</v>
      </c>
      <c r="AX19" s="57">
        <f>SUMIFS(Vacations[Vacation Code], Vacations[Employee Name],$B19,Vacations[Start Date],"&lt;="&amp;AX$15,Vacations[End Date],"&gt;="&amp;AX$15)</f>
        <v>0</v>
      </c>
      <c r="AY19" s="57">
        <f>SUMIFS(Vacations[Vacation Code], Vacations[Employee Name],$B19,Vacations[Start Date],"&lt;="&amp;AY$15,Vacations[End Date],"&gt;="&amp;AY$15)</f>
        <v>0</v>
      </c>
      <c r="AZ19" s="57">
        <f>SUMIFS(Vacations[Vacation Code], Vacations[Employee Name],$B19,Vacations[Start Date],"&lt;="&amp;AZ$15,Vacations[End Date],"&gt;="&amp;AZ$15)</f>
        <v>0</v>
      </c>
      <c r="BA19" s="57">
        <f>SUMIFS(Vacations[Vacation Code], Vacations[Employee Name],$B19,Vacations[Start Date],"&lt;="&amp;BA$15,Vacations[End Date],"&gt;="&amp;BA$15)</f>
        <v>0</v>
      </c>
      <c r="BB19" s="57">
        <f>SUMIFS(Vacations[Vacation Code], Vacations[Employee Name],$B19,Vacations[Start Date],"&lt;="&amp;BB$15,Vacations[End Date],"&gt;="&amp;BB$15)</f>
        <v>0</v>
      </c>
      <c r="BC19" s="57">
        <f>SUMIFS(Vacations[Vacation Code], Vacations[Employee Name],$B19,Vacations[Start Date],"&lt;="&amp;BC$15,Vacations[End Date],"&gt;="&amp;BC$15)</f>
        <v>0</v>
      </c>
      <c r="BD19" s="57">
        <f>SUMIFS(Vacations[Vacation Code], Vacations[Employee Name],$B19,Vacations[Start Date],"&lt;="&amp;BD$15,Vacations[End Date],"&gt;="&amp;BD$15)</f>
        <v>0</v>
      </c>
      <c r="BE19" s="57">
        <f>SUMIFS(Vacations[Vacation Code], Vacations[Employee Name],$B19,Vacations[Start Date],"&lt;="&amp;BE$15,Vacations[End Date],"&gt;="&amp;BE$15)</f>
        <v>0</v>
      </c>
      <c r="BF19" s="57">
        <f>SUMIFS(Vacations[Vacation Code], Vacations[Employee Name],$B19,Vacations[Start Date],"&lt;="&amp;BF$15,Vacations[End Date],"&gt;="&amp;BF$15)</f>
        <v>0</v>
      </c>
      <c r="BG19" s="57">
        <f>SUMIFS(Vacations[Vacation Code], Vacations[Employee Name],$B19,Vacations[Start Date],"&lt;="&amp;BG$15,Vacations[End Date],"&gt;="&amp;BG$15)</f>
        <v>0</v>
      </c>
      <c r="BH19" s="57">
        <f>SUMIFS(Vacations[Vacation Code], Vacations[Employee Name],$B19,Vacations[Start Date],"&lt;="&amp;BH$15,Vacations[End Date],"&gt;="&amp;BH$15)</f>
        <v>0</v>
      </c>
      <c r="BI19" s="57">
        <f>SUMIFS(Vacations[Vacation Code], Vacations[Employee Name],$B19,Vacations[Start Date],"&lt;="&amp;BI$15,Vacations[End Date],"&gt;="&amp;BI$15)</f>
        <v>0</v>
      </c>
      <c r="BJ19" s="57">
        <f>SUMIFS(Vacations[Vacation Code], Vacations[Employee Name],$B19,Vacations[Start Date],"&lt;="&amp;BJ$15,Vacations[End Date],"&gt;="&amp;BJ$15)</f>
        <v>0</v>
      </c>
      <c r="BK19" s="57">
        <f>SUMIFS(Vacations[Vacation Code], Vacations[Employee Name],$B19,Vacations[Start Date],"&lt;="&amp;BK$15,Vacations[End Date],"&gt;="&amp;BK$15)</f>
        <v>0</v>
      </c>
      <c r="BL19" s="57">
        <f>SUMIFS(Vacations[Vacation Code], Vacations[Employee Name],$B19,Vacations[Start Date],"&lt;="&amp;BL$15,Vacations[End Date],"&gt;="&amp;BL$15)</f>
        <v>0</v>
      </c>
      <c r="BM19" s="57">
        <f>SUMIFS(Vacations[Vacation Code], Vacations[Employee Name],$B19,Vacations[Start Date],"&lt;="&amp;BM$15,Vacations[End Date],"&gt;="&amp;BM$15)</f>
        <v>0</v>
      </c>
      <c r="BN19" s="57">
        <f>SUMIFS(Vacations[Vacation Code], Vacations[Employee Name],$B19,Vacations[Start Date],"&lt;="&amp;BN$15,Vacations[End Date],"&gt;="&amp;BN$15)</f>
        <v>0</v>
      </c>
      <c r="BO19" s="57">
        <f>SUMIFS(Vacations[Vacation Code], Vacations[Employee Name],$B19,Vacations[Start Date],"&lt;="&amp;BO$15,Vacations[End Date],"&gt;="&amp;BO$15)</f>
        <v>0</v>
      </c>
      <c r="BP19" s="57">
        <f>SUMIFS(Vacations[Vacation Code], Vacations[Employee Name],$B19,Vacations[Start Date],"&lt;="&amp;BP$15,Vacations[End Date],"&gt;="&amp;BP$15)</f>
        <v>0</v>
      </c>
      <c r="BQ19" s="57">
        <f>SUMIFS(Vacations[Vacation Code], Vacations[Employee Name],$B19,Vacations[Start Date],"&lt;="&amp;BQ$15,Vacations[End Date],"&gt;="&amp;BQ$15)</f>
        <v>0</v>
      </c>
      <c r="BR19" s="57">
        <f>SUMIFS(Vacations[Vacation Code], Vacations[Employee Name],$B19,Vacations[Start Date],"&lt;="&amp;BR$15,Vacations[End Date],"&gt;="&amp;BR$15)</f>
        <v>0</v>
      </c>
      <c r="BS19" s="57">
        <f>SUMIFS(Vacations[Vacation Code], Vacations[Employee Name],$B19,Vacations[Start Date],"&lt;="&amp;BS$15,Vacations[End Date],"&gt;="&amp;BS$15)</f>
        <v>0</v>
      </c>
      <c r="BT19" s="57">
        <f>SUMIFS(Vacations[Vacation Code], Vacations[Employee Name],$B19,Vacations[Start Date],"&lt;="&amp;BT$15,Vacations[End Date],"&gt;="&amp;BT$15)</f>
        <v>4</v>
      </c>
      <c r="BU19" s="57">
        <f>SUMIFS(Vacations[Vacation Code], Vacations[Employee Name],$B19,Vacations[Start Date],"&lt;="&amp;BU$15,Vacations[End Date],"&gt;="&amp;BU$15)</f>
        <v>4</v>
      </c>
      <c r="BV19" s="57">
        <f>SUMIFS(Vacations[Vacation Code], Vacations[Employee Name],$B19,Vacations[Start Date],"&lt;="&amp;BV$15,Vacations[End Date],"&gt;="&amp;BV$15)</f>
        <v>4</v>
      </c>
      <c r="BW19" s="57">
        <f>SUMIFS(Vacations[Vacation Code], Vacations[Employee Name],$B19,Vacations[Start Date],"&lt;="&amp;BW$15,Vacations[End Date],"&gt;="&amp;BW$15)</f>
        <v>0</v>
      </c>
      <c r="BX19" s="57">
        <f>SUMIFS(Vacations[Vacation Code], Vacations[Employee Name],$B19,Vacations[Start Date],"&lt;="&amp;BX$15,Vacations[End Date],"&gt;="&amp;BX$15)</f>
        <v>0</v>
      </c>
      <c r="BY19" s="57">
        <f>SUMIFS(Vacations[Vacation Code], Vacations[Employee Name],$B19,Vacations[Start Date],"&lt;="&amp;BY$15,Vacations[End Date],"&gt;="&amp;BY$15)</f>
        <v>0</v>
      </c>
      <c r="BZ19" s="57">
        <f>SUMIFS(Vacations[Vacation Code], Vacations[Employee Name],$B19,Vacations[Start Date],"&lt;="&amp;BZ$15,Vacations[End Date],"&gt;="&amp;BZ$15)</f>
        <v>0</v>
      </c>
      <c r="CA19" s="57">
        <f>SUMIFS(Vacations[Vacation Code], Vacations[Employee Name],$B19,Vacations[Start Date],"&lt;="&amp;CA$15,Vacations[End Date],"&gt;="&amp;CA$15)</f>
        <v>0</v>
      </c>
      <c r="CB19" s="57">
        <f>SUMIFS(Vacations[Vacation Code], Vacations[Employee Name],$B19,Vacations[Start Date],"&lt;="&amp;CB$15,Vacations[End Date],"&gt;="&amp;CB$15)</f>
        <v>0</v>
      </c>
      <c r="CC19" s="57">
        <f>SUMIFS(Vacations[Vacation Code], Vacations[Employee Name],$B19,Vacations[Start Date],"&lt;="&amp;CC$15,Vacations[End Date],"&gt;="&amp;CC$15)</f>
        <v>0</v>
      </c>
      <c r="CD19" s="57">
        <f>SUMIFS(Vacations[Vacation Code], Vacations[Employee Name],$B19,Vacations[Start Date],"&lt;="&amp;CD$15,Vacations[End Date],"&gt;="&amp;CD$15)</f>
        <v>0</v>
      </c>
      <c r="CE19" s="57">
        <f>SUMIFS(Vacations[Vacation Code], Vacations[Employee Name],$B19,Vacations[Start Date],"&lt;="&amp;CE$15,Vacations[End Date],"&gt;="&amp;CE$15)</f>
        <v>0</v>
      </c>
      <c r="CF19" s="57">
        <f>SUMIFS(Vacations[Vacation Code], Vacations[Employee Name],$B19,Vacations[Start Date],"&lt;="&amp;CF$15,Vacations[End Date],"&gt;="&amp;CF$15)</f>
        <v>0</v>
      </c>
      <c r="CG19" s="57">
        <f>SUMIFS(Vacations[Vacation Code], Vacations[Employee Name],$B19,Vacations[Start Date],"&lt;="&amp;CG$15,Vacations[End Date],"&gt;="&amp;CG$15)</f>
        <v>0</v>
      </c>
      <c r="CH19" s="57">
        <f>SUMIFS(Vacations[Vacation Code], Vacations[Employee Name],$B19,Vacations[Start Date],"&lt;="&amp;CH$15,Vacations[End Date],"&gt;="&amp;CH$15)</f>
        <v>0</v>
      </c>
      <c r="CI19" s="57">
        <f>SUMIFS(Vacations[Vacation Code], Vacations[Employee Name],$B19,Vacations[Start Date],"&lt;="&amp;CI$15,Vacations[End Date],"&gt;="&amp;CI$15)</f>
        <v>0</v>
      </c>
      <c r="CJ19" s="57">
        <f>SUMIFS(Vacations[Vacation Code], Vacations[Employee Name],$B19,Vacations[Start Date],"&lt;="&amp;CJ$15,Vacations[End Date],"&gt;="&amp;CJ$15)</f>
        <v>0</v>
      </c>
      <c r="CK19" s="57">
        <f>SUMIFS(Vacations[Vacation Code], Vacations[Employee Name],$B19,Vacations[Start Date],"&lt;="&amp;CK$15,Vacations[End Date],"&gt;="&amp;CK$15)</f>
        <v>0</v>
      </c>
      <c r="CL19" s="57">
        <f>SUMIFS(Vacations[Vacation Code], Vacations[Employee Name],$B19,Vacations[Start Date],"&lt;="&amp;CL$15,Vacations[End Date],"&gt;="&amp;CL$15)</f>
        <v>0</v>
      </c>
      <c r="CM19" s="57">
        <f>SUMIFS(Vacations[Vacation Code], Vacations[Employee Name],$B19,Vacations[Start Date],"&lt;="&amp;CM$15,Vacations[End Date],"&gt;="&amp;CM$15)</f>
        <v>0</v>
      </c>
      <c r="CN19" s="57">
        <f>SUMIFS(Vacations[Vacation Code], Vacations[Employee Name],$B19,Vacations[Start Date],"&lt;="&amp;CN$15,Vacations[End Date],"&gt;="&amp;CN$15)</f>
        <v>0</v>
      </c>
      <c r="CO19" s="57">
        <f>SUMIFS(Vacations[Vacation Code], Vacations[Employee Name],$B19,Vacations[Start Date],"&lt;="&amp;CO$15,Vacations[End Date],"&gt;="&amp;CO$15)</f>
        <v>0</v>
      </c>
      <c r="CP19" s="57">
        <f>SUMIFS(Vacations[Vacation Code], Vacations[Employee Name],$B19,Vacations[Start Date],"&lt;="&amp;CP$15,Vacations[End Date],"&gt;="&amp;CP$15)</f>
        <v>0</v>
      </c>
      <c r="CQ19" s="57">
        <f>SUMIFS(Vacations[Vacation Code], Vacations[Employee Name],$B19,Vacations[Start Date],"&lt;="&amp;CQ$15,Vacations[End Date],"&gt;="&amp;CQ$15)</f>
        <v>0</v>
      </c>
      <c r="CR19" s="57">
        <f>SUMIFS(Vacations['# of days taken],Vacations[Employee Name],$B19)</f>
        <v>13</v>
      </c>
      <c r="CS19" s="57">
        <f>SUMIFS(Vacations['# of days taken],Vacations[Employee Name],$B19,Vacations[Start Date],"&gt;="&amp;$C$8,Vacations[End Date],"&lt;="&amp;$C$3)</f>
        <v>1</v>
      </c>
      <c r="CU19" s="42">
        <v>3</v>
      </c>
      <c r="CW19" s="5">
        <f t="shared" si="7"/>
        <v>41260</v>
      </c>
      <c r="CX19" s="5">
        <f t="shared" si="6"/>
        <v>41261</v>
      </c>
      <c r="CY19" s="5">
        <f t="shared" si="6"/>
        <v>41262</v>
      </c>
      <c r="CZ19" s="5">
        <f t="shared" si="6"/>
        <v>41263</v>
      </c>
      <c r="DA19" s="5">
        <f t="shared" si="6"/>
        <v>41264</v>
      </c>
      <c r="DB19" s="35">
        <f t="shared" si="6"/>
        <v>41265</v>
      </c>
      <c r="DC19" s="35">
        <f t="shared" si="6"/>
        <v>41266</v>
      </c>
      <c r="DE19" s="62">
        <f>IF(MONTH(CW19)&lt;&gt;MONTH($CW$14),"",COUNTIFS(Vacations[Start Date],"&lt;="&amp;CW19,Vacations[End Date],"&gt;="&amp;CW19))</f>
        <v>3</v>
      </c>
      <c r="DF19" s="62">
        <f>IF(MONTH(CX19)&lt;&gt;MONTH($CW$14),"",COUNTIFS(Vacations[Start Date],"&lt;="&amp;CX19,Vacations[End Date],"&gt;="&amp;CX19))</f>
        <v>3</v>
      </c>
      <c r="DG19" s="62">
        <f>IF(MONTH(CY19)&lt;&gt;MONTH($CW$14),"",COUNTIFS(Vacations[Start Date],"&lt;="&amp;CY19,Vacations[End Date],"&gt;="&amp;CY19))</f>
        <v>2</v>
      </c>
      <c r="DH19" s="62">
        <f>IF(MONTH(CZ19)&lt;&gt;MONTH($CW$14),"",COUNTIFS(Vacations[Start Date],"&lt;="&amp;CZ19,Vacations[End Date],"&gt;="&amp;CZ19))</f>
        <v>2</v>
      </c>
      <c r="DI19" s="62">
        <f>IF(MONTH(DA19)&lt;&gt;MONTH($CW$14),"",COUNTIFS(Vacations[Start Date],"&lt;="&amp;DA19,Vacations[End Date],"&gt;="&amp;DA19))</f>
        <v>2</v>
      </c>
      <c r="DJ19" s="62">
        <f>IF(MONTH(DB19)&lt;&gt;MONTH($CW$14),"",COUNTIFS(Vacations[Start Date],"&lt;="&amp;DB19,Vacations[End Date],"&gt;="&amp;DB19))</f>
        <v>2</v>
      </c>
      <c r="DK19" s="62">
        <f>IF(MONTH(DC19)&lt;&gt;MONTH($CW$14),"",COUNTIFS(Vacations[Start Date],"&lt;="&amp;DC19,Vacations[End Date],"&gt;="&amp;DC19))</f>
        <v>1</v>
      </c>
      <c r="DM19" s="62" t="b">
        <f>IF(DE19="",FALSE,COUNTIFS(Vacations[Employee Name],valSelEmp,Vacations[Start Date],"&lt;="&amp;CW19,Vacations[End Date],"&gt;="&amp;CW19)&gt;0)</f>
        <v>0</v>
      </c>
      <c r="DN19" s="62" t="b">
        <f>IF(DF19="",FALSE,COUNTIFS(Vacations[Employee Name],valSelEmp,Vacations[Start Date],"&lt;="&amp;CX19,Vacations[End Date],"&gt;="&amp;CX19)&gt;0)</f>
        <v>0</v>
      </c>
      <c r="DO19" s="62" t="b">
        <f>IF(DG19="",FALSE,COUNTIFS(Vacations[Employee Name],valSelEmp,Vacations[Start Date],"&lt;="&amp;CY19,Vacations[End Date],"&gt;="&amp;CY19)&gt;0)</f>
        <v>1</v>
      </c>
      <c r="DP19" s="62" t="b">
        <f>IF(DH19="",FALSE,COUNTIFS(Vacations[Employee Name],valSelEmp,Vacations[Start Date],"&lt;="&amp;CZ19,Vacations[End Date],"&gt;="&amp;CZ19)&gt;0)</f>
        <v>1</v>
      </c>
      <c r="DQ19" s="62" t="b">
        <f>IF(DI19="",FALSE,COUNTIFS(Vacations[Employee Name],valSelEmp,Vacations[Start Date],"&lt;="&amp;DA19,Vacations[End Date],"&gt;="&amp;DA19)&gt;0)</f>
        <v>1</v>
      </c>
      <c r="DR19" s="62" t="b">
        <f>IF(DJ19="",FALSE,COUNTIFS(Vacations[Employee Name],valSelEmp,Vacations[Start Date],"&lt;="&amp;DB19,Vacations[End Date],"&gt;="&amp;DB19)&gt;0)</f>
        <v>1</v>
      </c>
      <c r="DS19" s="62" t="b">
        <f>IF(DK19="",FALSE,COUNTIFS(Vacations[Employee Name],valSelEmp,Vacations[Start Date],"&lt;="&amp;DC19,Vacations[End Date],"&gt;="&amp;DC19)&gt;0)</f>
        <v>1</v>
      </c>
    </row>
    <row r="20" spans="1:123" x14ac:dyDescent="0.25">
      <c r="A20" s="41">
        <v>5</v>
      </c>
      <c r="B20" s="41" t="str">
        <f>IFERROR(INDEX(Employees[Employees],A20),"")</f>
        <v>Ethan</v>
      </c>
      <c r="C20" s="41"/>
      <c r="D20" s="57">
        <f>SUMIFS(Vacations[Vacation Code], Vacations[Employee Name],$B20,Vacations[Start Date],"&lt;="&amp;D$15,Vacations[End Date],"&gt;="&amp;D$15)</f>
        <v>0</v>
      </c>
      <c r="E20" s="57">
        <f>SUMIFS(Vacations[Vacation Code], Vacations[Employee Name],$B20,Vacations[Start Date],"&lt;="&amp;E$15,Vacations[End Date],"&gt;="&amp;E$15)</f>
        <v>0</v>
      </c>
      <c r="F20" s="57">
        <f>SUMIFS(Vacations[Vacation Code], Vacations[Employee Name],$B20,Vacations[Start Date],"&lt;="&amp;F$15,Vacations[End Date],"&gt;="&amp;F$15)</f>
        <v>0</v>
      </c>
      <c r="G20" s="57">
        <f>SUMIFS(Vacations[Vacation Code], Vacations[Employee Name],$B20,Vacations[Start Date],"&lt;="&amp;G$15,Vacations[End Date],"&gt;="&amp;G$15)</f>
        <v>0</v>
      </c>
      <c r="H20" s="57">
        <f>SUMIFS(Vacations[Vacation Code], Vacations[Employee Name],$B20,Vacations[Start Date],"&lt;="&amp;H$15,Vacations[End Date],"&gt;="&amp;H$15)</f>
        <v>0</v>
      </c>
      <c r="I20" s="57">
        <f>SUMIFS(Vacations[Vacation Code], Vacations[Employee Name],$B20,Vacations[Start Date],"&lt;="&amp;I$15,Vacations[End Date],"&gt;="&amp;I$15)</f>
        <v>0</v>
      </c>
      <c r="J20" s="57">
        <f>SUMIFS(Vacations[Vacation Code], Vacations[Employee Name],$B20,Vacations[Start Date],"&lt;="&amp;J$15,Vacations[End Date],"&gt;="&amp;J$15)</f>
        <v>0</v>
      </c>
      <c r="K20" s="57">
        <f>SUMIFS(Vacations[Vacation Code], Vacations[Employee Name],$B20,Vacations[Start Date],"&lt;="&amp;K$15,Vacations[End Date],"&gt;="&amp;K$15)</f>
        <v>0</v>
      </c>
      <c r="L20" s="57">
        <f>SUMIFS(Vacations[Vacation Code], Vacations[Employee Name],$B20,Vacations[Start Date],"&lt;="&amp;L$15,Vacations[End Date],"&gt;="&amp;L$15)</f>
        <v>0</v>
      </c>
      <c r="M20" s="57">
        <f>SUMIFS(Vacations[Vacation Code], Vacations[Employee Name],$B20,Vacations[Start Date],"&lt;="&amp;M$15,Vacations[End Date],"&gt;="&amp;M$15)</f>
        <v>0</v>
      </c>
      <c r="N20" s="57">
        <f>SUMIFS(Vacations[Vacation Code], Vacations[Employee Name],$B20,Vacations[Start Date],"&lt;="&amp;N$15,Vacations[End Date],"&gt;="&amp;N$15)</f>
        <v>0</v>
      </c>
      <c r="O20" s="57">
        <f>SUMIFS(Vacations[Vacation Code], Vacations[Employee Name],$B20,Vacations[Start Date],"&lt;="&amp;O$15,Vacations[End Date],"&gt;="&amp;O$15)</f>
        <v>0</v>
      </c>
      <c r="P20" s="57">
        <f>SUMIFS(Vacations[Vacation Code], Vacations[Employee Name],$B20,Vacations[Start Date],"&lt;="&amp;P$15,Vacations[End Date],"&gt;="&amp;P$15)</f>
        <v>0</v>
      </c>
      <c r="Q20" s="57">
        <f>SUMIFS(Vacations[Vacation Code], Vacations[Employee Name],$B20,Vacations[Start Date],"&lt;="&amp;Q$15,Vacations[End Date],"&gt;="&amp;Q$15)</f>
        <v>0</v>
      </c>
      <c r="R20" s="57">
        <f>SUMIFS(Vacations[Vacation Code], Vacations[Employee Name],$B20,Vacations[Start Date],"&lt;="&amp;R$15,Vacations[End Date],"&gt;="&amp;R$15)</f>
        <v>0</v>
      </c>
      <c r="S20" s="57">
        <f>SUMIFS(Vacations[Vacation Code], Vacations[Employee Name],$B20,Vacations[Start Date],"&lt;="&amp;S$15,Vacations[End Date],"&gt;="&amp;S$15)</f>
        <v>0</v>
      </c>
      <c r="T20" s="57">
        <f>SUMIFS(Vacations[Vacation Code], Vacations[Employee Name],$B20,Vacations[Start Date],"&lt;="&amp;T$15,Vacations[End Date],"&gt;="&amp;T$15)</f>
        <v>0</v>
      </c>
      <c r="U20" s="57">
        <f>SUMIFS(Vacations[Vacation Code], Vacations[Employee Name],$B20,Vacations[Start Date],"&lt;="&amp;U$15,Vacations[End Date],"&gt;="&amp;U$15)</f>
        <v>0</v>
      </c>
      <c r="V20" s="57">
        <f>SUMIFS(Vacations[Vacation Code], Vacations[Employee Name],$B20,Vacations[Start Date],"&lt;="&amp;V$15,Vacations[End Date],"&gt;="&amp;V$15)</f>
        <v>0</v>
      </c>
      <c r="W20" s="57">
        <f>SUMIFS(Vacations[Vacation Code], Vacations[Employee Name],$B20,Vacations[Start Date],"&lt;="&amp;W$15,Vacations[End Date],"&gt;="&amp;W$15)</f>
        <v>0</v>
      </c>
      <c r="X20" s="57">
        <f>SUMIFS(Vacations[Vacation Code], Vacations[Employee Name],$B20,Vacations[Start Date],"&lt;="&amp;X$15,Vacations[End Date],"&gt;="&amp;X$15)</f>
        <v>0</v>
      </c>
      <c r="Y20" s="57">
        <f>SUMIFS(Vacations[Vacation Code], Vacations[Employee Name],$B20,Vacations[Start Date],"&lt;="&amp;Y$15,Vacations[End Date],"&gt;="&amp;Y$15)</f>
        <v>0</v>
      </c>
      <c r="Z20" s="57">
        <f>SUMIFS(Vacations[Vacation Code], Vacations[Employee Name],$B20,Vacations[Start Date],"&lt;="&amp;Z$15,Vacations[End Date],"&gt;="&amp;Z$15)</f>
        <v>0</v>
      </c>
      <c r="AA20" s="57">
        <f>SUMIFS(Vacations[Vacation Code], Vacations[Employee Name],$B20,Vacations[Start Date],"&lt;="&amp;AA$15,Vacations[End Date],"&gt;="&amp;AA$15)</f>
        <v>0</v>
      </c>
      <c r="AB20" s="57">
        <f>SUMIFS(Vacations[Vacation Code], Vacations[Employee Name],$B20,Vacations[Start Date],"&lt;="&amp;AB$15,Vacations[End Date],"&gt;="&amp;AB$15)</f>
        <v>0</v>
      </c>
      <c r="AC20" s="57">
        <f>SUMIFS(Vacations[Vacation Code], Vacations[Employee Name],$B20,Vacations[Start Date],"&lt;="&amp;AC$15,Vacations[End Date],"&gt;="&amp;AC$15)</f>
        <v>0</v>
      </c>
      <c r="AD20" s="57">
        <f>SUMIFS(Vacations[Vacation Code], Vacations[Employee Name],$B20,Vacations[Start Date],"&lt;="&amp;AD$15,Vacations[End Date],"&gt;="&amp;AD$15)</f>
        <v>0</v>
      </c>
      <c r="AE20" s="57">
        <f>SUMIFS(Vacations[Vacation Code], Vacations[Employee Name],$B20,Vacations[Start Date],"&lt;="&amp;AE$15,Vacations[End Date],"&gt;="&amp;AE$15)</f>
        <v>0</v>
      </c>
      <c r="AF20" s="57">
        <f>SUMIFS(Vacations[Vacation Code], Vacations[Employee Name],$B20,Vacations[Start Date],"&lt;="&amp;AF$15,Vacations[End Date],"&gt;="&amp;AF$15)</f>
        <v>0</v>
      </c>
      <c r="AG20" s="57">
        <f>SUMIFS(Vacations[Vacation Code], Vacations[Employee Name],$B20,Vacations[Start Date],"&lt;="&amp;AG$15,Vacations[End Date],"&gt;="&amp;AG$15)</f>
        <v>0</v>
      </c>
      <c r="AH20" s="57">
        <f>SUMIFS(Vacations[Vacation Code], Vacations[Employee Name],$B20,Vacations[Start Date],"&lt;="&amp;AH$15,Vacations[End Date],"&gt;="&amp;AH$15)</f>
        <v>0</v>
      </c>
      <c r="AI20" s="57">
        <f>SUMIFS(Vacations[Vacation Code], Vacations[Employee Name],$B20,Vacations[Start Date],"&lt;="&amp;AI$15,Vacations[End Date],"&gt;="&amp;AI$15)</f>
        <v>0</v>
      </c>
      <c r="AJ20" s="57">
        <f>SUMIFS(Vacations[Vacation Code], Vacations[Employee Name],$B20,Vacations[Start Date],"&lt;="&amp;AJ$15,Vacations[End Date],"&gt;="&amp;AJ$15)</f>
        <v>0</v>
      </c>
      <c r="AK20" s="57">
        <f>SUMIFS(Vacations[Vacation Code], Vacations[Employee Name],$B20,Vacations[Start Date],"&lt;="&amp;AK$15,Vacations[End Date],"&gt;="&amp;AK$15)</f>
        <v>0</v>
      </c>
      <c r="AL20" s="57">
        <f>SUMIFS(Vacations[Vacation Code], Vacations[Employee Name],$B20,Vacations[Start Date],"&lt;="&amp;AL$15,Vacations[End Date],"&gt;="&amp;AL$15)</f>
        <v>0</v>
      </c>
      <c r="AM20" s="57">
        <f>SUMIFS(Vacations[Vacation Code], Vacations[Employee Name],$B20,Vacations[Start Date],"&lt;="&amp;AM$15,Vacations[End Date],"&gt;="&amp;AM$15)</f>
        <v>0</v>
      </c>
      <c r="AN20" s="57">
        <f>SUMIFS(Vacations[Vacation Code], Vacations[Employee Name],$B20,Vacations[Start Date],"&lt;="&amp;AN$15,Vacations[End Date],"&gt;="&amp;AN$15)</f>
        <v>0</v>
      </c>
      <c r="AO20" s="57">
        <f>SUMIFS(Vacations[Vacation Code], Vacations[Employee Name],$B20,Vacations[Start Date],"&lt;="&amp;AO$15,Vacations[End Date],"&gt;="&amp;AO$15)</f>
        <v>0</v>
      </c>
      <c r="AP20" s="57">
        <f>SUMIFS(Vacations[Vacation Code], Vacations[Employee Name],$B20,Vacations[Start Date],"&lt;="&amp;AP$15,Vacations[End Date],"&gt;="&amp;AP$15)</f>
        <v>0</v>
      </c>
      <c r="AQ20" s="57">
        <f>SUMIFS(Vacations[Vacation Code], Vacations[Employee Name],$B20,Vacations[Start Date],"&lt;="&amp;AQ$15,Vacations[End Date],"&gt;="&amp;AQ$15)</f>
        <v>0</v>
      </c>
      <c r="AR20" s="57">
        <f>SUMIFS(Vacations[Vacation Code], Vacations[Employee Name],$B20,Vacations[Start Date],"&lt;="&amp;AR$15,Vacations[End Date],"&gt;="&amp;AR$15)</f>
        <v>0</v>
      </c>
      <c r="AS20" s="57">
        <f>SUMIFS(Vacations[Vacation Code], Vacations[Employee Name],$B20,Vacations[Start Date],"&lt;="&amp;AS$15,Vacations[End Date],"&gt;="&amp;AS$15)</f>
        <v>0</v>
      </c>
      <c r="AT20" s="57">
        <f>SUMIFS(Vacations[Vacation Code], Vacations[Employee Name],$B20,Vacations[Start Date],"&lt;="&amp;AT$15,Vacations[End Date],"&gt;="&amp;AT$15)</f>
        <v>0</v>
      </c>
      <c r="AU20" s="57">
        <f>SUMIFS(Vacations[Vacation Code], Vacations[Employee Name],$B20,Vacations[Start Date],"&lt;="&amp;AU$15,Vacations[End Date],"&gt;="&amp;AU$15)</f>
        <v>0</v>
      </c>
      <c r="AV20" s="57">
        <f>SUMIFS(Vacations[Vacation Code], Vacations[Employee Name],$B20,Vacations[Start Date],"&lt;="&amp;AV$15,Vacations[End Date],"&gt;="&amp;AV$15)</f>
        <v>0</v>
      </c>
      <c r="AW20" s="57">
        <f>SUMIFS(Vacations[Vacation Code], Vacations[Employee Name],$B20,Vacations[Start Date],"&lt;="&amp;AW$15,Vacations[End Date],"&gt;="&amp;AW$15)</f>
        <v>0</v>
      </c>
      <c r="AX20" s="57">
        <f>SUMIFS(Vacations[Vacation Code], Vacations[Employee Name],$B20,Vacations[Start Date],"&lt;="&amp;AX$15,Vacations[End Date],"&gt;="&amp;AX$15)</f>
        <v>0</v>
      </c>
      <c r="AY20" s="57">
        <f>SUMIFS(Vacations[Vacation Code], Vacations[Employee Name],$B20,Vacations[Start Date],"&lt;="&amp;AY$15,Vacations[End Date],"&gt;="&amp;AY$15)</f>
        <v>0</v>
      </c>
      <c r="AZ20" s="57">
        <f>SUMIFS(Vacations[Vacation Code], Vacations[Employee Name],$B20,Vacations[Start Date],"&lt;="&amp;AZ$15,Vacations[End Date],"&gt;="&amp;AZ$15)</f>
        <v>0</v>
      </c>
      <c r="BA20" s="57">
        <f>SUMIFS(Vacations[Vacation Code], Vacations[Employee Name],$B20,Vacations[Start Date],"&lt;="&amp;BA$15,Vacations[End Date],"&gt;="&amp;BA$15)</f>
        <v>0</v>
      </c>
      <c r="BB20" s="57">
        <f>SUMIFS(Vacations[Vacation Code], Vacations[Employee Name],$B20,Vacations[Start Date],"&lt;="&amp;BB$15,Vacations[End Date],"&gt;="&amp;BB$15)</f>
        <v>0</v>
      </c>
      <c r="BC20" s="57">
        <f>SUMIFS(Vacations[Vacation Code], Vacations[Employee Name],$B20,Vacations[Start Date],"&lt;="&amp;BC$15,Vacations[End Date],"&gt;="&amp;BC$15)</f>
        <v>0</v>
      </c>
      <c r="BD20" s="57">
        <f>SUMIFS(Vacations[Vacation Code], Vacations[Employee Name],$B20,Vacations[Start Date],"&lt;="&amp;BD$15,Vacations[End Date],"&gt;="&amp;BD$15)</f>
        <v>0</v>
      </c>
      <c r="BE20" s="57">
        <f>SUMIFS(Vacations[Vacation Code], Vacations[Employee Name],$B20,Vacations[Start Date],"&lt;="&amp;BE$15,Vacations[End Date],"&gt;="&amp;BE$15)</f>
        <v>0</v>
      </c>
      <c r="BF20" s="57">
        <f>SUMIFS(Vacations[Vacation Code], Vacations[Employee Name],$B20,Vacations[Start Date],"&lt;="&amp;BF$15,Vacations[End Date],"&gt;="&amp;BF$15)</f>
        <v>0</v>
      </c>
      <c r="BG20" s="57">
        <f>SUMIFS(Vacations[Vacation Code], Vacations[Employee Name],$B20,Vacations[Start Date],"&lt;="&amp;BG$15,Vacations[End Date],"&gt;="&amp;BG$15)</f>
        <v>0</v>
      </c>
      <c r="BH20" s="57">
        <f>SUMIFS(Vacations[Vacation Code], Vacations[Employee Name],$B20,Vacations[Start Date],"&lt;="&amp;BH$15,Vacations[End Date],"&gt;="&amp;BH$15)</f>
        <v>0</v>
      </c>
      <c r="BI20" s="57">
        <f>SUMIFS(Vacations[Vacation Code], Vacations[Employee Name],$B20,Vacations[Start Date],"&lt;="&amp;BI$15,Vacations[End Date],"&gt;="&amp;BI$15)</f>
        <v>0</v>
      </c>
      <c r="BJ20" s="57">
        <f>SUMIFS(Vacations[Vacation Code], Vacations[Employee Name],$B20,Vacations[Start Date],"&lt;="&amp;BJ$15,Vacations[End Date],"&gt;="&amp;BJ$15)</f>
        <v>0</v>
      </c>
      <c r="BK20" s="57">
        <f>SUMIFS(Vacations[Vacation Code], Vacations[Employee Name],$B20,Vacations[Start Date],"&lt;="&amp;BK$15,Vacations[End Date],"&gt;="&amp;BK$15)</f>
        <v>0</v>
      </c>
      <c r="BL20" s="57">
        <f>SUMIFS(Vacations[Vacation Code], Vacations[Employee Name],$B20,Vacations[Start Date],"&lt;="&amp;BL$15,Vacations[End Date],"&gt;="&amp;BL$15)</f>
        <v>0</v>
      </c>
      <c r="BM20" s="57">
        <f>SUMIFS(Vacations[Vacation Code], Vacations[Employee Name],$B20,Vacations[Start Date],"&lt;="&amp;BM$15,Vacations[End Date],"&gt;="&amp;BM$15)</f>
        <v>0</v>
      </c>
      <c r="BN20" s="57">
        <f>SUMIFS(Vacations[Vacation Code], Vacations[Employee Name],$B20,Vacations[Start Date],"&lt;="&amp;BN$15,Vacations[End Date],"&gt;="&amp;BN$15)</f>
        <v>0</v>
      </c>
      <c r="BO20" s="57">
        <f>SUMIFS(Vacations[Vacation Code], Vacations[Employee Name],$B20,Vacations[Start Date],"&lt;="&amp;BO$15,Vacations[End Date],"&gt;="&amp;BO$15)</f>
        <v>0</v>
      </c>
      <c r="BP20" s="57">
        <f>SUMIFS(Vacations[Vacation Code], Vacations[Employee Name],$B20,Vacations[Start Date],"&lt;="&amp;BP$15,Vacations[End Date],"&gt;="&amp;BP$15)</f>
        <v>0</v>
      </c>
      <c r="BQ20" s="57">
        <f>SUMIFS(Vacations[Vacation Code], Vacations[Employee Name],$B20,Vacations[Start Date],"&lt;="&amp;BQ$15,Vacations[End Date],"&gt;="&amp;BQ$15)</f>
        <v>0</v>
      </c>
      <c r="BR20" s="57">
        <f>SUMIFS(Vacations[Vacation Code], Vacations[Employee Name],$B20,Vacations[Start Date],"&lt;="&amp;BR$15,Vacations[End Date],"&gt;="&amp;BR$15)</f>
        <v>0</v>
      </c>
      <c r="BS20" s="57">
        <f>SUMIFS(Vacations[Vacation Code], Vacations[Employee Name],$B20,Vacations[Start Date],"&lt;="&amp;BS$15,Vacations[End Date],"&gt;="&amp;BS$15)</f>
        <v>0</v>
      </c>
      <c r="BT20" s="57">
        <f>SUMIFS(Vacations[Vacation Code], Vacations[Employee Name],$B20,Vacations[Start Date],"&lt;="&amp;BT$15,Vacations[End Date],"&gt;="&amp;BT$15)</f>
        <v>0</v>
      </c>
      <c r="BU20" s="57">
        <f>SUMIFS(Vacations[Vacation Code], Vacations[Employee Name],$B20,Vacations[Start Date],"&lt;="&amp;BU$15,Vacations[End Date],"&gt;="&amp;BU$15)</f>
        <v>0</v>
      </c>
      <c r="BV20" s="57">
        <f>SUMIFS(Vacations[Vacation Code], Vacations[Employee Name],$B20,Vacations[Start Date],"&lt;="&amp;BV$15,Vacations[End Date],"&gt;="&amp;BV$15)</f>
        <v>0</v>
      </c>
      <c r="BW20" s="57">
        <f>SUMIFS(Vacations[Vacation Code], Vacations[Employee Name],$B20,Vacations[Start Date],"&lt;="&amp;BW$15,Vacations[End Date],"&gt;="&amp;BW$15)</f>
        <v>0</v>
      </c>
      <c r="BX20" s="57">
        <f>SUMIFS(Vacations[Vacation Code], Vacations[Employee Name],$B20,Vacations[Start Date],"&lt;="&amp;BX$15,Vacations[End Date],"&gt;="&amp;BX$15)</f>
        <v>0</v>
      </c>
      <c r="BY20" s="57">
        <f>SUMIFS(Vacations[Vacation Code], Vacations[Employee Name],$B20,Vacations[Start Date],"&lt;="&amp;BY$15,Vacations[End Date],"&gt;="&amp;BY$15)</f>
        <v>0</v>
      </c>
      <c r="BZ20" s="57">
        <f>SUMIFS(Vacations[Vacation Code], Vacations[Employee Name],$B20,Vacations[Start Date],"&lt;="&amp;BZ$15,Vacations[End Date],"&gt;="&amp;BZ$15)</f>
        <v>0</v>
      </c>
      <c r="CA20" s="57">
        <f>SUMIFS(Vacations[Vacation Code], Vacations[Employee Name],$B20,Vacations[Start Date],"&lt;="&amp;CA$15,Vacations[End Date],"&gt;="&amp;CA$15)</f>
        <v>0</v>
      </c>
      <c r="CB20" s="57">
        <f>SUMIFS(Vacations[Vacation Code], Vacations[Employee Name],$B20,Vacations[Start Date],"&lt;="&amp;CB$15,Vacations[End Date],"&gt;="&amp;CB$15)</f>
        <v>0</v>
      </c>
      <c r="CC20" s="57">
        <f>SUMIFS(Vacations[Vacation Code], Vacations[Employee Name],$B20,Vacations[Start Date],"&lt;="&amp;CC$15,Vacations[End Date],"&gt;="&amp;CC$15)</f>
        <v>0</v>
      </c>
      <c r="CD20" s="57">
        <f>SUMIFS(Vacations[Vacation Code], Vacations[Employee Name],$B20,Vacations[Start Date],"&lt;="&amp;CD$15,Vacations[End Date],"&gt;="&amp;CD$15)</f>
        <v>0</v>
      </c>
      <c r="CE20" s="57">
        <f>SUMIFS(Vacations[Vacation Code], Vacations[Employee Name],$B20,Vacations[Start Date],"&lt;="&amp;CE$15,Vacations[End Date],"&gt;="&amp;CE$15)</f>
        <v>0</v>
      </c>
      <c r="CF20" s="57">
        <f>SUMIFS(Vacations[Vacation Code], Vacations[Employee Name],$B20,Vacations[Start Date],"&lt;="&amp;CF$15,Vacations[End Date],"&gt;="&amp;CF$15)</f>
        <v>0</v>
      </c>
      <c r="CG20" s="57">
        <f>SUMIFS(Vacations[Vacation Code], Vacations[Employee Name],$B20,Vacations[Start Date],"&lt;="&amp;CG$15,Vacations[End Date],"&gt;="&amp;CG$15)</f>
        <v>0</v>
      </c>
      <c r="CH20" s="57">
        <f>SUMIFS(Vacations[Vacation Code], Vacations[Employee Name],$B20,Vacations[Start Date],"&lt;="&amp;CH$15,Vacations[End Date],"&gt;="&amp;CH$15)</f>
        <v>0</v>
      </c>
      <c r="CI20" s="57">
        <f>SUMIFS(Vacations[Vacation Code], Vacations[Employee Name],$B20,Vacations[Start Date],"&lt;="&amp;CI$15,Vacations[End Date],"&gt;="&amp;CI$15)</f>
        <v>0</v>
      </c>
      <c r="CJ20" s="57">
        <f>SUMIFS(Vacations[Vacation Code], Vacations[Employee Name],$B20,Vacations[Start Date],"&lt;="&amp;CJ$15,Vacations[End Date],"&gt;="&amp;CJ$15)</f>
        <v>0</v>
      </c>
      <c r="CK20" s="57">
        <f>SUMIFS(Vacations[Vacation Code], Vacations[Employee Name],$B20,Vacations[Start Date],"&lt;="&amp;CK$15,Vacations[End Date],"&gt;="&amp;CK$15)</f>
        <v>0</v>
      </c>
      <c r="CL20" s="57">
        <f>SUMIFS(Vacations[Vacation Code], Vacations[Employee Name],$B20,Vacations[Start Date],"&lt;="&amp;CL$15,Vacations[End Date],"&gt;="&amp;CL$15)</f>
        <v>1</v>
      </c>
      <c r="CM20" s="57">
        <f>SUMIFS(Vacations[Vacation Code], Vacations[Employee Name],$B20,Vacations[Start Date],"&lt;="&amp;CM$15,Vacations[End Date],"&gt;="&amp;CM$15)</f>
        <v>1</v>
      </c>
      <c r="CN20" s="57">
        <f>SUMIFS(Vacations[Vacation Code], Vacations[Employee Name],$B20,Vacations[Start Date],"&lt;="&amp;CN$15,Vacations[End Date],"&gt;="&amp;CN$15)</f>
        <v>0</v>
      </c>
      <c r="CO20" s="57">
        <f>SUMIFS(Vacations[Vacation Code], Vacations[Employee Name],$B20,Vacations[Start Date],"&lt;="&amp;CO$15,Vacations[End Date],"&gt;="&amp;CO$15)</f>
        <v>0</v>
      </c>
      <c r="CP20" s="57">
        <f>SUMIFS(Vacations[Vacation Code], Vacations[Employee Name],$B20,Vacations[Start Date],"&lt;="&amp;CP$15,Vacations[End Date],"&gt;="&amp;CP$15)</f>
        <v>0</v>
      </c>
      <c r="CQ20" s="57">
        <f>SUMIFS(Vacations[Vacation Code], Vacations[Employee Name],$B20,Vacations[Start Date],"&lt;="&amp;CQ$15,Vacations[End Date],"&gt;="&amp;CQ$15)</f>
        <v>0</v>
      </c>
      <c r="CR20" s="57">
        <f>SUMIFS(Vacations['# of days taken],Vacations[Employee Name],$B20)</f>
        <v>18</v>
      </c>
      <c r="CS20" s="57">
        <f>SUMIFS(Vacations['# of days taken],Vacations[Employee Name],$B20,Vacations[Start Date],"&gt;="&amp;$C$8,Vacations[End Date],"&lt;="&amp;$C$3)</f>
        <v>2</v>
      </c>
      <c r="CU20" s="42">
        <v>4</v>
      </c>
      <c r="CW20" s="5">
        <f t="shared" si="7"/>
        <v>41267</v>
      </c>
      <c r="CX20" s="5">
        <f t="shared" si="6"/>
        <v>41268</v>
      </c>
      <c r="CY20" s="5">
        <f t="shared" si="6"/>
        <v>41269</v>
      </c>
      <c r="CZ20" s="5">
        <f t="shared" si="6"/>
        <v>41270</v>
      </c>
      <c r="DA20" s="5">
        <f t="shared" si="6"/>
        <v>41271</v>
      </c>
      <c r="DB20" s="35">
        <f t="shared" si="6"/>
        <v>41272</v>
      </c>
      <c r="DC20" s="35">
        <f t="shared" si="6"/>
        <v>41273</v>
      </c>
      <c r="DE20" s="62">
        <f>IF(MONTH(CW20)&lt;&gt;MONTH($CW$14),"",COUNTIFS(Vacations[Start Date],"&lt;="&amp;CW20,Vacations[End Date],"&gt;="&amp;CW20))</f>
        <v>1</v>
      </c>
      <c r="DF20" s="62">
        <f>IF(MONTH(CX20)&lt;&gt;MONTH($CW$14),"",COUNTIFS(Vacations[Start Date],"&lt;="&amp;CX20,Vacations[End Date],"&gt;="&amp;CX20))</f>
        <v>1</v>
      </c>
      <c r="DG20" s="62">
        <f>IF(MONTH(CY20)&lt;&gt;MONTH($CW$14),"",COUNTIFS(Vacations[Start Date],"&lt;="&amp;CY20,Vacations[End Date],"&gt;="&amp;CY20))</f>
        <v>3</v>
      </c>
      <c r="DH20" s="62">
        <f>IF(MONTH(CZ20)&lt;&gt;MONTH($CW$14),"",COUNTIFS(Vacations[Start Date],"&lt;="&amp;CZ20,Vacations[End Date],"&gt;="&amp;CZ20))</f>
        <v>2</v>
      </c>
      <c r="DI20" s="62">
        <f>IF(MONTH(DA20)&lt;&gt;MONTH($CW$14),"",COUNTIFS(Vacations[Start Date],"&lt;="&amp;DA20,Vacations[End Date],"&gt;="&amp;DA20))</f>
        <v>2</v>
      </c>
      <c r="DJ20" s="62">
        <f>IF(MONTH(DB20)&lt;&gt;MONTH($CW$14),"",COUNTIFS(Vacations[Start Date],"&lt;="&amp;DB20,Vacations[End Date],"&gt;="&amp;DB20))</f>
        <v>2</v>
      </c>
      <c r="DK20" s="62">
        <f>IF(MONTH(DC20)&lt;&gt;MONTH($CW$14),"",COUNTIFS(Vacations[Start Date],"&lt;="&amp;DC20,Vacations[End Date],"&gt;="&amp;DC20))</f>
        <v>3</v>
      </c>
      <c r="DM20" s="62" t="b">
        <f>IF(DE20="",FALSE,COUNTIFS(Vacations[Employee Name],valSelEmp,Vacations[Start Date],"&lt;="&amp;CW20,Vacations[End Date],"&gt;="&amp;CW20)&gt;0)</f>
        <v>1</v>
      </c>
      <c r="DN20" s="62" t="b">
        <f>IF(DF20="",FALSE,COUNTIFS(Vacations[Employee Name],valSelEmp,Vacations[Start Date],"&lt;="&amp;CX20,Vacations[End Date],"&gt;="&amp;CX20)&gt;0)</f>
        <v>1</v>
      </c>
      <c r="DO20" s="62" t="b">
        <f>IF(DG20="",FALSE,COUNTIFS(Vacations[Employee Name],valSelEmp,Vacations[Start Date],"&lt;="&amp;CY20,Vacations[End Date],"&gt;="&amp;CY20)&gt;0)</f>
        <v>1</v>
      </c>
      <c r="DP20" s="62" t="b">
        <f>IF(DH20="",FALSE,COUNTIFS(Vacations[Employee Name],valSelEmp,Vacations[Start Date],"&lt;="&amp;CZ20,Vacations[End Date],"&gt;="&amp;CZ20)&gt;0)</f>
        <v>0</v>
      </c>
      <c r="DQ20" s="62" t="b">
        <f>IF(DI20="",FALSE,COUNTIFS(Vacations[Employee Name],valSelEmp,Vacations[Start Date],"&lt;="&amp;DA20,Vacations[End Date],"&gt;="&amp;DA20)&gt;0)</f>
        <v>0</v>
      </c>
      <c r="DR20" s="62" t="b">
        <f>IF(DJ20="",FALSE,COUNTIFS(Vacations[Employee Name],valSelEmp,Vacations[Start Date],"&lt;="&amp;DB20,Vacations[End Date],"&gt;="&amp;DB20)&gt;0)</f>
        <v>0</v>
      </c>
      <c r="DS20" s="62" t="b">
        <f>IF(DK20="",FALSE,COUNTIFS(Vacations[Employee Name],valSelEmp,Vacations[Start Date],"&lt;="&amp;DC20,Vacations[End Date],"&gt;="&amp;DC20)&gt;0)</f>
        <v>0</v>
      </c>
    </row>
    <row r="21" spans="1:123" x14ac:dyDescent="0.25">
      <c r="A21" s="41">
        <v>6</v>
      </c>
      <c r="B21" s="41" t="str">
        <f>IFERROR(INDEX(Employees[Employees],A21),"")</f>
        <v>Farhan</v>
      </c>
      <c r="C21" s="41"/>
      <c r="D21" s="57">
        <f>SUMIFS(Vacations[Vacation Code], Vacations[Employee Name],$B21,Vacations[Start Date],"&lt;="&amp;D$15,Vacations[End Date],"&gt;="&amp;D$15)</f>
        <v>0</v>
      </c>
      <c r="E21" s="57">
        <f>SUMIFS(Vacations[Vacation Code], Vacations[Employee Name],$B21,Vacations[Start Date],"&lt;="&amp;E$15,Vacations[End Date],"&gt;="&amp;E$15)</f>
        <v>0</v>
      </c>
      <c r="F21" s="57">
        <f>SUMIFS(Vacations[Vacation Code], Vacations[Employee Name],$B21,Vacations[Start Date],"&lt;="&amp;F$15,Vacations[End Date],"&gt;="&amp;F$15)</f>
        <v>0</v>
      </c>
      <c r="G21" s="57">
        <f>SUMIFS(Vacations[Vacation Code], Vacations[Employee Name],$B21,Vacations[Start Date],"&lt;="&amp;G$15,Vacations[End Date],"&gt;="&amp;G$15)</f>
        <v>0</v>
      </c>
      <c r="H21" s="57">
        <f>SUMIFS(Vacations[Vacation Code], Vacations[Employee Name],$B21,Vacations[Start Date],"&lt;="&amp;H$15,Vacations[End Date],"&gt;="&amp;H$15)</f>
        <v>0</v>
      </c>
      <c r="I21" s="57">
        <f>SUMIFS(Vacations[Vacation Code], Vacations[Employee Name],$B21,Vacations[Start Date],"&lt;="&amp;I$15,Vacations[End Date],"&gt;="&amp;I$15)</f>
        <v>0</v>
      </c>
      <c r="J21" s="57">
        <f>SUMIFS(Vacations[Vacation Code], Vacations[Employee Name],$B21,Vacations[Start Date],"&lt;="&amp;J$15,Vacations[End Date],"&gt;="&amp;J$15)</f>
        <v>0</v>
      </c>
      <c r="K21" s="57">
        <f>SUMIFS(Vacations[Vacation Code], Vacations[Employee Name],$B21,Vacations[Start Date],"&lt;="&amp;K$15,Vacations[End Date],"&gt;="&amp;K$15)</f>
        <v>0</v>
      </c>
      <c r="L21" s="57">
        <f>SUMIFS(Vacations[Vacation Code], Vacations[Employee Name],$B21,Vacations[Start Date],"&lt;="&amp;L$15,Vacations[End Date],"&gt;="&amp;L$15)</f>
        <v>0</v>
      </c>
      <c r="M21" s="57">
        <f>SUMIFS(Vacations[Vacation Code], Vacations[Employee Name],$B21,Vacations[Start Date],"&lt;="&amp;M$15,Vacations[End Date],"&gt;="&amp;M$15)</f>
        <v>0</v>
      </c>
      <c r="N21" s="57">
        <f>SUMIFS(Vacations[Vacation Code], Vacations[Employee Name],$B21,Vacations[Start Date],"&lt;="&amp;N$15,Vacations[End Date],"&gt;="&amp;N$15)</f>
        <v>0</v>
      </c>
      <c r="O21" s="57">
        <f>SUMIFS(Vacations[Vacation Code], Vacations[Employee Name],$B21,Vacations[Start Date],"&lt;="&amp;O$15,Vacations[End Date],"&gt;="&amp;O$15)</f>
        <v>0</v>
      </c>
      <c r="P21" s="57">
        <f>SUMIFS(Vacations[Vacation Code], Vacations[Employee Name],$B21,Vacations[Start Date],"&lt;="&amp;P$15,Vacations[End Date],"&gt;="&amp;P$15)</f>
        <v>0</v>
      </c>
      <c r="Q21" s="57">
        <f>SUMIFS(Vacations[Vacation Code], Vacations[Employee Name],$B21,Vacations[Start Date],"&lt;="&amp;Q$15,Vacations[End Date],"&gt;="&amp;Q$15)</f>
        <v>4</v>
      </c>
      <c r="R21" s="57">
        <f>SUMIFS(Vacations[Vacation Code], Vacations[Employee Name],$B21,Vacations[Start Date],"&lt;="&amp;R$15,Vacations[End Date],"&gt;="&amp;R$15)</f>
        <v>4</v>
      </c>
      <c r="S21" s="57">
        <f>SUMIFS(Vacations[Vacation Code], Vacations[Employee Name],$B21,Vacations[Start Date],"&lt;="&amp;S$15,Vacations[End Date],"&gt;="&amp;S$15)</f>
        <v>0</v>
      </c>
      <c r="T21" s="57">
        <f>SUMIFS(Vacations[Vacation Code], Vacations[Employee Name],$B21,Vacations[Start Date],"&lt;="&amp;T$15,Vacations[End Date],"&gt;="&amp;T$15)</f>
        <v>0</v>
      </c>
      <c r="U21" s="57">
        <f>SUMIFS(Vacations[Vacation Code], Vacations[Employee Name],$B21,Vacations[Start Date],"&lt;="&amp;U$15,Vacations[End Date],"&gt;="&amp;U$15)</f>
        <v>2</v>
      </c>
      <c r="V21" s="57">
        <f>SUMIFS(Vacations[Vacation Code], Vacations[Employee Name],$B21,Vacations[Start Date],"&lt;="&amp;V$15,Vacations[End Date],"&gt;="&amp;V$15)</f>
        <v>2</v>
      </c>
      <c r="W21" s="57">
        <f>SUMIFS(Vacations[Vacation Code], Vacations[Employee Name],$B21,Vacations[Start Date],"&lt;="&amp;W$15,Vacations[End Date],"&gt;="&amp;W$15)</f>
        <v>0</v>
      </c>
      <c r="X21" s="57">
        <f>SUMIFS(Vacations[Vacation Code], Vacations[Employee Name],$B21,Vacations[Start Date],"&lt;="&amp;X$15,Vacations[End Date],"&gt;="&amp;X$15)</f>
        <v>0</v>
      </c>
      <c r="Y21" s="57">
        <f>SUMIFS(Vacations[Vacation Code], Vacations[Employee Name],$B21,Vacations[Start Date],"&lt;="&amp;Y$15,Vacations[End Date],"&gt;="&amp;Y$15)</f>
        <v>0</v>
      </c>
      <c r="Z21" s="57">
        <f>SUMIFS(Vacations[Vacation Code], Vacations[Employee Name],$B21,Vacations[Start Date],"&lt;="&amp;Z$15,Vacations[End Date],"&gt;="&amp;Z$15)</f>
        <v>0</v>
      </c>
      <c r="AA21" s="57">
        <f>SUMIFS(Vacations[Vacation Code], Vacations[Employee Name],$B21,Vacations[Start Date],"&lt;="&amp;AA$15,Vacations[End Date],"&gt;="&amp;AA$15)</f>
        <v>0</v>
      </c>
      <c r="AB21" s="57">
        <f>SUMIFS(Vacations[Vacation Code], Vacations[Employee Name],$B21,Vacations[Start Date],"&lt;="&amp;AB$15,Vacations[End Date],"&gt;="&amp;AB$15)</f>
        <v>0</v>
      </c>
      <c r="AC21" s="57">
        <f>SUMIFS(Vacations[Vacation Code], Vacations[Employee Name],$B21,Vacations[Start Date],"&lt;="&amp;AC$15,Vacations[End Date],"&gt;="&amp;AC$15)</f>
        <v>0</v>
      </c>
      <c r="AD21" s="57">
        <f>SUMIFS(Vacations[Vacation Code], Vacations[Employee Name],$B21,Vacations[Start Date],"&lt;="&amp;AD$15,Vacations[End Date],"&gt;="&amp;AD$15)</f>
        <v>0</v>
      </c>
      <c r="AE21" s="57">
        <f>SUMIFS(Vacations[Vacation Code], Vacations[Employee Name],$B21,Vacations[Start Date],"&lt;="&amp;AE$15,Vacations[End Date],"&gt;="&amp;AE$15)</f>
        <v>0</v>
      </c>
      <c r="AF21" s="57">
        <f>SUMIFS(Vacations[Vacation Code], Vacations[Employee Name],$B21,Vacations[Start Date],"&lt;="&amp;AF$15,Vacations[End Date],"&gt;="&amp;AF$15)</f>
        <v>0</v>
      </c>
      <c r="AG21" s="57">
        <f>SUMIFS(Vacations[Vacation Code], Vacations[Employee Name],$B21,Vacations[Start Date],"&lt;="&amp;AG$15,Vacations[End Date],"&gt;="&amp;AG$15)</f>
        <v>0</v>
      </c>
      <c r="AH21" s="57">
        <f>SUMIFS(Vacations[Vacation Code], Vacations[Employee Name],$B21,Vacations[Start Date],"&lt;="&amp;AH$15,Vacations[End Date],"&gt;="&amp;AH$15)</f>
        <v>0</v>
      </c>
      <c r="AI21" s="57">
        <f>SUMIFS(Vacations[Vacation Code], Vacations[Employee Name],$B21,Vacations[Start Date],"&lt;="&amp;AI$15,Vacations[End Date],"&gt;="&amp;AI$15)</f>
        <v>0</v>
      </c>
      <c r="AJ21" s="57">
        <f>SUMIFS(Vacations[Vacation Code], Vacations[Employee Name],$B21,Vacations[Start Date],"&lt;="&amp;AJ$15,Vacations[End Date],"&gt;="&amp;AJ$15)</f>
        <v>0</v>
      </c>
      <c r="AK21" s="57">
        <f>SUMIFS(Vacations[Vacation Code], Vacations[Employee Name],$B21,Vacations[Start Date],"&lt;="&amp;AK$15,Vacations[End Date],"&gt;="&amp;AK$15)</f>
        <v>0</v>
      </c>
      <c r="AL21" s="57">
        <f>SUMIFS(Vacations[Vacation Code], Vacations[Employee Name],$B21,Vacations[Start Date],"&lt;="&amp;AL$15,Vacations[End Date],"&gt;="&amp;AL$15)</f>
        <v>0</v>
      </c>
      <c r="AM21" s="57">
        <f>SUMIFS(Vacations[Vacation Code], Vacations[Employee Name],$B21,Vacations[Start Date],"&lt;="&amp;AM$15,Vacations[End Date],"&gt;="&amp;AM$15)</f>
        <v>0</v>
      </c>
      <c r="AN21" s="57">
        <f>SUMIFS(Vacations[Vacation Code], Vacations[Employee Name],$B21,Vacations[Start Date],"&lt;="&amp;AN$15,Vacations[End Date],"&gt;="&amp;AN$15)</f>
        <v>0</v>
      </c>
      <c r="AO21" s="57">
        <f>SUMIFS(Vacations[Vacation Code], Vacations[Employee Name],$B21,Vacations[Start Date],"&lt;="&amp;AO$15,Vacations[End Date],"&gt;="&amp;AO$15)</f>
        <v>0</v>
      </c>
      <c r="AP21" s="57">
        <f>SUMIFS(Vacations[Vacation Code], Vacations[Employee Name],$B21,Vacations[Start Date],"&lt;="&amp;AP$15,Vacations[End Date],"&gt;="&amp;AP$15)</f>
        <v>0</v>
      </c>
      <c r="AQ21" s="57">
        <f>SUMIFS(Vacations[Vacation Code], Vacations[Employee Name],$B21,Vacations[Start Date],"&lt;="&amp;AQ$15,Vacations[End Date],"&gt;="&amp;AQ$15)</f>
        <v>0</v>
      </c>
      <c r="AR21" s="57">
        <f>SUMIFS(Vacations[Vacation Code], Vacations[Employee Name],$B21,Vacations[Start Date],"&lt;="&amp;AR$15,Vacations[End Date],"&gt;="&amp;AR$15)</f>
        <v>0</v>
      </c>
      <c r="AS21" s="57">
        <f>SUMIFS(Vacations[Vacation Code], Vacations[Employee Name],$B21,Vacations[Start Date],"&lt;="&amp;AS$15,Vacations[End Date],"&gt;="&amp;AS$15)</f>
        <v>0</v>
      </c>
      <c r="AT21" s="57">
        <f>SUMIFS(Vacations[Vacation Code], Vacations[Employee Name],$B21,Vacations[Start Date],"&lt;="&amp;AT$15,Vacations[End Date],"&gt;="&amp;AT$15)</f>
        <v>0</v>
      </c>
      <c r="AU21" s="57">
        <f>SUMIFS(Vacations[Vacation Code], Vacations[Employee Name],$B21,Vacations[Start Date],"&lt;="&amp;AU$15,Vacations[End Date],"&gt;="&amp;AU$15)</f>
        <v>0</v>
      </c>
      <c r="AV21" s="57">
        <f>SUMIFS(Vacations[Vacation Code], Vacations[Employee Name],$B21,Vacations[Start Date],"&lt;="&amp;AV$15,Vacations[End Date],"&gt;="&amp;AV$15)</f>
        <v>0</v>
      </c>
      <c r="AW21" s="57">
        <f>SUMIFS(Vacations[Vacation Code], Vacations[Employee Name],$B21,Vacations[Start Date],"&lt;="&amp;AW$15,Vacations[End Date],"&gt;="&amp;AW$15)</f>
        <v>0</v>
      </c>
      <c r="AX21" s="57">
        <f>SUMIFS(Vacations[Vacation Code], Vacations[Employee Name],$B21,Vacations[Start Date],"&lt;="&amp;AX$15,Vacations[End Date],"&gt;="&amp;AX$15)</f>
        <v>0</v>
      </c>
      <c r="AY21" s="57">
        <f>SUMIFS(Vacations[Vacation Code], Vacations[Employee Name],$B21,Vacations[Start Date],"&lt;="&amp;AY$15,Vacations[End Date],"&gt;="&amp;AY$15)</f>
        <v>0</v>
      </c>
      <c r="AZ21" s="57">
        <f>SUMIFS(Vacations[Vacation Code], Vacations[Employee Name],$B21,Vacations[Start Date],"&lt;="&amp;AZ$15,Vacations[End Date],"&gt;="&amp;AZ$15)</f>
        <v>0</v>
      </c>
      <c r="BA21" s="57">
        <f>SUMIFS(Vacations[Vacation Code], Vacations[Employee Name],$B21,Vacations[Start Date],"&lt;="&amp;BA$15,Vacations[End Date],"&gt;="&amp;BA$15)</f>
        <v>0</v>
      </c>
      <c r="BB21" s="57">
        <f>SUMIFS(Vacations[Vacation Code], Vacations[Employee Name],$B21,Vacations[Start Date],"&lt;="&amp;BB$15,Vacations[End Date],"&gt;="&amp;BB$15)</f>
        <v>0</v>
      </c>
      <c r="BC21" s="57">
        <f>SUMIFS(Vacations[Vacation Code], Vacations[Employee Name],$B21,Vacations[Start Date],"&lt;="&amp;BC$15,Vacations[End Date],"&gt;="&amp;BC$15)</f>
        <v>0</v>
      </c>
      <c r="BD21" s="57">
        <f>SUMIFS(Vacations[Vacation Code], Vacations[Employee Name],$B21,Vacations[Start Date],"&lt;="&amp;BD$15,Vacations[End Date],"&gt;="&amp;BD$15)</f>
        <v>0</v>
      </c>
      <c r="BE21" s="57">
        <f>SUMIFS(Vacations[Vacation Code], Vacations[Employee Name],$B21,Vacations[Start Date],"&lt;="&amp;BE$15,Vacations[End Date],"&gt;="&amp;BE$15)</f>
        <v>0</v>
      </c>
      <c r="BF21" s="57">
        <f>SUMIFS(Vacations[Vacation Code], Vacations[Employee Name],$B21,Vacations[Start Date],"&lt;="&amp;BF$15,Vacations[End Date],"&gt;="&amp;BF$15)</f>
        <v>0</v>
      </c>
      <c r="BG21" s="57">
        <f>SUMIFS(Vacations[Vacation Code], Vacations[Employee Name],$B21,Vacations[Start Date],"&lt;="&amp;BG$15,Vacations[End Date],"&gt;="&amp;BG$15)</f>
        <v>0</v>
      </c>
      <c r="BH21" s="57">
        <f>SUMIFS(Vacations[Vacation Code], Vacations[Employee Name],$B21,Vacations[Start Date],"&lt;="&amp;BH$15,Vacations[End Date],"&gt;="&amp;BH$15)</f>
        <v>4</v>
      </c>
      <c r="BI21" s="57">
        <f>SUMIFS(Vacations[Vacation Code], Vacations[Employee Name],$B21,Vacations[Start Date],"&lt;="&amp;BI$15,Vacations[End Date],"&gt;="&amp;BI$15)</f>
        <v>4</v>
      </c>
      <c r="BJ21" s="57">
        <f>SUMIFS(Vacations[Vacation Code], Vacations[Employee Name],$B21,Vacations[Start Date],"&lt;="&amp;BJ$15,Vacations[End Date],"&gt;="&amp;BJ$15)</f>
        <v>4</v>
      </c>
      <c r="BK21" s="57">
        <f>SUMIFS(Vacations[Vacation Code], Vacations[Employee Name],$B21,Vacations[Start Date],"&lt;="&amp;BK$15,Vacations[End Date],"&gt;="&amp;BK$15)</f>
        <v>4</v>
      </c>
      <c r="BL21" s="57">
        <f>SUMIFS(Vacations[Vacation Code], Vacations[Employee Name],$B21,Vacations[Start Date],"&lt;="&amp;BL$15,Vacations[End Date],"&gt;="&amp;BL$15)</f>
        <v>4</v>
      </c>
      <c r="BM21" s="57">
        <f>SUMIFS(Vacations[Vacation Code], Vacations[Employee Name],$B21,Vacations[Start Date],"&lt;="&amp;BM$15,Vacations[End Date],"&gt;="&amp;BM$15)</f>
        <v>4</v>
      </c>
      <c r="BN21" s="57">
        <f>SUMIFS(Vacations[Vacation Code], Vacations[Employee Name],$B21,Vacations[Start Date],"&lt;="&amp;BN$15,Vacations[End Date],"&gt;="&amp;BN$15)</f>
        <v>4</v>
      </c>
      <c r="BO21" s="57">
        <f>SUMIFS(Vacations[Vacation Code], Vacations[Employee Name],$B21,Vacations[Start Date],"&lt;="&amp;BO$15,Vacations[End Date],"&gt;="&amp;BO$15)</f>
        <v>4</v>
      </c>
      <c r="BP21" s="57">
        <f>SUMIFS(Vacations[Vacation Code], Vacations[Employee Name],$B21,Vacations[Start Date],"&lt;="&amp;BP$15,Vacations[End Date],"&gt;="&amp;BP$15)</f>
        <v>4</v>
      </c>
      <c r="BQ21" s="57">
        <f>SUMIFS(Vacations[Vacation Code], Vacations[Employee Name],$B21,Vacations[Start Date],"&lt;="&amp;BQ$15,Vacations[End Date],"&gt;="&amp;BQ$15)</f>
        <v>4</v>
      </c>
      <c r="BR21" s="57">
        <f>SUMIFS(Vacations[Vacation Code], Vacations[Employee Name],$B21,Vacations[Start Date],"&lt;="&amp;BR$15,Vacations[End Date],"&gt;="&amp;BR$15)</f>
        <v>4</v>
      </c>
      <c r="BS21" s="57">
        <f>SUMIFS(Vacations[Vacation Code], Vacations[Employee Name],$B21,Vacations[Start Date],"&lt;="&amp;BS$15,Vacations[End Date],"&gt;="&amp;BS$15)</f>
        <v>0</v>
      </c>
      <c r="BT21" s="57">
        <f>SUMIFS(Vacations[Vacation Code], Vacations[Employee Name],$B21,Vacations[Start Date],"&lt;="&amp;BT$15,Vacations[End Date],"&gt;="&amp;BT$15)</f>
        <v>1</v>
      </c>
      <c r="BU21" s="57">
        <f>SUMIFS(Vacations[Vacation Code], Vacations[Employee Name],$B21,Vacations[Start Date],"&lt;="&amp;BU$15,Vacations[End Date],"&gt;="&amp;BU$15)</f>
        <v>1</v>
      </c>
      <c r="BV21" s="57">
        <f>SUMIFS(Vacations[Vacation Code], Vacations[Employee Name],$B21,Vacations[Start Date],"&lt;="&amp;BV$15,Vacations[End Date],"&gt;="&amp;BV$15)</f>
        <v>0</v>
      </c>
      <c r="BW21" s="57">
        <f>SUMIFS(Vacations[Vacation Code], Vacations[Employee Name],$B21,Vacations[Start Date],"&lt;="&amp;BW$15,Vacations[End Date],"&gt;="&amp;BW$15)</f>
        <v>0</v>
      </c>
      <c r="BX21" s="57">
        <f>SUMIFS(Vacations[Vacation Code], Vacations[Employee Name],$B21,Vacations[Start Date],"&lt;="&amp;BX$15,Vacations[End Date],"&gt;="&amp;BX$15)</f>
        <v>0</v>
      </c>
      <c r="BY21" s="57">
        <f>SUMIFS(Vacations[Vacation Code], Vacations[Employee Name],$B21,Vacations[Start Date],"&lt;="&amp;BY$15,Vacations[End Date],"&gt;="&amp;BY$15)</f>
        <v>0</v>
      </c>
      <c r="BZ21" s="57">
        <f>SUMIFS(Vacations[Vacation Code], Vacations[Employee Name],$B21,Vacations[Start Date],"&lt;="&amp;BZ$15,Vacations[End Date],"&gt;="&amp;BZ$15)</f>
        <v>0</v>
      </c>
      <c r="CA21" s="57">
        <f>SUMIFS(Vacations[Vacation Code], Vacations[Employee Name],$B21,Vacations[Start Date],"&lt;="&amp;CA$15,Vacations[End Date],"&gt;="&amp;CA$15)</f>
        <v>0</v>
      </c>
      <c r="CB21" s="57">
        <f>SUMIFS(Vacations[Vacation Code], Vacations[Employee Name],$B21,Vacations[Start Date],"&lt;="&amp;CB$15,Vacations[End Date],"&gt;="&amp;CB$15)</f>
        <v>0</v>
      </c>
      <c r="CC21" s="57">
        <f>SUMIFS(Vacations[Vacation Code], Vacations[Employee Name],$B21,Vacations[Start Date],"&lt;="&amp;CC$15,Vacations[End Date],"&gt;="&amp;CC$15)</f>
        <v>0</v>
      </c>
      <c r="CD21" s="57">
        <f>SUMIFS(Vacations[Vacation Code], Vacations[Employee Name],$B21,Vacations[Start Date],"&lt;="&amp;CD$15,Vacations[End Date],"&gt;="&amp;CD$15)</f>
        <v>0</v>
      </c>
      <c r="CE21" s="57">
        <f>SUMIFS(Vacations[Vacation Code], Vacations[Employee Name],$B21,Vacations[Start Date],"&lt;="&amp;CE$15,Vacations[End Date],"&gt;="&amp;CE$15)</f>
        <v>4</v>
      </c>
      <c r="CF21" s="57">
        <f>SUMIFS(Vacations[Vacation Code], Vacations[Employee Name],$B21,Vacations[Start Date],"&lt;="&amp;CF$15,Vacations[End Date],"&gt;="&amp;CF$15)</f>
        <v>4</v>
      </c>
      <c r="CG21" s="57">
        <f>SUMIFS(Vacations[Vacation Code], Vacations[Employee Name],$B21,Vacations[Start Date],"&lt;="&amp;CG$15,Vacations[End Date],"&gt;="&amp;CG$15)</f>
        <v>4</v>
      </c>
      <c r="CH21" s="57">
        <f>SUMIFS(Vacations[Vacation Code], Vacations[Employee Name],$B21,Vacations[Start Date],"&lt;="&amp;CH$15,Vacations[End Date],"&gt;="&amp;CH$15)</f>
        <v>4</v>
      </c>
      <c r="CI21" s="57">
        <f>SUMIFS(Vacations[Vacation Code], Vacations[Employee Name],$B21,Vacations[Start Date],"&lt;="&amp;CI$15,Vacations[End Date],"&gt;="&amp;CI$15)</f>
        <v>4</v>
      </c>
      <c r="CJ21" s="57">
        <f>SUMIFS(Vacations[Vacation Code], Vacations[Employee Name],$B21,Vacations[Start Date],"&lt;="&amp;CJ$15,Vacations[End Date],"&gt;="&amp;CJ$15)</f>
        <v>3</v>
      </c>
      <c r="CK21" s="57">
        <f>SUMIFS(Vacations[Vacation Code], Vacations[Employee Name],$B21,Vacations[Start Date],"&lt;="&amp;CK$15,Vacations[End Date],"&gt;="&amp;CK$15)</f>
        <v>3</v>
      </c>
      <c r="CL21" s="57">
        <f>SUMIFS(Vacations[Vacation Code], Vacations[Employee Name],$B21,Vacations[Start Date],"&lt;="&amp;CL$15,Vacations[End Date],"&gt;="&amp;CL$15)</f>
        <v>3</v>
      </c>
      <c r="CM21" s="57">
        <f>SUMIFS(Vacations[Vacation Code], Vacations[Employee Name],$B21,Vacations[Start Date],"&lt;="&amp;CM$15,Vacations[End Date],"&gt;="&amp;CM$15)</f>
        <v>0</v>
      </c>
      <c r="CN21" s="57">
        <f>SUMIFS(Vacations[Vacation Code], Vacations[Employee Name],$B21,Vacations[Start Date],"&lt;="&amp;CN$15,Vacations[End Date],"&gt;="&amp;CN$15)</f>
        <v>0</v>
      </c>
      <c r="CO21" s="57">
        <f>SUMIFS(Vacations[Vacation Code], Vacations[Employee Name],$B21,Vacations[Start Date],"&lt;="&amp;CO$15,Vacations[End Date],"&gt;="&amp;CO$15)</f>
        <v>0</v>
      </c>
      <c r="CP21" s="57">
        <f>SUMIFS(Vacations[Vacation Code], Vacations[Employee Name],$B21,Vacations[Start Date],"&lt;="&amp;CP$15,Vacations[End Date],"&gt;="&amp;CP$15)</f>
        <v>0</v>
      </c>
      <c r="CQ21" s="57">
        <f>SUMIFS(Vacations[Vacation Code], Vacations[Employee Name],$B21,Vacations[Start Date],"&lt;="&amp;CQ$15,Vacations[End Date],"&gt;="&amp;CQ$15)</f>
        <v>0</v>
      </c>
      <c r="CR21" s="57">
        <f>SUMIFS(Vacations['# of days taken],Vacations[Employee Name],$B21)</f>
        <v>22</v>
      </c>
      <c r="CS21" s="57">
        <f>SUMIFS(Vacations['# of days taken],Vacations[Employee Name],$B21,Vacations[Start Date],"&gt;="&amp;$C$8,Vacations[End Date],"&lt;="&amp;$C$3)</f>
        <v>17</v>
      </c>
      <c r="CU21" s="42">
        <v>5</v>
      </c>
      <c r="CW21" s="5">
        <f t="shared" si="7"/>
        <v>41274</v>
      </c>
      <c r="CX21" s="5">
        <f t="shared" si="6"/>
        <v>41275</v>
      </c>
      <c r="CY21" s="5">
        <f t="shared" si="6"/>
        <v>41276</v>
      </c>
      <c r="CZ21" s="5">
        <f t="shared" si="6"/>
        <v>41277</v>
      </c>
      <c r="DA21" s="5">
        <f t="shared" si="6"/>
        <v>41278</v>
      </c>
      <c r="DB21" s="35">
        <f t="shared" si="6"/>
        <v>41279</v>
      </c>
      <c r="DC21" s="35">
        <f t="shared" si="6"/>
        <v>41280</v>
      </c>
      <c r="DE21" s="62">
        <f>IF(MONTH(CW21)&lt;&gt;MONTH($CW$14),"",COUNTIFS(Vacations[Start Date],"&lt;="&amp;CW21,Vacations[End Date],"&gt;="&amp;CW21))</f>
        <v>3</v>
      </c>
      <c r="DF21" s="62" t="str">
        <f>IF(MONTH(CX21)&lt;&gt;MONTH($CW$14),"",COUNTIFS(Vacations[Start Date],"&lt;="&amp;CX21,Vacations[End Date],"&gt;="&amp;CX21))</f>
        <v/>
      </c>
      <c r="DG21" s="62" t="str">
        <f>IF(MONTH(CY21)&lt;&gt;MONTH($CW$14),"",COUNTIFS(Vacations[Start Date],"&lt;="&amp;CY21,Vacations[End Date],"&gt;="&amp;CY21))</f>
        <v/>
      </c>
      <c r="DH21" s="62" t="str">
        <f>IF(MONTH(CZ21)&lt;&gt;MONTH($CW$14),"",COUNTIFS(Vacations[Start Date],"&lt;="&amp;CZ21,Vacations[End Date],"&gt;="&amp;CZ21))</f>
        <v/>
      </c>
      <c r="DI21" s="62" t="str">
        <f>IF(MONTH(DA21)&lt;&gt;MONTH($CW$14),"",COUNTIFS(Vacations[Start Date],"&lt;="&amp;DA21,Vacations[End Date],"&gt;="&amp;DA21))</f>
        <v/>
      </c>
      <c r="DJ21" s="62" t="str">
        <f>IF(MONTH(DB21)&lt;&gt;MONTH($CW$14),"",COUNTIFS(Vacations[Start Date],"&lt;="&amp;DB21,Vacations[End Date],"&gt;="&amp;DB21))</f>
        <v/>
      </c>
      <c r="DK21" s="62" t="str">
        <f>IF(MONTH(DC21)&lt;&gt;MONTH($CW$14),"",COUNTIFS(Vacations[Start Date],"&lt;="&amp;DC21,Vacations[End Date],"&gt;="&amp;DC21))</f>
        <v/>
      </c>
      <c r="DM21" s="62" t="b">
        <f>IF(DE21="",FALSE,COUNTIFS(Vacations[Employee Name],valSelEmp,Vacations[Start Date],"&lt;="&amp;CW21,Vacations[End Date],"&gt;="&amp;CW21)&gt;0)</f>
        <v>0</v>
      </c>
      <c r="DN21" s="62" t="b">
        <f>IF(DF21="",FALSE,COUNTIFS(Vacations[Employee Name],valSelEmp,Vacations[Start Date],"&lt;="&amp;CX21,Vacations[End Date],"&gt;="&amp;CX21)&gt;0)</f>
        <v>0</v>
      </c>
      <c r="DO21" s="62" t="b">
        <f>IF(DG21="",FALSE,COUNTIFS(Vacations[Employee Name],valSelEmp,Vacations[Start Date],"&lt;="&amp;CY21,Vacations[End Date],"&gt;="&amp;CY21)&gt;0)</f>
        <v>0</v>
      </c>
      <c r="DP21" s="62" t="b">
        <f>IF(DH21="",FALSE,COUNTIFS(Vacations[Employee Name],valSelEmp,Vacations[Start Date],"&lt;="&amp;CZ21,Vacations[End Date],"&gt;="&amp;CZ21)&gt;0)</f>
        <v>0</v>
      </c>
      <c r="DQ21" s="62" t="b">
        <f>IF(DI21="",FALSE,COUNTIFS(Vacations[Employee Name],valSelEmp,Vacations[Start Date],"&lt;="&amp;DA21,Vacations[End Date],"&gt;="&amp;DA21)&gt;0)</f>
        <v>0</v>
      </c>
      <c r="DR21" s="62" t="b">
        <f>IF(DJ21="",FALSE,COUNTIFS(Vacations[Employee Name],valSelEmp,Vacations[Start Date],"&lt;="&amp;DB21,Vacations[End Date],"&gt;="&amp;DB21)&gt;0)</f>
        <v>0</v>
      </c>
      <c r="DS21" s="62" t="b">
        <f>IF(DK21="",FALSE,COUNTIFS(Vacations[Employee Name],valSelEmp,Vacations[Start Date],"&lt;="&amp;DC21,Vacations[End Date],"&gt;="&amp;DC21)&gt;0)</f>
        <v>0</v>
      </c>
    </row>
    <row r="22" spans="1:123" x14ac:dyDescent="0.25">
      <c r="A22" s="41">
        <v>7</v>
      </c>
      <c r="B22" s="41" t="str">
        <f>IFERROR(INDEX(Employees[Employees],A22),"")</f>
        <v>Ganesh</v>
      </c>
      <c r="C22" s="41"/>
      <c r="D22" s="57">
        <f>SUMIFS(Vacations[Vacation Code], Vacations[Employee Name],$B22,Vacations[Start Date],"&lt;="&amp;D$15,Vacations[End Date],"&gt;="&amp;D$15)</f>
        <v>0</v>
      </c>
      <c r="E22" s="57">
        <f>SUMIFS(Vacations[Vacation Code], Vacations[Employee Name],$B22,Vacations[Start Date],"&lt;="&amp;E$15,Vacations[End Date],"&gt;="&amp;E$15)</f>
        <v>0</v>
      </c>
      <c r="F22" s="57">
        <f>SUMIFS(Vacations[Vacation Code], Vacations[Employee Name],$B22,Vacations[Start Date],"&lt;="&amp;F$15,Vacations[End Date],"&gt;="&amp;F$15)</f>
        <v>0</v>
      </c>
      <c r="G22" s="57">
        <f>SUMIFS(Vacations[Vacation Code], Vacations[Employee Name],$B22,Vacations[Start Date],"&lt;="&amp;G$15,Vacations[End Date],"&gt;="&amp;G$15)</f>
        <v>0</v>
      </c>
      <c r="H22" s="57">
        <f>SUMIFS(Vacations[Vacation Code], Vacations[Employee Name],$B22,Vacations[Start Date],"&lt;="&amp;H$15,Vacations[End Date],"&gt;="&amp;H$15)</f>
        <v>0</v>
      </c>
      <c r="I22" s="57">
        <f>SUMIFS(Vacations[Vacation Code], Vacations[Employee Name],$B22,Vacations[Start Date],"&lt;="&amp;I$15,Vacations[End Date],"&gt;="&amp;I$15)</f>
        <v>0</v>
      </c>
      <c r="J22" s="57">
        <f>SUMIFS(Vacations[Vacation Code], Vacations[Employee Name],$B22,Vacations[Start Date],"&lt;="&amp;J$15,Vacations[End Date],"&gt;="&amp;J$15)</f>
        <v>0</v>
      </c>
      <c r="K22" s="57">
        <f>SUMIFS(Vacations[Vacation Code], Vacations[Employee Name],$B22,Vacations[Start Date],"&lt;="&amp;K$15,Vacations[End Date],"&gt;="&amp;K$15)</f>
        <v>0</v>
      </c>
      <c r="L22" s="57">
        <f>SUMIFS(Vacations[Vacation Code], Vacations[Employee Name],$B22,Vacations[Start Date],"&lt;="&amp;L$15,Vacations[End Date],"&gt;="&amp;L$15)</f>
        <v>0</v>
      </c>
      <c r="M22" s="57">
        <f>SUMIFS(Vacations[Vacation Code], Vacations[Employee Name],$B22,Vacations[Start Date],"&lt;="&amp;M$15,Vacations[End Date],"&gt;="&amp;M$15)</f>
        <v>0</v>
      </c>
      <c r="N22" s="57">
        <f>SUMIFS(Vacations[Vacation Code], Vacations[Employee Name],$B22,Vacations[Start Date],"&lt;="&amp;N$15,Vacations[End Date],"&gt;="&amp;N$15)</f>
        <v>0</v>
      </c>
      <c r="O22" s="57">
        <f>SUMIFS(Vacations[Vacation Code], Vacations[Employee Name],$B22,Vacations[Start Date],"&lt;="&amp;O$15,Vacations[End Date],"&gt;="&amp;O$15)</f>
        <v>0</v>
      </c>
      <c r="P22" s="57">
        <f>SUMIFS(Vacations[Vacation Code], Vacations[Employee Name],$B22,Vacations[Start Date],"&lt;="&amp;P$15,Vacations[End Date],"&gt;="&amp;P$15)</f>
        <v>0</v>
      </c>
      <c r="Q22" s="57">
        <f>SUMIFS(Vacations[Vacation Code], Vacations[Employee Name],$B22,Vacations[Start Date],"&lt;="&amp;Q$15,Vacations[End Date],"&gt;="&amp;Q$15)</f>
        <v>0</v>
      </c>
      <c r="R22" s="57">
        <f>SUMIFS(Vacations[Vacation Code], Vacations[Employee Name],$B22,Vacations[Start Date],"&lt;="&amp;R$15,Vacations[End Date],"&gt;="&amp;R$15)</f>
        <v>0</v>
      </c>
      <c r="S22" s="57">
        <f>SUMIFS(Vacations[Vacation Code], Vacations[Employee Name],$B22,Vacations[Start Date],"&lt;="&amp;S$15,Vacations[End Date],"&gt;="&amp;S$15)</f>
        <v>0</v>
      </c>
      <c r="T22" s="57">
        <f>SUMIFS(Vacations[Vacation Code], Vacations[Employee Name],$B22,Vacations[Start Date],"&lt;="&amp;T$15,Vacations[End Date],"&gt;="&amp;T$15)</f>
        <v>0</v>
      </c>
      <c r="U22" s="57">
        <f>SUMIFS(Vacations[Vacation Code], Vacations[Employee Name],$B22,Vacations[Start Date],"&lt;="&amp;U$15,Vacations[End Date],"&gt;="&amp;U$15)</f>
        <v>0</v>
      </c>
      <c r="V22" s="57">
        <f>SUMIFS(Vacations[Vacation Code], Vacations[Employee Name],$B22,Vacations[Start Date],"&lt;="&amp;V$15,Vacations[End Date],"&gt;="&amp;V$15)</f>
        <v>0</v>
      </c>
      <c r="W22" s="57">
        <f>SUMIFS(Vacations[Vacation Code], Vacations[Employee Name],$B22,Vacations[Start Date],"&lt;="&amp;W$15,Vacations[End Date],"&gt;="&amp;W$15)</f>
        <v>0</v>
      </c>
      <c r="X22" s="57">
        <f>SUMIFS(Vacations[Vacation Code], Vacations[Employee Name],$B22,Vacations[Start Date],"&lt;="&amp;X$15,Vacations[End Date],"&gt;="&amp;X$15)</f>
        <v>0</v>
      </c>
      <c r="Y22" s="57">
        <f>SUMIFS(Vacations[Vacation Code], Vacations[Employee Name],$B22,Vacations[Start Date],"&lt;="&amp;Y$15,Vacations[End Date],"&gt;="&amp;Y$15)</f>
        <v>0</v>
      </c>
      <c r="Z22" s="57">
        <f>SUMIFS(Vacations[Vacation Code], Vacations[Employee Name],$B22,Vacations[Start Date],"&lt;="&amp;Z$15,Vacations[End Date],"&gt;="&amp;Z$15)</f>
        <v>0</v>
      </c>
      <c r="AA22" s="57">
        <f>SUMIFS(Vacations[Vacation Code], Vacations[Employee Name],$B22,Vacations[Start Date],"&lt;="&amp;AA$15,Vacations[End Date],"&gt;="&amp;AA$15)</f>
        <v>0</v>
      </c>
      <c r="AB22" s="57">
        <f>SUMIFS(Vacations[Vacation Code], Vacations[Employee Name],$B22,Vacations[Start Date],"&lt;="&amp;AB$15,Vacations[End Date],"&gt;="&amp;AB$15)</f>
        <v>0</v>
      </c>
      <c r="AC22" s="57">
        <f>SUMIFS(Vacations[Vacation Code], Vacations[Employee Name],$B22,Vacations[Start Date],"&lt;="&amp;AC$15,Vacations[End Date],"&gt;="&amp;AC$15)</f>
        <v>0</v>
      </c>
      <c r="AD22" s="57">
        <f>SUMIFS(Vacations[Vacation Code], Vacations[Employee Name],$B22,Vacations[Start Date],"&lt;="&amp;AD$15,Vacations[End Date],"&gt;="&amp;AD$15)</f>
        <v>0</v>
      </c>
      <c r="AE22" s="57">
        <f>SUMIFS(Vacations[Vacation Code], Vacations[Employee Name],$B22,Vacations[Start Date],"&lt;="&amp;AE$15,Vacations[End Date],"&gt;="&amp;AE$15)</f>
        <v>0</v>
      </c>
      <c r="AF22" s="57">
        <f>SUMIFS(Vacations[Vacation Code], Vacations[Employee Name],$B22,Vacations[Start Date],"&lt;="&amp;AF$15,Vacations[End Date],"&gt;="&amp;AF$15)</f>
        <v>0</v>
      </c>
      <c r="AG22" s="57">
        <f>SUMIFS(Vacations[Vacation Code], Vacations[Employee Name],$B22,Vacations[Start Date],"&lt;="&amp;AG$15,Vacations[End Date],"&gt;="&amp;AG$15)</f>
        <v>0</v>
      </c>
      <c r="AH22" s="57">
        <f>SUMIFS(Vacations[Vacation Code], Vacations[Employee Name],$B22,Vacations[Start Date],"&lt;="&amp;AH$15,Vacations[End Date],"&gt;="&amp;AH$15)</f>
        <v>0</v>
      </c>
      <c r="AI22" s="57">
        <f>SUMIFS(Vacations[Vacation Code], Vacations[Employee Name],$B22,Vacations[Start Date],"&lt;="&amp;AI$15,Vacations[End Date],"&gt;="&amp;AI$15)</f>
        <v>0</v>
      </c>
      <c r="AJ22" s="57">
        <f>SUMIFS(Vacations[Vacation Code], Vacations[Employee Name],$B22,Vacations[Start Date],"&lt;="&amp;AJ$15,Vacations[End Date],"&gt;="&amp;AJ$15)</f>
        <v>0</v>
      </c>
      <c r="AK22" s="57">
        <f>SUMIFS(Vacations[Vacation Code], Vacations[Employee Name],$B22,Vacations[Start Date],"&lt;="&amp;AK$15,Vacations[End Date],"&gt;="&amp;AK$15)</f>
        <v>0</v>
      </c>
      <c r="AL22" s="57">
        <f>SUMIFS(Vacations[Vacation Code], Vacations[Employee Name],$B22,Vacations[Start Date],"&lt;="&amp;AL$15,Vacations[End Date],"&gt;="&amp;AL$15)</f>
        <v>0</v>
      </c>
      <c r="AM22" s="57">
        <f>SUMIFS(Vacations[Vacation Code], Vacations[Employee Name],$B22,Vacations[Start Date],"&lt;="&amp;AM$15,Vacations[End Date],"&gt;="&amp;AM$15)</f>
        <v>0</v>
      </c>
      <c r="AN22" s="57">
        <f>SUMIFS(Vacations[Vacation Code], Vacations[Employee Name],$B22,Vacations[Start Date],"&lt;="&amp;AN$15,Vacations[End Date],"&gt;="&amp;AN$15)</f>
        <v>0</v>
      </c>
      <c r="AO22" s="57">
        <f>SUMIFS(Vacations[Vacation Code], Vacations[Employee Name],$B22,Vacations[Start Date],"&lt;="&amp;AO$15,Vacations[End Date],"&gt;="&amp;AO$15)</f>
        <v>0</v>
      </c>
      <c r="AP22" s="57">
        <f>SUMIFS(Vacations[Vacation Code], Vacations[Employee Name],$B22,Vacations[Start Date],"&lt;="&amp;AP$15,Vacations[End Date],"&gt;="&amp;AP$15)</f>
        <v>0</v>
      </c>
      <c r="AQ22" s="57">
        <f>SUMIFS(Vacations[Vacation Code], Vacations[Employee Name],$B22,Vacations[Start Date],"&lt;="&amp;AQ$15,Vacations[End Date],"&gt;="&amp;AQ$15)</f>
        <v>0</v>
      </c>
      <c r="AR22" s="57">
        <f>SUMIFS(Vacations[Vacation Code], Vacations[Employee Name],$B22,Vacations[Start Date],"&lt;="&amp;AR$15,Vacations[End Date],"&gt;="&amp;AR$15)</f>
        <v>0</v>
      </c>
      <c r="AS22" s="57">
        <f>SUMIFS(Vacations[Vacation Code], Vacations[Employee Name],$B22,Vacations[Start Date],"&lt;="&amp;AS$15,Vacations[End Date],"&gt;="&amp;AS$15)</f>
        <v>0</v>
      </c>
      <c r="AT22" s="57">
        <f>SUMIFS(Vacations[Vacation Code], Vacations[Employee Name],$B22,Vacations[Start Date],"&lt;="&amp;AT$15,Vacations[End Date],"&gt;="&amp;AT$15)</f>
        <v>0</v>
      </c>
      <c r="AU22" s="57">
        <f>SUMIFS(Vacations[Vacation Code], Vacations[Employee Name],$B22,Vacations[Start Date],"&lt;="&amp;AU$15,Vacations[End Date],"&gt;="&amp;AU$15)</f>
        <v>0</v>
      </c>
      <c r="AV22" s="57">
        <f>SUMIFS(Vacations[Vacation Code], Vacations[Employee Name],$B22,Vacations[Start Date],"&lt;="&amp;AV$15,Vacations[End Date],"&gt;="&amp;AV$15)</f>
        <v>0</v>
      </c>
      <c r="AW22" s="57">
        <f>SUMIFS(Vacations[Vacation Code], Vacations[Employee Name],$B22,Vacations[Start Date],"&lt;="&amp;AW$15,Vacations[End Date],"&gt;="&amp;AW$15)</f>
        <v>0</v>
      </c>
      <c r="AX22" s="57">
        <f>SUMIFS(Vacations[Vacation Code], Vacations[Employee Name],$B22,Vacations[Start Date],"&lt;="&amp;AX$15,Vacations[End Date],"&gt;="&amp;AX$15)</f>
        <v>0</v>
      </c>
      <c r="AY22" s="57">
        <f>SUMIFS(Vacations[Vacation Code], Vacations[Employee Name],$B22,Vacations[Start Date],"&lt;="&amp;AY$15,Vacations[End Date],"&gt;="&amp;AY$15)</f>
        <v>0</v>
      </c>
      <c r="AZ22" s="57">
        <f>SUMIFS(Vacations[Vacation Code], Vacations[Employee Name],$B22,Vacations[Start Date],"&lt;="&amp;AZ$15,Vacations[End Date],"&gt;="&amp;AZ$15)</f>
        <v>0</v>
      </c>
      <c r="BA22" s="57">
        <f>SUMIFS(Vacations[Vacation Code], Vacations[Employee Name],$B22,Vacations[Start Date],"&lt;="&amp;BA$15,Vacations[End Date],"&gt;="&amp;BA$15)</f>
        <v>0</v>
      </c>
      <c r="BB22" s="57">
        <f>SUMIFS(Vacations[Vacation Code], Vacations[Employee Name],$B22,Vacations[Start Date],"&lt;="&amp;BB$15,Vacations[End Date],"&gt;="&amp;BB$15)</f>
        <v>0</v>
      </c>
      <c r="BC22" s="57">
        <f>SUMIFS(Vacations[Vacation Code], Vacations[Employee Name],$B22,Vacations[Start Date],"&lt;="&amp;BC$15,Vacations[End Date],"&gt;="&amp;BC$15)</f>
        <v>0</v>
      </c>
      <c r="BD22" s="57">
        <f>SUMIFS(Vacations[Vacation Code], Vacations[Employee Name],$B22,Vacations[Start Date],"&lt;="&amp;BD$15,Vacations[End Date],"&gt;="&amp;BD$15)</f>
        <v>0</v>
      </c>
      <c r="BE22" s="57">
        <f>SUMIFS(Vacations[Vacation Code], Vacations[Employee Name],$B22,Vacations[Start Date],"&lt;="&amp;BE$15,Vacations[End Date],"&gt;="&amp;BE$15)</f>
        <v>0</v>
      </c>
      <c r="BF22" s="57">
        <f>SUMIFS(Vacations[Vacation Code], Vacations[Employee Name],$B22,Vacations[Start Date],"&lt;="&amp;BF$15,Vacations[End Date],"&gt;="&amp;BF$15)</f>
        <v>0</v>
      </c>
      <c r="BG22" s="57">
        <f>SUMIFS(Vacations[Vacation Code], Vacations[Employee Name],$B22,Vacations[Start Date],"&lt;="&amp;BG$15,Vacations[End Date],"&gt;="&amp;BG$15)</f>
        <v>0</v>
      </c>
      <c r="BH22" s="57">
        <f>SUMIFS(Vacations[Vacation Code], Vacations[Employee Name],$B22,Vacations[Start Date],"&lt;="&amp;BH$15,Vacations[End Date],"&gt;="&amp;BH$15)</f>
        <v>0</v>
      </c>
      <c r="BI22" s="57">
        <f>SUMIFS(Vacations[Vacation Code], Vacations[Employee Name],$B22,Vacations[Start Date],"&lt;="&amp;BI$15,Vacations[End Date],"&gt;="&amp;BI$15)</f>
        <v>0</v>
      </c>
      <c r="BJ22" s="57">
        <f>SUMIFS(Vacations[Vacation Code], Vacations[Employee Name],$B22,Vacations[Start Date],"&lt;="&amp;BJ$15,Vacations[End Date],"&gt;="&amp;BJ$15)</f>
        <v>0</v>
      </c>
      <c r="BK22" s="57">
        <f>SUMIFS(Vacations[Vacation Code], Vacations[Employee Name],$B22,Vacations[Start Date],"&lt;="&amp;BK$15,Vacations[End Date],"&gt;="&amp;BK$15)</f>
        <v>0</v>
      </c>
      <c r="BL22" s="57">
        <f>SUMIFS(Vacations[Vacation Code], Vacations[Employee Name],$B22,Vacations[Start Date],"&lt;="&amp;BL$15,Vacations[End Date],"&gt;="&amp;BL$15)</f>
        <v>0</v>
      </c>
      <c r="BM22" s="57">
        <f>SUMIFS(Vacations[Vacation Code], Vacations[Employee Name],$B22,Vacations[Start Date],"&lt;="&amp;BM$15,Vacations[End Date],"&gt;="&amp;BM$15)</f>
        <v>0</v>
      </c>
      <c r="BN22" s="57">
        <f>SUMIFS(Vacations[Vacation Code], Vacations[Employee Name],$B22,Vacations[Start Date],"&lt;="&amp;BN$15,Vacations[End Date],"&gt;="&amp;BN$15)</f>
        <v>0</v>
      </c>
      <c r="BO22" s="57">
        <f>SUMIFS(Vacations[Vacation Code], Vacations[Employee Name],$B22,Vacations[Start Date],"&lt;="&amp;BO$15,Vacations[End Date],"&gt;="&amp;BO$15)</f>
        <v>0</v>
      </c>
      <c r="BP22" s="57">
        <f>SUMIFS(Vacations[Vacation Code], Vacations[Employee Name],$B22,Vacations[Start Date],"&lt;="&amp;BP$15,Vacations[End Date],"&gt;="&amp;BP$15)</f>
        <v>0</v>
      </c>
      <c r="BQ22" s="57">
        <f>SUMIFS(Vacations[Vacation Code], Vacations[Employee Name],$B22,Vacations[Start Date],"&lt;="&amp;BQ$15,Vacations[End Date],"&gt;="&amp;BQ$15)</f>
        <v>0</v>
      </c>
      <c r="BR22" s="57">
        <f>SUMIFS(Vacations[Vacation Code], Vacations[Employee Name],$B22,Vacations[Start Date],"&lt;="&amp;BR$15,Vacations[End Date],"&gt;="&amp;BR$15)</f>
        <v>0</v>
      </c>
      <c r="BS22" s="57">
        <f>SUMIFS(Vacations[Vacation Code], Vacations[Employee Name],$B22,Vacations[Start Date],"&lt;="&amp;BS$15,Vacations[End Date],"&gt;="&amp;BS$15)</f>
        <v>3</v>
      </c>
      <c r="BT22" s="57">
        <f>SUMIFS(Vacations[Vacation Code], Vacations[Employee Name],$B22,Vacations[Start Date],"&lt;="&amp;BT$15,Vacations[End Date],"&gt;="&amp;BT$15)</f>
        <v>3</v>
      </c>
      <c r="BU22" s="57">
        <f>SUMIFS(Vacations[Vacation Code], Vacations[Employee Name],$B22,Vacations[Start Date],"&lt;="&amp;BU$15,Vacations[End Date],"&gt;="&amp;BU$15)</f>
        <v>3</v>
      </c>
      <c r="BV22" s="57">
        <f>SUMIFS(Vacations[Vacation Code], Vacations[Employee Name],$B22,Vacations[Start Date],"&lt;="&amp;BV$15,Vacations[End Date],"&gt;="&amp;BV$15)</f>
        <v>3</v>
      </c>
      <c r="BW22" s="57">
        <f>SUMIFS(Vacations[Vacation Code], Vacations[Employee Name],$B22,Vacations[Start Date],"&lt;="&amp;BW$15,Vacations[End Date],"&gt;="&amp;BW$15)</f>
        <v>3</v>
      </c>
      <c r="BX22" s="57">
        <f>SUMIFS(Vacations[Vacation Code], Vacations[Employee Name],$B22,Vacations[Start Date],"&lt;="&amp;BX$15,Vacations[End Date],"&gt;="&amp;BX$15)</f>
        <v>3</v>
      </c>
      <c r="BY22" s="57">
        <f>SUMIFS(Vacations[Vacation Code], Vacations[Employee Name],$B22,Vacations[Start Date],"&lt;="&amp;BY$15,Vacations[End Date],"&gt;="&amp;BY$15)</f>
        <v>3</v>
      </c>
      <c r="BZ22" s="57">
        <f>SUMIFS(Vacations[Vacation Code], Vacations[Employee Name],$B22,Vacations[Start Date],"&lt;="&amp;BZ$15,Vacations[End Date],"&gt;="&amp;BZ$15)</f>
        <v>3</v>
      </c>
      <c r="CA22" s="57">
        <f>SUMIFS(Vacations[Vacation Code], Vacations[Employee Name],$B22,Vacations[Start Date],"&lt;="&amp;CA$15,Vacations[End Date],"&gt;="&amp;CA$15)</f>
        <v>3</v>
      </c>
      <c r="CB22" s="57">
        <f>SUMIFS(Vacations[Vacation Code], Vacations[Employee Name],$B22,Vacations[Start Date],"&lt;="&amp;CB$15,Vacations[End Date],"&gt;="&amp;CB$15)</f>
        <v>3</v>
      </c>
      <c r="CC22" s="57">
        <f>SUMIFS(Vacations[Vacation Code], Vacations[Employee Name],$B22,Vacations[Start Date],"&lt;="&amp;CC$15,Vacations[End Date],"&gt;="&amp;CC$15)</f>
        <v>3</v>
      </c>
      <c r="CD22" s="57">
        <f>SUMIFS(Vacations[Vacation Code], Vacations[Employee Name],$B22,Vacations[Start Date],"&lt;="&amp;CD$15,Vacations[End Date],"&gt;="&amp;CD$15)</f>
        <v>3</v>
      </c>
      <c r="CE22" s="57">
        <f>SUMIFS(Vacations[Vacation Code], Vacations[Employee Name],$B22,Vacations[Start Date],"&lt;="&amp;CE$15,Vacations[End Date],"&gt;="&amp;CE$15)</f>
        <v>0</v>
      </c>
      <c r="CF22" s="57">
        <f>SUMIFS(Vacations[Vacation Code], Vacations[Employee Name],$B22,Vacations[Start Date],"&lt;="&amp;CF$15,Vacations[End Date],"&gt;="&amp;CF$15)</f>
        <v>0</v>
      </c>
      <c r="CG22" s="57">
        <f>SUMIFS(Vacations[Vacation Code], Vacations[Employee Name],$B22,Vacations[Start Date],"&lt;="&amp;CG$15,Vacations[End Date],"&gt;="&amp;CG$15)</f>
        <v>0</v>
      </c>
      <c r="CH22" s="57">
        <f>SUMIFS(Vacations[Vacation Code], Vacations[Employee Name],$B22,Vacations[Start Date],"&lt;="&amp;CH$15,Vacations[End Date],"&gt;="&amp;CH$15)</f>
        <v>0</v>
      </c>
      <c r="CI22" s="57">
        <f>SUMIFS(Vacations[Vacation Code], Vacations[Employee Name],$B22,Vacations[Start Date],"&lt;="&amp;CI$15,Vacations[End Date],"&gt;="&amp;CI$15)</f>
        <v>0</v>
      </c>
      <c r="CJ22" s="57">
        <f>SUMIFS(Vacations[Vacation Code], Vacations[Employee Name],$B22,Vacations[Start Date],"&lt;="&amp;CJ$15,Vacations[End Date],"&gt;="&amp;CJ$15)</f>
        <v>0</v>
      </c>
      <c r="CK22" s="57">
        <f>SUMIFS(Vacations[Vacation Code], Vacations[Employee Name],$B22,Vacations[Start Date],"&lt;="&amp;CK$15,Vacations[End Date],"&gt;="&amp;CK$15)</f>
        <v>0</v>
      </c>
      <c r="CL22" s="57">
        <f>SUMIFS(Vacations[Vacation Code], Vacations[Employee Name],$B22,Vacations[Start Date],"&lt;="&amp;CL$15,Vacations[End Date],"&gt;="&amp;CL$15)</f>
        <v>0</v>
      </c>
      <c r="CM22" s="57">
        <f>SUMIFS(Vacations[Vacation Code], Vacations[Employee Name],$B22,Vacations[Start Date],"&lt;="&amp;CM$15,Vacations[End Date],"&gt;="&amp;CM$15)</f>
        <v>0</v>
      </c>
      <c r="CN22" s="57">
        <f>SUMIFS(Vacations[Vacation Code], Vacations[Employee Name],$B22,Vacations[Start Date],"&lt;="&amp;CN$15,Vacations[End Date],"&gt;="&amp;CN$15)</f>
        <v>0</v>
      </c>
      <c r="CO22" s="57">
        <f>SUMIFS(Vacations[Vacation Code], Vacations[Employee Name],$B22,Vacations[Start Date],"&lt;="&amp;CO$15,Vacations[End Date],"&gt;="&amp;CO$15)</f>
        <v>0</v>
      </c>
      <c r="CP22" s="57">
        <f>SUMIFS(Vacations[Vacation Code], Vacations[Employee Name],$B22,Vacations[Start Date],"&lt;="&amp;CP$15,Vacations[End Date],"&gt;="&amp;CP$15)</f>
        <v>0</v>
      </c>
      <c r="CQ22" s="57">
        <f>SUMIFS(Vacations[Vacation Code], Vacations[Employee Name],$B22,Vacations[Start Date],"&lt;="&amp;CQ$15,Vacations[End Date],"&gt;="&amp;CQ$15)</f>
        <v>0</v>
      </c>
      <c r="CR22" s="57">
        <f>SUMIFS(Vacations['# of days taken],Vacations[Employee Name],$B22)</f>
        <v>20</v>
      </c>
      <c r="CS22" s="57">
        <f>SUMIFS(Vacations['# of days taken],Vacations[Employee Name],$B22,Vacations[Start Date],"&gt;="&amp;$C$8,Vacations[End Date],"&lt;="&amp;$C$3)</f>
        <v>8</v>
      </c>
      <c r="CW22" s="14"/>
      <c r="CX22" s="14"/>
      <c r="CY22" s="14"/>
      <c r="CZ22" s="14"/>
      <c r="DA22" s="14"/>
      <c r="DB22" s="36"/>
      <c r="DC22" s="36"/>
      <c r="DM22" s="5"/>
      <c r="DN22" s="5"/>
      <c r="DO22" s="5"/>
      <c r="DP22" s="5"/>
      <c r="DQ22" s="5"/>
      <c r="DR22" s="5"/>
      <c r="DS22" s="5"/>
    </row>
    <row r="23" spans="1:123" x14ac:dyDescent="0.25">
      <c r="A23" s="41">
        <v>8</v>
      </c>
      <c r="B23" s="41" t="str">
        <f>IFERROR(INDEX(Employees[Employees],A23),"")</f>
        <v>Harry</v>
      </c>
      <c r="C23" s="41"/>
      <c r="D23" s="57">
        <f>SUMIFS(Vacations[Vacation Code], Vacations[Employee Name],$B23,Vacations[Start Date],"&lt;="&amp;D$15,Vacations[End Date],"&gt;="&amp;D$15)</f>
        <v>0</v>
      </c>
      <c r="E23" s="57">
        <f>SUMIFS(Vacations[Vacation Code], Vacations[Employee Name],$B23,Vacations[Start Date],"&lt;="&amp;E$15,Vacations[End Date],"&gt;="&amp;E$15)</f>
        <v>0</v>
      </c>
      <c r="F23" s="57">
        <f>SUMIFS(Vacations[Vacation Code], Vacations[Employee Name],$B23,Vacations[Start Date],"&lt;="&amp;F$15,Vacations[End Date],"&gt;="&amp;F$15)</f>
        <v>0</v>
      </c>
      <c r="G23" s="57">
        <f>SUMIFS(Vacations[Vacation Code], Vacations[Employee Name],$B23,Vacations[Start Date],"&lt;="&amp;G$15,Vacations[End Date],"&gt;="&amp;G$15)</f>
        <v>0</v>
      </c>
      <c r="H23" s="57">
        <f>SUMIFS(Vacations[Vacation Code], Vacations[Employee Name],$B23,Vacations[Start Date],"&lt;="&amp;H$15,Vacations[End Date],"&gt;="&amp;H$15)</f>
        <v>0</v>
      </c>
      <c r="I23" s="57">
        <f>SUMIFS(Vacations[Vacation Code], Vacations[Employee Name],$B23,Vacations[Start Date],"&lt;="&amp;I$15,Vacations[End Date],"&gt;="&amp;I$15)</f>
        <v>0</v>
      </c>
      <c r="J23" s="57">
        <f>SUMIFS(Vacations[Vacation Code], Vacations[Employee Name],$B23,Vacations[Start Date],"&lt;="&amp;J$15,Vacations[End Date],"&gt;="&amp;J$15)</f>
        <v>0</v>
      </c>
      <c r="K23" s="57">
        <f>SUMIFS(Vacations[Vacation Code], Vacations[Employee Name],$B23,Vacations[Start Date],"&lt;="&amp;K$15,Vacations[End Date],"&gt;="&amp;K$15)</f>
        <v>0</v>
      </c>
      <c r="L23" s="57">
        <f>SUMIFS(Vacations[Vacation Code], Vacations[Employee Name],$B23,Vacations[Start Date],"&lt;="&amp;L$15,Vacations[End Date],"&gt;="&amp;L$15)</f>
        <v>0</v>
      </c>
      <c r="M23" s="57">
        <f>SUMIFS(Vacations[Vacation Code], Vacations[Employee Name],$B23,Vacations[Start Date],"&lt;="&amp;M$15,Vacations[End Date],"&gt;="&amp;M$15)</f>
        <v>0</v>
      </c>
      <c r="N23" s="57">
        <f>SUMIFS(Vacations[Vacation Code], Vacations[Employee Name],$B23,Vacations[Start Date],"&lt;="&amp;N$15,Vacations[End Date],"&gt;="&amp;N$15)</f>
        <v>0</v>
      </c>
      <c r="O23" s="57">
        <f>SUMIFS(Vacations[Vacation Code], Vacations[Employee Name],$B23,Vacations[Start Date],"&lt;="&amp;O$15,Vacations[End Date],"&gt;="&amp;O$15)</f>
        <v>0</v>
      </c>
      <c r="P23" s="57">
        <f>SUMIFS(Vacations[Vacation Code], Vacations[Employee Name],$B23,Vacations[Start Date],"&lt;="&amp;P$15,Vacations[End Date],"&gt;="&amp;P$15)</f>
        <v>0</v>
      </c>
      <c r="Q23" s="57">
        <f>SUMIFS(Vacations[Vacation Code], Vacations[Employee Name],$B23,Vacations[Start Date],"&lt;="&amp;Q$15,Vacations[End Date],"&gt;="&amp;Q$15)</f>
        <v>0</v>
      </c>
      <c r="R23" s="57">
        <f>SUMIFS(Vacations[Vacation Code], Vacations[Employee Name],$B23,Vacations[Start Date],"&lt;="&amp;R$15,Vacations[End Date],"&gt;="&amp;R$15)</f>
        <v>0</v>
      </c>
      <c r="S23" s="57">
        <f>SUMIFS(Vacations[Vacation Code], Vacations[Employee Name],$B23,Vacations[Start Date],"&lt;="&amp;S$15,Vacations[End Date],"&gt;="&amp;S$15)</f>
        <v>0</v>
      </c>
      <c r="T23" s="57">
        <f>SUMIFS(Vacations[Vacation Code], Vacations[Employee Name],$B23,Vacations[Start Date],"&lt;="&amp;T$15,Vacations[End Date],"&gt;="&amp;T$15)</f>
        <v>0</v>
      </c>
      <c r="U23" s="57">
        <f>SUMIFS(Vacations[Vacation Code], Vacations[Employee Name],$B23,Vacations[Start Date],"&lt;="&amp;U$15,Vacations[End Date],"&gt;="&amp;U$15)</f>
        <v>0</v>
      </c>
      <c r="V23" s="57">
        <f>SUMIFS(Vacations[Vacation Code], Vacations[Employee Name],$B23,Vacations[Start Date],"&lt;="&amp;V$15,Vacations[End Date],"&gt;="&amp;V$15)</f>
        <v>0</v>
      </c>
      <c r="W23" s="57">
        <f>SUMIFS(Vacations[Vacation Code], Vacations[Employee Name],$B23,Vacations[Start Date],"&lt;="&amp;W$15,Vacations[End Date],"&gt;="&amp;W$15)</f>
        <v>0</v>
      </c>
      <c r="X23" s="57">
        <f>SUMIFS(Vacations[Vacation Code], Vacations[Employee Name],$B23,Vacations[Start Date],"&lt;="&amp;X$15,Vacations[End Date],"&gt;="&amp;X$15)</f>
        <v>0</v>
      </c>
      <c r="Y23" s="57">
        <f>SUMIFS(Vacations[Vacation Code], Vacations[Employee Name],$B23,Vacations[Start Date],"&lt;="&amp;Y$15,Vacations[End Date],"&gt;="&amp;Y$15)</f>
        <v>0</v>
      </c>
      <c r="Z23" s="57">
        <f>SUMIFS(Vacations[Vacation Code], Vacations[Employee Name],$B23,Vacations[Start Date],"&lt;="&amp;Z$15,Vacations[End Date],"&gt;="&amp;Z$15)</f>
        <v>0</v>
      </c>
      <c r="AA23" s="57">
        <f>SUMIFS(Vacations[Vacation Code], Vacations[Employee Name],$B23,Vacations[Start Date],"&lt;="&amp;AA$15,Vacations[End Date],"&gt;="&amp;AA$15)</f>
        <v>0</v>
      </c>
      <c r="AB23" s="57">
        <f>SUMIFS(Vacations[Vacation Code], Vacations[Employee Name],$B23,Vacations[Start Date],"&lt;="&amp;AB$15,Vacations[End Date],"&gt;="&amp;AB$15)</f>
        <v>0</v>
      </c>
      <c r="AC23" s="57">
        <f>SUMIFS(Vacations[Vacation Code], Vacations[Employee Name],$B23,Vacations[Start Date],"&lt;="&amp;AC$15,Vacations[End Date],"&gt;="&amp;AC$15)</f>
        <v>0</v>
      </c>
      <c r="AD23" s="57">
        <f>SUMIFS(Vacations[Vacation Code], Vacations[Employee Name],$B23,Vacations[Start Date],"&lt;="&amp;AD$15,Vacations[End Date],"&gt;="&amp;AD$15)</f>
        <v>0</v>
      </c>
      <c r="AE23" s="57">
        <f>SUMIFS(Vacations[Vacation Code], Vacations[Employee Name],$B23,Vacations[Start Date],"&lt;="&amp;AE$15,Vacations[End Date],"&gt;="&amp;AE$15)</f>
        <v>0</v>
      </c>
      <c r="AF23" s="57">
        <f>SUMIFS(Vacations[Vacation Code], Vacations[Employee Name],$B23,Vacations[Start Date],"&lt;="&amp;AF$15,Vacations[End Date],"&gt;="&amp;AF$15)</f>
        <v>0</v>
      </c>
      <c r="AG23" s="57">
        <f>SUMIFS(Vacations[Vacation Code], Vacations[Employee Name],$B23,Vacations[Start Date],"&lt;="&amp;AG$15,Vacations[End Date],"&gt;="&amp;AG$15)</f>
        <v>0</v>
      </c>
      <c r="AH23" s="57">
        <f>SUMIFS(Vacations[Vacation Code], Vacations[Employee Name],$B23,Vacations[Start Date],"&lt;="&amp;AH$15,Vacations[End Date],"&gt;="&amp;AH$15)</f>
        <v>0</v>
      </c>
      <c r="AI23" s="57">
        <f>SUMIFS(Vacations[Vacation Code], Vacations[Employee Name],$B23,Vacations[Start Date],"&lt;="&amp;AI$15,Vacations[End Date],"&gt;="&amp;AI$15)</f>
        <v>0</v>
      </c>
      <c r="AJ23" s="57">
        <f>SUMIFS(Vacations[Vacation Code], Vacations[Employee Name],$B23,Vacations[Start Date],"&lt;="&amp;AJ$15,Vacations[End Date],"&gt;="&amp;AJ$15)</f>
        <v>0</v>
      </c>
      <c r="AK23" s="57">
        <f>SUMIFS(Vacations[Vacation Code], Vacations[Employee Name],$B23,Vacations[Start Date],"&lt;="&amp;AK$15,Vacations[End Date],"&gt;="&amp;AK$15)</f>
        <v>0</v>
      </c>
      <c r="AL23" s="57">
        <f>SUMIFS(Vacations[Vacation Code], Vacations[Employee Name],$B23,Vacations[Start Date],"&lt;="&amp;AL$15,Vacations[End Date],"&gt;="&amp;AL$15)</f>
        <v>0</v>
      </c>
      <c r="AM23" s="57">
        <f>SUMIFS(Vacations[Vacation Code], Vacations[Employee Name],$B23,Vacations[Start Date],"&lt;="&amp;AM$15,Vacations[End Date],"&gt;="&amp;AM$15)</f>
        <v>0</v>
      </c>
      <c r="AN23" s="57">
        <f>SUMIFS(Vacations[Vacation Code], Vacations[Employee Name],$B23,Vacations[Start Date],"&lt;="&amp;AN$15,Vacations[End Date],"&gt;="&amp;AN$15)</f>
        <v>0</v>
      </c>
      <c r="AO23" s="57">
        <f>SUMIFS(Vacations[Vacation Code], Vacations[Employee Name],$B23,Vacations[Start Date],"&lt;="&amp;AO$15,Vacations[End Date],"&gt;="&amp;AO$15)</f>
        <v>0</v>
      </c>
      <c r="AP23" s="57">
        <f>SUMIFS(Vacations[Vacation Code], Vacations[Employee Name],$B23,Vacations[Start Date],"&lt;="&amp;AP$15,Vacations[End Date],"&gt;="&amp;AP$15)</f>
        <v>0</v>
      </c>
      <c r="AQ23" s="57">
        <f>SUMIFS(Vacations[Vacation Code], Vacations[Employee Name],$B23,Vacations[Start Date],"&lt;="&amp;AQ$15,Vacations[End Date],"&gt;="&amp;AQ$15)</f>
        <v>0</v>
      </c>
      <c r="AR23" s="57">
        <f>SUMIFS(Vacations[Vacation Code], Vacations[Employee Name],$B23,Vacations[Start Date],"&lt;="&amp;AR$15,Vacations[End Date],"&gt;="&amp;AR$15)</f>
        <v>0</v>
      </c>
      <c r="AS23" s="57">
        <f>SUMIFS(Vacations[Vacation Code], Vacations[Employee Name],$B23,Vacations[Start Date],"&lt;="&amp;AS$15,Vacations[End Date],"&gt;="&amp;AS$15)</f>
        <v>0</v>
      </c>
      <c r="AT23" s="57">
        <f>SUMIFS(Vacations[Vacation Code], Vacations[Employee Name],$B23,Vacations[Start Date],"&lt;="&amp;AT$15,Vacations[End Date],"&gt;="&amp;AT$15)</f>
        <v>0</v>
      </c>
      <c r="AU23" s="57">
        <f>SUMIFS(Vacations[Vacation Code], Vacations[Employee Name],$B23,Vacations[Start Date],"&lt;="&amp;AU$15,Vacations[End Date],"&gt;="&amp;AU$15)</f>
        <v>0</v>
      </c>
      <c r="AV23" s="57">
        <f>SUMIFS(Vacations[Vacation Code], Vacations[Employee Name],$B23,Vacations[Start Date],"&lt;="&amp;AV$15,Vacations[End Date],"&gt;="&amp;AV$15)</f>
        <v>0</v>
      </c>
      <c r="AW23" s="57">
        <f>SUMIFS(Vacations[Vacation Code], Vacations[Employee Name],$B23,Vacations[Start Date],"&lt;="&amp;AW$15,Vacations[End Date],"&gt;="&amp;AW$15)</f>
        <v>0</v>
      </c>
      <c r="AX23" s="57">
        <f>SUMIFS(Vacations[Vacation Code], Vacations[Employee Name],$B23,Vacations[Start Date],"&lt;="&amp;AX$15,Vacations[End Date],"&gt;="&amp;AX$15)</f>
        <v>0</v>
      </c>
      <c r="AY23" s="57">
        <f>SUMIFS(Vacations[Vacation Code], Vacations[Employee Name],$B23,Vacations[Start Date],"&lt;="&amp;AY$15,Vacations[End Date],"&gt;="&amp;AY$15)</f>
        <v>0</v>
      </c>
      <c r="AZ23" s="57">
        <f>SUMIFS(Vacations[Vacation Code], Vacations[Employee Name],$B23,Vacations[Start Date],"&lt;="&amp;AZ$15,Vacations[End Date],"&gt;="&amp;AZ$15)</f>
        <v>0</v>
      </c>
      <c r="BA23" s="57">
        <f>SUMIFS(Vacations[Vacation Code], Vacations[Employee Name],$B23,Vacations[Start Date],"&lt;="&amp;BA$15,Vacations[End Date],"&gt;="&amp;BA$15)</f>
        <v>0</v>
      </c>
      <c r="BB23" s="57">
        <f>SUMIFS(Vacations[Vacation Code], Vacations[Employee Name],$B23,Vacations[Start Date],"&lt;="&amp;BB$15,Vacations[End Date],"&gt;="&amp;BB$15)</f>
        <v>0</v>
      </c>
      <c r="BC23" s="57">
        <f>SUMIFS(Vacations[Vacation Code], Vacations[Employee Name],$B23,Vacations[Start Date],"&lt;="&amp;BC$15,Vacations[End Date],"&gt;="&amp;BC$15)</f>
        <v>0</v>
      </c>
      <c r="BD23" s="57">
        <f>SUMIFS(Vacations[Vacation Code], Vacations[Employee Name],$B23,Vacations[Start Date],"&lt;="&amp;BD$15,Vacations[End Date],"&gt;="&amp;BD$15)</f>
        <v>0</v>
      </c>
      <c r="BE23" s="57">
        <f>SUMIFS(Vacations[Vacation Code], Vacations[Employee Name],$B23,Vacations[Start Date],"&lt;="&amp;BE$15,Vacations[End Date],"&gt;="&amp;BE$15)</f>
        <v>0</v>
      </c>
      <c r="BF23" s="57">
        <f>SUMIFS(Vacations[Vacation Code], Vacations[Employee Name],$B23,Vacations[Start Date],"&lt;="&amp;BF$15,Vacations[End Date],"&gt;="&amp;BF$15)</f>
        <v>0</v>
      </c>
      <c r="BG23" s="57">
        <f>SUMIFS(Vacations[Vacation Code], Vacations[Employee Name],$B23,Vacations[Start Date],"&lt;="&amp;BG$15,Vacations[End Date],"&gt;="&amp;BG$15)</f>
        <v>0</v>
      </c>
      <c r="BH23" s="57">
        <f>SUMIFS(Vacations[Vacation Code], Vacations[Employee Name],$B23,Vacations[Start Date],"&lt;="&amp;BH$15,Vacations[End Date],"&gt;="&amp;BH$15)</f>
        <v>0</v>
      </c>
      <c r="BI23" s="57">
        <f>SUMIFS(Vacations[Vacation Code], Vacations[Employee Name],$B23,Vacations[Start Date],"&lt;="&amp;BI$15,Vacations[End Date],"&gt;="&amp;BI$15)</f>
        <v>0</v>
      </c>
      <c r="BJ23" s="57">
        <f>SUMIFS(Vacations[Vacation Code], Vacations[Employee Name],$B23,Vacations[Start Date],"&lt;="&amp;BJ$15,Vacations[End Date],"&gt;="&amp;BJ$15)</f>
        <v>0</v>
      </c>
      <c r="BK23" s="57">
        <f>SUMIFS(Vacations[Vacation Code], Vacations[Employee Name],$B23,Vacations[Start Date],"&lt;="&amp;BK$15,Vacations[End Date],"&gt;="&amp;BK$15)</f>
        <v>0</v>
      </c>
      <c r="BL23" s="57">
        <f>SUMIFS(Vacations[Vacation Code], Vacations[Employee Name],$B23,Vacations[Start Date],"&lt;="&amp;BL$15,Vacations[End Date],"&gt;="&amp;BL$15)</f>
        <v>0</v>
      </c>
      <c r="BM23" s="57">
        <f>SUMIFS(Vacations[Vacation Code], Vacations[Employee Name],$B23,Vacations[Start Date],"&lt;="&amp;BM$15,Vacations[End Date],"&gt;="&amp;BM$15)</f>
        <v>0</v>
      </c>
      <c r="BN23" s="57">
        <f>SUMIFS(Vacations[Vacation Code], Vacations[Employee Name],$B23,Vacations[Start Date],"&lt;="&amp;BN$15,Vacations[End Date],"&gt;="&amp;BN$15)</f>
        <v>0</v>
      </c>
      <c r="BO23" s="57">
        <f>SUMIFS(Vacations[Vacation Code], Vacations[Employee Name],$B23,Vacations[Start Date],"&lt;="&amp;BO$15,Vacations[End Date],"&gt;="&amp;BO$15)</f>
        <v>0</v>
      </c>
      <c r="BP23" s="57">
        <f>SUMIFS(Vacations[Vacation Code], Vacations[Employee Name],$B23,Vacations[Start Date],"&lt;="&amp;BP$15,Vacations[End Date],"&gt;="&amp;BP$15)</f>
        <v>0</v>
      </c>
      <c r="BQ23" s="57">
        <f>SUMIFS(Vacations[Vacation Code], Vacations[Employee Name],$B23,Vacations[Start Date],"&lt;="&amp;BQ$15,Vacations[End Date],"&gt;="&amp;BQ$15)</f>
        <v>0</v>
      </c>
      <c r="BR23" s="57">
        <f>SUMIFS(Vacations[Vacation Code], Vacations[Employee Name],$B23,Vacations[Start Date],"&lt;="&amp;BR$15,Vacations[End Date],"&gt;="&amp;BR$15)</f>
        <v>0</v>
      </c>
      <c r="BS23" s="57">
        <f>SUMIFS(Vacations[Vacation Code], Vacations[Employee Name],$B23,Vacations[Start Date],"&lt;="&amp;BS$15,Vacations[End Date],"&gt;="&amp;BS$15)</f>
        <v>0</v>
      </c>
      <c r="BT23" s="57">
        <f>SUMIFS(Vacations[Vacation Code], Vacations[Employee Name],$B23,Vacations[Start Date],"&lt;="&amp;BT$15,Vacations[End Date],"&gt;="&amp;BT$15)</f>
        <v>0</v>
      </c>
      <c r="BU23" s="57">
        <f>SUMIFS(Vacations[Vacation Code], Vacations[Employee Name],$B23,Vacations[Start Date],"&lt;="&amp;BU$15,Vacations[End Date],"&gt;="&amp;BU$15)</f>
        <v>0</v>
      </c>
      <c r="BV23" s="57">
        <f>SUMIFS(Vacations[Vacation Code], Vacations[Employee Name],$B23,Vacations[Start Date],"&lt;="&amp;BV$15,Vacations[End Date],"&gt;="&amp;BV$15)</f>
        <v>0</v>
      </c>
      <c r="BW23" s="57">
        <f>SUMIFS(Vacations[Vacation Code], Vacations[Employee Name],$B23,Vacations[Start Date],"&lt;="&amp;BW$15,Vacations[End Date],"&gt;="&amp;BW$15)</f>
        <v>0</v>
      </c>
      <c r="BX23" s="57">
        <f>SUMIFS(Vacations[Vacation Code], Vacations[Employee Name],$B23,Vacations[Start Date],"&lt;="&amp;BX$15,Vacations[End Date],"&gt;="&amp;BX$15)</f>
        <v>0</v>
      </c>
      <c r="BY23" s="57">
        <f>SUMIFS(Vacations[Vacation Code], Vacations[Employee Name],$B23,Vacations[Start Date],"&lt;="&amp;BY$15,Vacations[End Date],"&gt;="&amp;BY$15)</f>
        <v>0</v>
      </c>
      <c r="BZ23" s="57">
        <f>SUMIFS(Vacations[Vacation Code], Vacations[Employee Name],$B23,Vacations[Start Date],"&lt;="&amp;BZ$15,Vacations[End Date],"&gt;="&amp;BZ$15)</f>
        <v>0</v>
      </c>
      <c r="CA23" s="57">
        <f>SUMIFS(Vacations[Vacation Code], Vacations[Employee Name],$B23,Vacations[Start Date],"&lt;="&amp;CA$15,Vacations[End Date],"&gt;="&amp;CA$15)</f>
        <v>0</v>
      </c>
      <c r="CB23" s="57">
        <f>SUMIFS(Vacations[Vacation Code], Vacations[Employee Name],$B23,Vacations[Start Date],"&lt;="&amp;CB$15,Vacations[End Date],"&gt;="&amp;CB$15)</f>
        <v>0</v>
      </c>
      <c r="CC23" s="57">
        <f>SUMIFS(Vacations[Vacation Code], Vacations[Employee Name],$B23,Vacations[Start Date],"&lt;="&amp;CC$15,Vacations[End Date],"&gt;="&amp;CC$15)</f>
        <v>0</v>
      </c>
      <c r="CD23" s="57">
        <f>SUMIFS(Vacations[Vacation Code], Vacations[Employee Name],$B23,Vacations[Start Date],"&lt;="&amp;CD$15,Vacations[End Date],"&gt;="&amp;CD$15)</f>
        <v>0</v>
      </c>
      <c r="CE23" s="57">
        <f>SUMIFS(Vacations[Vacation Code], Vacations[Employee Name],$B23,Vacations[Start Date],"&lt;="&amp;CE$15,Vacations[End Date],"&gt;="&amp;CE$15)</f>
        <v>0</v>
      </c>
      <c r="CF23" s="57">
        <f>SUMIFS(Vacations[Vacation Code], Vacations[Employee Name],$B23,Vacations[Start Date],"&lt;="&amp;CF$15,Vacations[End Date],"&gt;="&amp;CF$15)</f>
        <v>0</v>
      </c>
      <c r="CG23" s="57">
        <f>SUMIFS(Vacations[Vacation Code], Vacations[Employee Name],$B23,Vacations[Start Date],"&lt;="&amp;CG$15,Vacations[End Date],"&gt;="&amp;CG$15)</f>
        <v>0</v>
      </c>
      <c r="CH23" s="57">
        <f>SUMIFS(Vacations[Vacation Code], Vacations[Employee Name],$B23,Vacations[Start Date],"&lt;="&amp;CH$15,Vacations[End Date],"&gt;="&amp;CH$15)</f>
        <v>0</v>
      </c>
      <c r="CI23" s="57">
        <f>SUMIFS(Vacations[Vacation Code], Vacations[Employee Name],$B23,Vacations[Start Date],"&lt;="&amp;CI$15,Vacations[End Date],"&gt;="&amp;CI$15)</f>
        <v>0</v>
      </c>
      <c r="CJ23" s="57">
        <f>SUMIFS(Vacations[Vacation Code], Vacations[Employee Name],$B23,Vacations[Start Date],"&lt;="&amp;CJ$15,Vacations[End Date],"&gt;="&amp;CJ$15)</f>
        <v>0</v>
      </c>
      <c r="CK23" s="57">
        <f>SUMIFS(Vacations[Vacation Code], Vacations[Employee Name],$B23,Vacations[Start Date],"&lt;="&amp;CK$15,Vacations[End Date],"&gt;="&amp;CK$15)</f>
        <v>0</v>
      </c>
      <c r="CL23" s="57">
        <f>SUMIFS(Vacations[Vacation Code], Vacations[Employee Name],$B23,Vacations[Start Date],"&lt;="&amp;CL$15,Vacations[End Date],"&gt;="&amp;CL$15)</f>
        <v>0</v>
      </c>
      <c r="CM23" s="57">
        <f>SUMIFS(Vacations[Vacation Code], Vacations[Employee Name],$B23,Vacations[Start Date],"&lt;="&amp;CM$15,Vacations[End Date],"&gt;="&amp;CM$15)</f>
        <v>0</v>
      </c>
      <c r="CN23" s="57">
        <f>SUMIFS(Vacations[Vacation Code], Vacations[Employee Name],$B23,Vacations[Start Date],"&lt;="&amp;CN$15,Vacations[End Date],"&gt;="&amp;CN$15)</f>
        <v>0</v>
      </c>
      <c r="CO23" s="57">
        <f>SUMIFS(Vacations[Vacation Code], Vacations[Employee Name],$B23,Vacations[Start Date],"&lt;="&amp;CO$15,Vacations[End Date],"&gt;="&amp;CO$15)</f>
        <v>0</v>
      </c>
      <c r="CP23" s="57">
        <f>SUMIFS(Vacations[Vacation Code], Vacations[Employee Name],$B23,Vacations[Start Date],"&lt;="&amp;CP$15,Vacations[End Date],"&gt;="&amp;CP$15)</f>
        <v>0</v>
      </c>
      <c r="CQ23" s="57">
        <f>SUMIFS(Vacations[Vacation Code], Vacations[Employee Name],$B23,Vacations[Start Date],"&lt;="&amp;CQ$15,Vacations[End Date],"&gt;="&amp;CQ$15)</f>
        <v>0</v>
      </c>
      <c r="CR23" s="57">
        <f>SUMIFS(Vacations['# of days taken],Vacations[Employee Name],$B23)</f>
        <v>8</v>
      </c>
      <c r="CS23" s="57">
        <f>SUMIFS(Vacations['# of days taken],Vacations[Employee Name],$B23,Vacations[Start Date],"&gt;="&amp;$C$8,Vacations[End Date],"&lt;="&amp;$C$3)</f>
        <v>0</v>
      </c>
      <c r="CW23" s="14"/>
      <c r="CX23" s="14"/>
      <c r="CY23" s="14"/>
      <c r="CZ23" s="14"/>
      <c r="DA23" s="14"/>
      <c r="DB23" s="36"/>
      <c r="DC23" s="36"/>
      <c r="DM23" s="5"/>
      <c r="DN23" s="5"/>
      <c r="DO23" s="5"/>
      <c r="DP23" s="5"/>
      <c r="DQ23" s="5"/>
      <c r="DR23" s="5"/>
      <c r="DS23" s="5"/>
    </row>
    <row r="24" spans="1:123" x14ac:dyDescent="0.25">
      <c r="A24" s="41">
        <v>9</v>
      </c>
      <c r="B24" s="41" t="str">
        <f>IFERROR(INDEX(Employees[Employees],A24),"")</f>
        <v>Ida</v>
      </c>
      <c r="C24" s="41"/>
      <c r="D24" s="57">
        <f>SUMIFS(Vacations[Vacation Code], Vacations[Employee Name],$B24,Vacations[Start Date],"&lt;="&amp;D$15,Vacations[End Date],"&gt;="&amp;D$15)</f>
        <v>1</v>
      </c>
      <c r="E24" s="57">
        <f>SUMIFS(Vacations[Vacation Code], Vacations[Employee Name],$B24,Vacations[Start Date],"&lt;="&amp;E$15,Vacations[End Date],"&gt;="&amp;E$15)</f>
        <v>1</v>
      </c>
      <c r="F24" s="57">
        <f>SUMIFS(Vacations[Vacation Code], Vacations[Employee Name],$B24,Vacations[Start Date],"&lt;="&amp;F$15,Vacations[End Date],"&gt;="&amp;F$15)</f>
        <v>1</v>
      </c>
      <c r="G24" s="57">
        <f>SUMIFS(Vacations[Vacation Code], Vacations[Employee Name],$B24,Vacations[Start Date],"&lt;="&amp;G$15,Vacations[End Date],"&gt;="&amp;G$15)</f>
        <v>1</v>
      </c>
      <c r="H24" s="57">
        <f>SUMIFS(Vacations[Vacation Code], Vacations[Employee Name],$B24,Vacations[Start Date],"&lt;="&amp;H$15,Vacations[End Date],"&gt;="&amp;H$15)</f>
        <v>1</v>
      </c>
      <c r="I24" s="57">
        <f>SUMIFS(Vacations[Vacation Code], Vacations[Employee Name],$B24,Vacations[Start Date],"&lt;="&amp;I$15,Vacations[End Date],"&gt;="&amp;I$15)</f>
        <v>0</v>
      </c>
      <c r="J24" s="57">
        <f>SUMIFS(Vacations[Vacation Code], Vacations[Employee Name],$B24,Vacations[Start Date],"&lt;="&amp;J$15,Vacations[End Date],"&gt;="&amp;J$15)</f>
        <v>0</v>
      </c>
      <c r="K24" s="57">
        <f>SUMIFS(Vacations[Vacation Code], Vacations[Employee Name],$B24,Vacations[Start Date],"&lt;="&amp;K$15,Vacations[End Date],"&gt;="&amp;K$15)</f>
        <v>0</v>
      </c>
      <c r="L24" s="57">
        <f>SUMIFS(Vacations[Vacation Code], Vacations[Employee Name],$B24,Vacations[Start Date],"&lt;="&amp;L$15,Vacations[End Date],"&gt;="&amp;L$15)</f>
        <v>0</v>
      </c>
      <c r="M24" s="57">
        <f>SUMIFS(Vacations[Vacation Code], Vacations[Employee Name],$B24,Vacations[Start Date],"&lt;="&amp;M$15,Vacations[End Date],"&gt;="&amp;M$15)</f>
        <v>0</v>
      </c>
      <c r="N24" s="57">
        <f>SUMIFS(Vacations[Vacation Code], Vacations[Employee Name],$B24,Vacations[Start Date],"&lt;="&amp;N$15,Vacations[End Date],"&gt;="&amp;N$15)</f>
        <v>0</v>
      </c>
      <c r="O24" s="57">
        <f>SUMIFS(Vacations[Vacation Code], Vacations[Employee Name],$B24,Vacations[Start Date],"&lt;="&amp;O$15,Vacations[End Date],"&gt;="&amp;O$15)</f>
        <v>0</v>
      </c>
      <c r="P24" s="57">
        <f>SUMIFS(Vacations[Vacation Code], Vacations[Employee Name],$B24,Vacations[Start Date],"&lt;="&amp;P$15,Vacations[End Date],"&gt;="&amp;P$15)</f>
        <v>0</v>
      </c>
      <c r="Q24" s="57">
        <f>SUMIFS(Vacations[Vacation Code], Vacations[Employee Name],$B24,Vacations[Start Date],"&lt;="&amp;Q$15,Vacations[End Date],"&gt;="&amp;Q$15)</f>
        <v>0</v>
      </c>
      <c r="R24" s="57">
        <f>SUMIFS(Vacations[Vacation Code], Vacations[Employee Name],$B24,Vacations[Start Date],"&lt;="&amp;R$15,Vacations[End Date],"&gt;="&amp;R$15)</f>
        <v>0</v>
      </c>
      <c r="S24" s="57">
        <f>SUMIFS(Vacations[Vacation Code], Vacations[Employee Name],$B24,Vacations[Start Date],"&lt;="&amp;S$15,Vacations[End Date],"&gt;="&amp;S$15)</f>
        <v>0</v>
      </c>
      <c r="T24" s="57">
        <f>SUMIFS(Vacations[Vacation Code], Vacations[Employee Name],$B24,Vacations[Start Date],"&lt;="&amp;T$15,Vacations[End Date],"&gt;="&amp;T$15)</f>
        <v>0</v>
      </c>
      <c r="U24" s="57">
        <f>SUMIFS(Vacations[Vacation Code], Vacations[Employee Name],$B24,Vacations[Start Date],"&lt;="&amp;U$15,Vacations[End Date],"&gt;="&amp;U$15)</f>
        <v>0</v>
      </c>
      <c r="V24" s="57">
        <f>SUMIFS(Vacations[Vacation Code], Vacations[Employee Name],$B24,Vacations[Start Date],"&lt;="&amp;V$15,Vacations[End Date],"&gt;="&amp;V$15)</f>
        <v>0</v>
      </c>
      <c r="W24" s="57">
        <f>SUMIFS(Vacations[Vacation Code], Vacations[Employee Name],$B24,Vacations[Start Date],"&lt;="&amp;W$15,Vacations[End Date],"&gt;="&amp;W$15)</f>
        <v>0</v>
      </c>
      <c r="X24" s="57">
        <f>SUMIFS(Vacations[Vacation Code], Vacations[Employee Name],$B24,Vacations[Start Date],"&lt;="&amp;X$15,Vacations[End Date],"&gt;="&amp;X$15)</f>
        <v>0</v>
      </c>
      <c r="Y24" s="57">
        <f>SUMIFS(Vacations[Vacation Code], Vacations[Employee Name],$B24,Vacations[Start Date],"&lt;="&amp;Y$15,Vacations[End Date],"&gt;="&amp;Y$15)</f>
        <v>0</v>
      </c>
      <c r="Z24" s="57">
        <f>SUMIFS(Vacations[Vacation Code], Vacations[Employee Name],$B24,Vacations[Start Date],"&lt;="&amp;Z$15,Vacations[End Date],"&gt;="&amp;Z$15)</f>
        <v>0</v>
      </c>
      <c r="AA24" s="57">
        <f>SUMIFS(Vacations[Vacation Code], Vacations[Employee Name],$B24,Vacations[Start Date],"&lt;="&amp;AA$15,Vacations[End Date],"&gt;="&amp;AA$15)</f>
        <v>0</v>
      </c>
      <c r="AB24" s="57">
        <f>SUMIFS(Vacations[Vacation Code], Vacations[Employee Name],$B24,Vacations[Start Date],"&lt;="&amp;AB$15,Vacations[End Date],"&gt;="&amp;AB$15)</f>
        <v>0</v>
      </c>
      <c r="AC24" s="57">
        <f>SUMIFS(Vacations[Vacation Code], Vacations[Employee Name],$B24,Vacations[Start Date],"&lt;="&amp;AC$15,Vacations[End Date],"&gt;="&amp;AC$15)</f>
        <v>0</v>
      </c>
      <c r="AD24" s="57">
        <f>SUMIFS(Vacations[Vacation Code], Vacations[Employee Name],$B24,Vacations[Start Date],"&lt;="&amp;AD$15,Vacations[End Date],"&gt;="&amp;AD$15)</f>
        <v>0</v>
      </c>
      <c r="AE24" s="57">
        <f>SUMIFS(Vacations[Vacation Code], Vacations[Employee Name],$B24,Vacations[Start Date],"&lt;="&amp;AE$15,Vacations[End Date],"&gt;="&amp;AE$15)</f>
        <v>0</v>
      </c>
      <c r="AF24" s="57">
        <f>SUMIFS(Vacations[Vacation Code], Vacations[Employee Name],$B24,Vacations[Start Date],"&lt;="&amp;AF$15,Vacations[End Date],"&gt;="&amp;AF$15)</f>
        <v>0</v>
      </c>
      <c r="AG24" s="57">
        <f>SUMIFS(Vacations[Vacation Code], Vacations[Employee Name],$B24,Vacations[Start Date],"&lt;="&amp;AG$15,Vacations[End Date],"&gt;="&amp;AG$15)</f>
        <v>0</v>
      </c>
      <c r="AH24" s="57">
        <f>SUMIFS(Vacations[Vacation Code], Vacations[Employee Name],$B24,Vacations[Start Date],"&lt;="&amp;AH$15,Vacations[End Date],"&gt;="&amp;AH$15)</f>
        <v>0</v>
      </c>
      <c r="AI24" s="57">
        <f>SUMIFS(Vacations[Vacation Code], Vacations[Employee Name],$B24,Vacations[Start Date],"&lt;="&amp;AI$15,Vacations[End Date],"&gt;="&amp;AI$15)</f>
        <v>0</v>
      </c>
      <c r="AJ24" s="57">
        <f>SUMIFS(Vacations[Vacation Code], Vacations[Employee Name],$B24,Vacations[Start Date],"&lt;="&amp;AJ$15,Vacations[End Date],"&gt;="&amp;AJ$15)</f>
        <v>0</v>
      </c>
      <c r="AK24" s="57">
        <f>SUMIFS(Vacations[Vacation Code], Vacations[Employee Name],$B24,Vacations[Start Date],"&lt;="&amp;AK$15,Vacations[End Date],"&gt;="&amp;AK$15)</f>
        <v>0</v>
      </c>
      <c r="AL24" s="57">
        <f>SUMIFS(Vacations[Vacation Code], Vacations[Employee Name],$B24,Vacations[Start Date],"&lt;="&amp;AL$15,Vacations[End Date],"&gt;="&amp;AL$15)</f>
        <v>0</v>
      </c>
      <c r="AM24" s="57">
        <f>SUMIFS(Vacations[Vacation Code], Vacations[Employee Name],$B24,Vacations[Start Date],"&lt;="&amp;AM$15,Vacations[End Date],"&gt;="&amp;AM$15)</f>
        <v>0</v>
      </c>
      <c r="AN24" s="57">
        <f>SUMIFS(Vacations[Vacation Code], Vacations[Employee Name],$B24,Vacations[Start Date],"&lt;="&amp;AN$15,Vacations[End Date],"&gt;="&amp;AN$15)</f>
        <v>0</v>
      </c>
      <c r="AO24" s="57">
        <f>SUMIFS(Vacations[Vacation Code], Vacations[Employee Name],$B24,Vacations[Start Date],"&lt;="&amp;AO$15,Vacations[End Date],"&gt;="&amp;AO$15)</f>
        <v>0</v>
      </c>
      <c r="AP24" s="57">
        <f>SUMIFS(Vacations[Vacation Code], Vacations[Employee Name],$B24,Vacations[Start Date],"&lt;="&amp;AP$15,Vacations[End Date],"&gt;="&amp;AP$15)</f>
        <v>0</v>
      </c>
      <c r="AQ24" s="57">
        <f>SUMIFS(Vacations[Vacation Code], Vacations[Employee Name],$B24,Vacations[Start Date],"&lt;="&amp;AQ$15,Vacations[End Date],"&gt;="&amp;AQ$15)</f>
        <v>0</v>
      </c>
      <c r="AR24" s="57">
        <f>SUMIFS(Vacations[Vacation Code], Vacations[Employee Name],$B24,Vacations[Start Date],"&lt;="&amp;AR$15,Vacations[End Date],"&gt;="&amp;AR$15)</f>
        <v>0</v>
      </c>
      <c r="AS24" s="57">
        <f>SUMIFS(Vacations[Vacation Code], Vacations[Employee Name],$B24,Vacations[Start Date],"&lt;="&amp;AS$15,Vacations[End Date],"&gt;="&amp;AS$15)</f>
        <v>0</v>
      </c>
      <c r="AT24" s="57">
        <f>SUMIFS(Vacations[Vacation Code], Vacations[Employee Name],$B24,Vacations[Start Date],"&lt;="&amp;AT$15,Vacations[End Date],"&gt;="&amp;AT$15)</f>
        <v>0</v>
      </c>
      <c r="AU24" s="57">
        <f>SUMIFS(Vacations[Vacation Code], Vacations[Employee Name],$B24,Vacations[Start Date],"&lt;="&amp;AU$15,Vacations[End Date],"&gt;="&amp;AU$15)</f>
        <v>0</v>
      </c>
      <c r="AV24" s="57">
        <f>SUMIFS(Vacations[Vacation Code], Vacations[Employee Name],$B24,Vacations[Start Date],"&lt;="&amp;AV$15,Vacations[End Date],"&gt;="&amp;AV$15)</f>
        <v>0</v>
      </c>
      <c r="AW24" s="57">
        <f>SUMIFS(Vacations[Vacation Code], Vacations[Employee Name],$B24,Vacations[Start Date],"&lt;="&amp;AW$15,Vacations[End Date],"&gt;="&amp;AW$15)</f>
        <v>0</v>
      </c>
      <c r="AX24" s="57">
        <f>SUMIFS(Vacations[Vacation Code], Vacations[Employee Name],$B24,Vacations[Start Date],"&lt;="&amp;AX$15,Vacations[End Date],"&gt;="&amp;AX$15)</f>
        <v>0</v>
      </c>
      <c r="AY24" s="57">
        <f>SUMIFS(Vacations[Vacation Code], Vacations[Employee Name],$B24,Vacations[Start Date],"&lt;="&amp;AY$15,Vacations[End Date],"&gt;="&amp;AY$15)</f>
        <v>0</v>
      </c>
      <c r="AZ24" s="57">
        <f>SUMIFS(Vacations[Vacation Code], Vacations[Employee Name],$B24,Vacations[Start Date],"&lt;="&amp;AZ$15,Vacations[End Date],"&gt;="&amp;AZ$15)</f>
        <v>0</v>
      </c>
      <c r="BA24" s="57">
        <f>SUMIFS(Vacations[Vacation Code], Vacations[Employee Name],$B24,Vacations[Start Date],"&lt;="&amp;BA$15,Vacations[End Date],"&gt;="&amp;BA$15)</f>
        <v>0</v>
      </c>
      <c r="BB24" s="57">
        <f>SUMIFS(Vacations[Vacation Code], Vacations[Employee Name],$B24,Vacations[Start Date],"&lt;="&amp;BB$15,Vacations[End Date],"&gt;="&amp;BB$15)</f>
        <v>0</v>
      </c>
      <c r="BC24" s="57">
        <f>SUMIFS(Vacations[Vacation Code], Vacations[Employee Name],$B24,Vacations[Start Date],"&lt;="&amp;BC$15,Vacations[End Date],"&gt;="&amp;BC$15)</f>
        <v>4</v>
      </c>
      <c r="BD24" s="57">
        <f>SUMIFS(Vacations[Vacation Code], Vacations[Employee Name],$B24,Vacations[Start Date],"&lt;="&amp;BD$15,Vacations[End Date],"&gt;="&amp;BD$15)</f>
        <v>4</v>
      </c>
      <c r="BE24" s="57">
        <f>SUMIFS(Vacations[Vacation Code], Vacations[Employee Name],$B24,Vacations[Start Date],"&lt;="&amp;BE$15,Vacations[End Date],"&gt;="&amp;BE$15)</f>
        <v>4</v>
      </c>
      <c r="BF24" s="57">
        <f>SUMIFS(Vacations[Vacation Code], Vacations[Employee Name],$B24,Vacations[Start Date],"&lt;="&amp;BF$15,Vacations[End Date],"&gt;="&amp;BF$15)</f>
        <v>4</v>
      </c>
      <c r="BG24" s="57">
        <f>SUMIFS(Vacations[Vacation Code], Vacations[Employee Name],$B24,Vacations[Start Date],"&lt;="&amp;BG$15,Vacations[End Date],"&gt;="&amp;BG$15)</f>
        <v>4</v>
      </c>
      <c r="BH24" s="57">
        <f>SUMIFS(Vacations[Vacation Code], Vacations[Employee Name],$B24,Vacations[Start Date],"&lt;="&amp;BH$15,Vacations[End Date],"&gt;="&amp;BH$15)</f>
        <v>4</v>
      </c>
      <c r="BI24" s="57">
        <f>SUMIFS(Vacations[Vacation Code], Vacations[Employee Name],$B24,Vacations[Start Date],"&lt;="&amp;BI$15,Vacations[End Date],"&gt;="&amp;BI$15)</f>
        <v>0</v>
      </c>
      <c r="BJ24" s="57">
        <f>SUMIFS(Vacations[Vacation Code], Vacations[Employee Name],$B24,Vacations[Start Date],"&lt;="&amp;BJ$15,Vacations[End Date],"&gt;="&amp;BJ$15)</f>
        <v>0</v>
      </c>
      <c r="BK24" s="57">
        <f>SUMIFS(Vacations[Vacation Code], Vacations[Employee Name],$B24,Vacations[Start Date],"&lt;="&amp;BK$15,Vacations[End Date],"&gt;="&amp;BK$15)</f>
        <v>0</v>
      </c>
      <c r="BL24" s="57">
        <f>SUMIFS(Vacations[Vacation Code], Vacations[Employee Name],$B24,Vacations[Start Date],"&lt;="&amp;BL$15,Vacations[End Date],"&gt;="&amp;BL$15)</f>
        <v>0</v>
      </c>
      <c r="BM24" s="57">
        <f>SUMIFS(Vacations[Vacation Code], Vacations[Employee Name],$B24,Vacations[Start Date],"&lt;="&amp;BM$15,Vacations[End Date],"&gt;="&amp;BM$15)</f>
        <v>0</v>
      </c>
      <c r="BN24" s="57">
        <f>SUMIFS(Vacations[Vacation Code], Vacations[Employee Name],$B24,Vacations[Start Date],"&lt;="&amp;BN$15,Vacations[End Date],"&gt;="&amp;BN$15)</f>
        <v>0</v>
      </c>
      <c r="BO24" s="57">
        <f>SUMIFS(Vacations[Vacation Code], Vacations[Employee Name],$B24,Vacations[Start Date],"&lt;="&amp;BO$15,Vacations[End Date],"&gt;="&amp;BO$15)</f>
        <v>0</v>
      </c>
      <c r="BP24" s="57">
        <f>SUMIFS(Vacations[Vacation Code], Vacations[Employee Name],$B24,Vacations[Start Date],"&lt;="&amp;BP$15,Vacations[End Date],"&gt;="&amp;BP$15)</f>
        <v>0</v>
      </c>
      <c r="BQ24" s="57">
        <f>SUMIFS(Vacations[Vacation Code], Vacations[Employee Name],$B24,Vacations[Start Date],"&lt;="&amp;BQ$15,Vacations[End Date],"&gt;="&amp;BQ$15)</f>
        <v>0</v>
      </c>
      <c r="BR24" s="57">
        <f>SUMIFS(Vacations[Vacation Code], Vacations[Employee Name],$B24,Vacations[Start Date],"&lt;="&amp;BR$15,Vacations[End Date],"&gt;="&amp;BR$15)</f>
        <v>0</v>
      </c>
      <c r="BS24" s="57">
        <f>SUMIFS(Vacations[Vacation Code], Vacations[Employee Name],$B24,Vacations[Start Date],"&lt;="&amp;BS$15,Vacations[End Date],"&gt;="&amp;BS$15)</f>
        <v>0</v>
      </c>
      <c r="BT24" s="57">
        <f>SUMIFS(Vacations[Vacation Code], Vacations[Employee Name],$B24,Vacations[Start Date],"&lt;="&amp;BT$15,Vacations[End Date],"&gt;="&amp;BT$15)</f>
        <v>0</v>
      </c>
      <c r="BU24" s="57">
        <f>SUMIFS(Vacations[Vacation Code], Vacations[Employee Name],$B24,Vacations[Start Date],"&lt;="&amp;BU$15,Vacations[End Date],"&gt;="&amp;BU$15)</f>
        <v>0</v>
      </c>
      <c r="BV24" s="57">
        <f>SUMIFS(Vacations[Vacation Code], Vacations[Employee Name],$B24,Vacations[Start Date],"&lt;="&amp;BV$15,Vacations[End Date],"&gt;="&amp;BV$15)</f>
        <v>0</v>
      </c>
      <c r="BW24" s="57">
        <f>SUMIFS(Vacations[Vacation Code], Vacations[Employee Name],$B24,Vacations[Start Date],"&lt;="&amp;BW$15,Vacations[End Date],"&gt;="&amp;BW$15)</f>
        <v>0</v>
      </c>
      <c r="BX24" s="57">
        <f>SUMIFS(Vacations[Vacation Code], Vacations[Employee Name],$B24,Vacations[Start Date],"&lt;="&amp;BX$15,Vacations[End Date],"&gt;="&amp;BX$15)</f>
        <v>0</v>
      </c>
      <c r="BY24" s="57">
        <f>SUMIFS(Vacations[Vacation Code], Vacations[Employee Name],$B24,Vacations[Start Date],"&lt;="&amp;BY$15,Vacations[End Date],"&gt;="&amp;BY$15)</f>
        <v>0</v>
      </c>
      <c r="BZ24" s="57">
        <f>SUMIFS(Vacations[Vacation Code], Vacations[Employee Name],$B24,Vacations[Start Date],"&lt;="&amp;BZ$15,Vacations[End Date],"&gt;="&amp;BZ$15)</f>
        <v>0</v>
      </c>
      <c r="CA24" s="57">
        <f>SUMIFS(Vacations[Vacation Code], Vacations[Employee Name],$B24,Vacations[Start Date],"&lt;="&amp;CA$15,Vacations[End Date],"&gt;="&amp;CA$15)</f>
        <v>0</v>
      </c>
      <c r="CB24" s="57">
        <f>SUMIFS(Vacations[Vacation Code], Vacations[Employee Name],$B24,Vacations[Start Date],"&lt;="&amp;CB$15,Vacations[End Date],"&gt;="&amp;CB$15)</f>
        <v>0</v>
      </c>
      <c r="CC24" s="57">
        <f>SUMIFS(Vacations[Vacation Code], Vacations[Employee Name],$B24,Vacations[Start Date],"&lt;="&amp;CC$15,Vacations[End Date],"&gt;="&amp;CC$15)</f>
        <v>0</v>
      </c>
      <c r="CD24" s="57">
        <f>SUMIFS(Vacations[Vacation Code], Vacations[Employee Name],$B24,Vacations[Start Date],"&lt;="&amp;CD$15,Vacations[End Date],"&gt;="&amp;CD$15)</f>
        <v>0</v>
      </c>
      <c r="CE24" s="57">
        <f>SUMIFS(Vacations[Vacation Code], Vacations[Employee Name],$B24,Vacations[Start Date],"&lt;="&amp;CE$15,Vacations[End Date],"&gt;="&amp;CE$15)</f>
        <v>0</v>
      </c>
      <c r="CF24" s="57">
        <f>SUMIFS(Vacations[Vacation Code], Vacations[Employee Name],$B24,Vacations[Start Date],"&lt;="&amp;CF$15,Vacations[End Date],"&gt;="&amp;CF$15)</f>
        <v>0</v>
      </c>
      <c r="CG24" s="57">
        <f>SUMIFS(Vacations[Vacation Code], Vacations[Employee Name],$B24,Vacations[Start Date],"&lt;="&amp;CG$15,Vacations[End Date],"&gt;="&amp;CG$15)</f>
        <v>0</v>
      </c>
      <c r="CH24" s="57">
        <f>SUMIFS(Vacations[Vacation Code], Vacations[Employee Name],$B24,Vacations[Start Date],"&lt;="&amp;CH$15,Vacations[End Date],"&gt;="&amp;CH$15)</f>
        <v>0</v>
      </c>
      <c r="CI24" s="57">
        <f>SUMIFS(Vacations[Vacation Code], Vacations[Employee Name],$B24,Vacations[Start Date],"&lt;="&amp;CI$15,Vacations[End Date],"&gt;="&amp;CI$15)</f>
        <v>0</v>
      </c>
      <c r="CJ24" s="57">
        <f>SUMIFS(Vacations[Vacation Code], Vacations[Employee Name],$B24,Vacations[Start Date],"&lt;="&amp;CJ$15,Vacations[End Date],"&gt;="&amp;CJ$15)</f>
        <v>0</v>
      </c>
      <c r="CK24" s="57">
        <f>SUMIFS(Vacations[Vacation Code], Vacations[Employee Name],$B24,Vacations[Start Date],"&lt;="&amp;CK$15,Vacations[End Date],"&gt;="&amp;CK$15)</f>
        <v>0</v>
      </c>
      <c r="CL24" s="57">
        <f>SUMIFS(Vacations[Vacation Code], Vacations[Employee Name],$B24,Vacations[Start Date],"&lt;="&amp;CL$15,Vacations[End Date],"&gt;="&amp;CL$15)</f>
        <v>0</v>
      </c>
      <c r="CM24" s="57">
        <f>SUMIFS(Vacations[Vacation Code], Vacations[Employee Name],$B24,Vacations[Start Date],"&lt;="&amp;CM$15,Vacations[End Date],"&gt;="&amp;CM$15)</f>
        <v>0</v>
      </c>
      <c r="CN24" s="57">
        <f>SUMIFS(Vacations[Vacation Code], Vacations[Employee Name],$B24,Vacations[Start Date],"&lt;="&amp;CN$15,Vacations[End Date],"&gt;="&amp;CN$15)</f>
        <v>0</v>
      </c>
      <c r="CO24" s="57">
        <f>SUMIFS(Vacations[Vacation Code], Vacations[Employee Name],$B24,Vacations[Start Date],"&lt;="&amp;CO$15,Vacations[End Date],"&gt;="&amp;CO$15)</f>
        <v>0</v>
      </c>
      <c r="CP24" s="57">
        <f>SUMIFS(Vacations[Vacation Code], Vacations[Employee Name],$B24,Vacations[Start Date],"&lt;="&amp;CP$15,Vacations[End Date],"&gt;="&amp;CP$15)</f>
        <v>0</v>
      </c>
      <c r="CQ24" s="57">
        <f>SUMIFS(Vacations[Vacation Code], Vacations[Employee Name],$B24,Vacations[Start Date],"&lt;="&amp;CQ$15,Vacations[End Date],"&gt;="&amp;CQ$15)</f>
        <v>0</v>
      </c>
      <c r="CR24" s="57">
        <f>SUMIFS(Vacations['# of days taken],Vacations[Employee Name],$B24)</f>
        <v>19</v>
      </c>
      <c r="CS24" s="57">
        <f>SUMIFS(Vacations['# of days taken],Vacations[Employee Name],$B24,Vacations[Start Date],"&gt;="&amp;$C$8,Vacations[End Date],"&lt;="&amp;$C$3)</f>
        <v>4</v>
      </c>
      <c r="CW24" s="31">
        <f>CU7</f>
        <v>41214</v>
      </c>
      <c r="CX24" s="9"/>
      <c r="CY24" s="9"/>
      <c r="CZ24" s="9"/>
      <c r="DA24" s="9"/>
      <c r="DB24" s="37"/>
      <c r="DC24" s="37"/>
      <c r="DM24" s="5"/>
      <c r="DN24" s="5"/>
      <c r="DO24" s="5"/>
      <c r="DP24" s="5"/>
      <c r="DQ24" s="5"/>
      <c r="DR24" s="5"/>
      <c r="DS24" s="5"/>
    </row>
    <row r="25" spans="1:123" x14ac:dyDescent="0.25">
      <c r="A25" s="41">
        <v>10</v>
      </c>
      <c r="B25" s="41" t="str">
        <f>IFERROR(INDEX(Employees[Employees],A25),"")</f>
        <v>Jackie</v>
      </c>
      <c r="C25" s="41"/>
      <c r="D25" s="57">
        <f>SUMIFS(Vacations[Vacation Code], Vacations[Employee Name],$B25,Vacations[Start Date],"&lt;="&amp;D$15,Vacations[End Date],"&gt;="&amp;D$15)</f>
        <v>0</v>
      </c>
      <c r="E25" s="57">
        <f>SUMIFS(Vacations[Vacation Code], Vacations[Employee Name],$B25,Vacations[Start Date],"&lt;="&amp;E$15,Vacations[End Date],"&gt;="&amp;E$15)</f>
        <v>0</v>
      </c>
      <c r="F25" s="57">
        <f>SUMIFS(Vacations[Vacation Code], Vacations[Employee Name],$B25,Vacations[Start Date],"&lt;="&amp;F$15,Vacations[End Date],"&gt;="&amp;F$15)</f>
        <v>0</v>
      </c>
      <c r="G25" s="57">
        <f>SUMIFS(Vacations[Vacation Code], Vacations[Employee Name],$B25,Vacations[Start Date],"&lt;="&amp;G$15,Vacations[End Date],"&gt;="&amp;G$15)</f>
        <v>0</v>
      </c>
      <c r="H25" s="57">
        <f>SUMIFS(Vacations[Vacation Code], Vacations[Employee Name],$B25,Vacations[Start Date],"&lt;="&amp;H$15,Vacations[End Date],"&gt;="&amp;H$15)</f>
        <v>0</v>
      </c>
      <c r="I25" s="57">
        <f>SUMIFS(Vacations[Vacation Code], Vacations[Employee Name],$B25,Vacations[Start Date],"&lt;="&amp;I$15,Vacations[End Date],"&gt;="&amp;I$15)</f>
        <v>0</v>
      </c>
      <c r="J25" s="57">
        <f>SUMIFS(Vacations[Vacation Code], Vacations[Employee Name],$B25,Vacations[Start Date],"&lt;="&amp;J$15,Vacations[End Date],"&gt;="&amp;J$15)</f>
        <v>0</v>
      </c>
      <c r="K25" s="57">
        <f>SUMIFS(Vacations[Vacation Code], Vacations[Employee Name],$B25,Vacations[Start Date],"&lt;="&amp;K$15,Vacations[End Date],"&gt;="&amp;K$15)</f>
        <v>0</v>
      </c>
      <c r="L25" s="57">
        <f>SUMIFS(Vacations[Vacation Code], Vacations[Employee Name],$B25,Vacations[Start Date],"&lt;="&amp;L$15,Vacations[End Date],"&gt;="&amp;L$15)</f>
        <v>0</v>
      </c>
      <c r="M25" s="57">
        <f>SUMIFS(Vacations[Vacation Code], Vacations[Employee Name],$B25,Vacations[Start Date],"&lt;="&amp;M$15,Vacations[End Date],"&gt;="&amp;M$15)</f>
        <v>0</v>
      </c>
      <c r="N25" s="57">
        <f>SUMIFS(Vacations[Vacation Code], Vacations[Employee Name],$B25,Vacations[Start Date],"&lt;="&amp;N$15,Vacations[End Date],"&gt;="&amp;N$15)</f>
        <v>0</v>
      </c>
      <c r="O25" s="57">
        <f>SUMIFS(Vacations[Vacation Code], Vacations[Employee Name],$B25,Vacations[Start Date],"&lt;="&amp;O$15,Vacations[End Date],"&gt;="&amp;O$15)</f>
        <v>0</v>
      </c>
      <c r="P25" s="57">
        <f>SUMIFS(Vacations[Vacation Code], Vacations[Employee Name],$B25,Vacations[Start Date],"&lt;="&amp;P$15,Vacations[End Date],"&gt;="&amp;P$15)</f>
        <v>0</v>
      </c>
      <c r="Q25" s="57">
        <f>SUMIFS(Vacations[Vacation Code], Vacations[Employee Name],$B25,Vacations[Start Date],"&lt;="&amp;Q$15,Vacations[End Date],"&gt;="&amp;Q$15)</f>
        <v>0</v>
      </c>
      <c r="R25" s="57">
        <f>SUMIFS(Vacations[Vacation Code], Vacations[Employee Name],$B25,Vacations[Start Date],"&lt;="&amp;R$15,Vacations[End Date],"&gt;="&amp;R$15)</f>
        <v>0</v>
      </c>
      <c r="S25" s="57">
        <f>SUMIFS(Vacations[Vacation Code], Vacations[Employee Name],$B25,Vacations[Start Date],"&lt;="&amp;S$15,Vacations[End Date],"&gt;="&amp;S$15)</f>
        <v>0</v>
      </c>
      <c r="T25" s="57">
        <f>SUMIFS(Vacations[Vacation Code], Vacations[Employee Name],$B25,Vacations[Start Date],"&lt;="&amp;T$15,Vacations[End Date],"&gt;="&amp;T$15)</f>
        <v>0</v>
      </c>
      <c r="U25" s="57">
        <f>SUMIFS(Vacations[Vacation Code], Vacations[Employee Name],$B25,Vacations[Start Date],"&lt;="&amp;U$15,Vacations[End Date],"&gt;="&amp;U$15)</f>
        <v>0</v>
      </c>
      <c r="V25" s="57">
        <f>SUMIFS(Vacations[Vacation Code], Vacations[Employee Name],$B25,Vacations[Start Date],"&lt;="&amp;V$15,Vacations[End Date],"&gt;="&amp;V$15)</f>
        <v>0</v>
      </c>
      <c r="W25" s="57">
        <f>SUMIFS(Vacations[Vacation Code], Vacations[Employee Name],$B25,Vacations[Start Date],"&lt;="&amp;W$15,Vacations[End Date],"&gt;="&amp;W$15)</f>
        <v>0</v>
      </c>
      <c r="X25" s="57">
        <f>SUMIFS(Vacations[Vacation Code], Vacations[Employee Name],$B25,Vacations[Start Date],"&lt;="&amp;X$15,Vacations[End Date],"&gt;="&amp;X$15)</f>
        <v>0</v>
      </c>
      <c r="Y25" s="57">
        <f>SUMIFS(Vacations[Vacation Code], Vacations[Employee Name],$B25,Vacations[Start Date],"&lt;="&amp;Y$15,Vacations[End Date],"&gt;="&amp;Y$15)</f>
        <v>0</v>
      </c>
      <c r="Z25" s="57">
        <f>SUMIFS(Vacations[Vacation Code], Vacations[Employee Name],$B25,Vacations[Start Date],"&lt;="&amp;Z$15,Vacations[End Date],"&gt;="&amp;Z$15)</f>
        <v>0</v>
      </c>
      <c r="AA25" s="57">
        <f>SUMIFS(Vacations[Vacation Code], Vacations[Employee Name],$B25,Vacations[Start Date],"&lt;="&amp;AA$15,Vacations[End Date],"&gt;="&amp;AA$15)</f>
        <v>0</v>
      </c>
      <c r="AB25" s="57">
        <f>SUMIFS(Vacations[Vacation Code], Vacations[Employee Name],$B25,Vacations[Start Date],"&lt;="&amp;AB$15,Vacations[End Date],"&gt;="&amp;AB$15)</f>
        <v>0</v>
      </c>
      <c r="AC25" s="57">
        <f>SUMIFS(Vacations[Vacation Code], Vacations[Employee Name],$B25,Vacations[Start Date],"&lt;="&amp;AC$15,Vacations[End Date],"&gt;="&amp;AC$15)</f>
        <v>0</v>
      </c>
      <c r="AD25" s="57">
        <f>SUMIFS(Vacations[Vacation Code], Vacations[Employee Name],$B25,Vacations[Start Date],"&lt;="&amp;AD$15,Vacations[End Date],"&gt;="&amp;AD$15)</f>
        <v>0</v>
      </c>
      <c r="AE25" s="57">
        <f>SUMIFS(Vacations[Vacation Code], Vacations[Employee Name],$B25,Vacations[Start Date],"&lt;="&amp;AE$15,Vacations[End Date],"&gt;="&amp;AE$15)</f>
        <v>0</v>
      </c>
      <c r="AF25" s="57">
        <f>SUMIFS(Vacations[Vacation Code], Vacations[Employee Name],$B25,Vacations[Start Date],"&lt;="&amp;AF$15,Vacations[End Date],"&gt;="&amp;AF$15)</f>
        <v>0</v>
      </c>
      <c r="AG25" s="57">
        <f>SUMIFS(Vacations[Vacation Code], Vacations[Employee Name],$B25,Vacations[Start Date],"&lt;="&amp;AG$15,Vacations[End Date],"&gt;="&amp;AG$15)</f>
        <v>0</v>
      </c>
      <c r="AH25" s="57">
        <f>SUMIFS(Vacations[Vacation Code], Vacations[Employee Name],$B25,Vacations[Start Date],"&lt;="&amp;AH$15,Vacations[End Date],"&gt;="&amp;AH$15)</f>
        <v>0</v>
      </c>
      <c r="AI25" s="57">
        <f>SUMIFS(Vacations[Vacation Code], Vacations[Employee Name],$B25,Vacations[Start Date],"&lt;="&amp;AI$15,Vacations[End Date],"&gt;="&amp;AI$15)</f>
        <v>0</v>
      </c>
      <c r="AJ25" s="57">
        <f>SUMIFS(Vacations[Vacation Code], Vacations[Employee Name],$B25,Vacations[Start Date],"&lt;="&amp;AJ$15,Vacations[End Date],"&gt;="&amp;AJ$15)</f>
        <v>0</v>
      </c>
      <c r="AK25" s="57">
        <f>SUMIFS(Vacations[Vacation Code], Vacations[Employee Name],$B25,Vacations[Start Date],"&lt;="&amp;AK$15,Vacations[End Date],"&gt;="&amp;AK$15)</f>
        <v>0</v>
      </c>
      <c r="AL25" s="57">
        <f>SUMIFS(Vacations[Vacation Code], Vacations[Employee Name],$B25,Vacations[Start Date],"&lt;="&amp;AL$15,Vacations[End Date],"&gt;="&amp;AL$15)</f>
        <v>0</v>
      </c>
      <c r="AM25" s="57">
        <f>SUMIFS(Vacations[Vacation Code], Vacations[Employee Name],$B25,Vacations[Start Date],"&lt;="&amp;AM$15,Vacations[End Date],"&gt;="&amp;AM$15)</f>
        <v>0</v>
      </c>
      <c r="AN25" s="57">
        <f>SUMIFS(Vacations[Vacation Code], Vacations[Employee Name],$B25,Vacations[Start Date],"&lt;="&amp;AN$15,Vacations[End Date],"&gt;="&amp;AN$15)</f>
        <v>0</v>
      </c>
      <c r="AO25" s="57">
        <f>SUMIFS(Vacations[Vacation Code], Vacations[Employee Name],$B25,Vacations[Start Date],"&lt;="&amp;AO$15,Vacations[End Date],"&gt;="&amp;AO$15)</f>
        <v>0</v>
      </c>
      <c r="AP25" s="57">
        <f>SUMIFS(Vacations[Vacation Code], Vacations[Employee Name],$B25,Vacations[Start Date],"&lt;="&amp;AP$15,Vacations[End Date],"&gt;="&amp;AP$15)</f>
        <v>0</v>
      </c>
      <c r="AQ25" s="57">
        <f>SUMIFS(Vacations[Vacation Code], Vacations[Employee Name],$B25,Vacations[Start Date],"&lt;="&amp;AQ$15,Vacations[End Date],"&gt;="&amp;AQ$15)</f>
        <v>0</v>
      </c>
      <c r="AR25" s="57">
        <f>SUMIFS(Vacations[Vacation Code], Vacations[Employee Name],$B25,Vacations[Start Date],"&lt;="&amp;AR$15,Vacations[End Date],"&gt;="&amp;AR$15)</f>
        <v>0</v>
      </c>
      <c r="AS25" s="57">
        <f>SUMIFS(Vacations[Vacation Code], Vacations[Employee Name],$B25,Vacations[Start Date],"&lt;="&amp;AS$15,Vacations[End Date],"&gt;="&amp;AS$15)</f>
        <v>0</v>
      </c>
      <c r="AT25" s="57">
        <f>SUMIFS(Vacations[Vacation Code], Vacations[Employee Name],$B25,Vacations[Start Date],"&lt;="&amp;AT$15,Vacations[End Date],"&gt;="&amp;AT$15)</f>
        <v>0</v>
      </c>
      <c r="AU25" s="57">
        <f>SUMIFS(Vacations[Vacation Code], Vacations[Employee Name],$B25,Vacations[Start Date],"&lt;="&amp;AU$15,Vacations[End Date],"&gt;="&amp;AU$15)</f>
        <v>0</v>
      </c>
      <c r="AV25" s="57">
        <f>SUMIFS(Vacations[Vacation Code], Vacations[Employee Name],$B25,Vacations[Start Date],"&lt;="&amp;AV$15,Vacations[End Date],"&gt;="&amp;AV$15)</f>
        <v>0</v>
      </c>
      <c r="AW25" s="57">
        <f>SUMIFS(Vacations[Vacation Code], Vacations[Employee Name],$B25,Vacations[Start Date],"&lt;="&amp;AW$15,Vacations[End Date],"&gt;="&amp;AW$15)</f>
        <v>0</v>
      </c>
      <c r="AX25" s="57">
        <f>SUMIFS(Vacations[Vacation Code], Vacations[Employee Name],$B25,Vacations[Start Date],"&lt;="&amp;AX$15,Vacations[End Date],"&gt;="&amp;AX$15)</f>
        <v>0</v>
      </c>
      <c r="AY25" s="57">
        <f>SUMIFS(Vacations[Vacation Code], Vacations[Employee Name],$B25,Vacations[Start Date],"&lt;="&amp;AY$15,Vacations[End Date],"&gt;="&amp;AY$15)</f>
        <v>0</v>
      </c>
      <c r="AZ25" s="57">
        <f>SUMIFS(Vacations[Vacation Code], Vacations[Employee Name],$B25,Vacations[Start Date],"&lt;="&amp;AZ$15,Vacations[End Date],"&gt;="&amp;AZ$15)</f>
        <v>0</v>
      </c>
      <c r="BA25" s="57">
        <f>SUMIFS(Vacations[Vacation Code], Vacations[Employee Name],$B25,Vacations[Start Date],"&lt;="&amp;BA$15,Vacations[End Date],"&gt;="&amp;BA$15)</f>
        <v>0</v>
      </c>
      <c r="BB25" s="57">
        <f>SUMIFS(Vacations[Vacation Code], Vacations[Employee Name],$B25,Vacations[Start Date],"&lt;="&amp;BB$15,Vacations[End Date],"&gt;="&amp;BB$15)</f>
        <v>0</v>
      </c>
      <c r="BC25" s="57">
        <f>SUMIFS(Vacations[Vacation Code], Vacations[Employee Name],$B25,Vacations[Start Date],"&lt;="&amp;BC$15,Vacations[End Date],"&gt;="&amp;BC$15)</f>
        <v>0</v>
      </c>
      <c r="BD25" s="57">
        <f>SUMIFS(Vacations[Vacation Code], Vacations[Employee Name],$B25,Vacations[Start Date],"&lt;="&amp;BD$15,Vacations[End Date],"&gt;="&amp;BD$15)</f>
        <v>0</v>
      </c>
      <c r="BE25" s="57">
        <f>SUMIFS(Vacations[Vacation Code], Vacations[Employee Name],$B25,Vacations[Start Date],"&lt;="&amp;BE$15,Vacations[End Date],"&gt;="&amp;BE$15)</f>
        <v>0</v>
      </c>
      <c r="BF25" s="57">
        <f>SUMIFS(Vacations[Vacation Code], Vacations[Employee Name],$B25,Vacations[Start Date],"&lt;="&amp;BF$15,Vacations[End Date],"&gt;="&amp;BF$15)</f>
        <v>0</v>
      </c>
      <c r="BG25" s="57">
        <f>SUMIFS(Vacations[Vacation Code], Vacations[Employee Name],$B25,Vacations[Start Date],"&lt;="&amp;BG$15,Vacations[End Date],"&gt;="&amp;BG$15)</f>
        <v>0</v>
      </c>
      <c r="BH25" s="57">
        <f>SUMIFS(Vacations[Vacation Code], Vacations[Employee Name],$B25,Vacations[Start Date],"&lt;="&amp;BH$15,Vacations[End Date],"&gt;="&amp;BH$15)</f>
        <v>0</v>
      </c>
      <c r="BI25" s="57">
        <f>SUMIFS(Vacations[Vacation Code], Vacations[Employee Name],$B25,Vacations[Start Date],"&lt;="&amp;BI$15,Vacations[End Date],"&gt;="&amp;BI$15)</f>
        <v>0</v>
      </c>
      <c r="BJ25" s="57">
        <f>SUMIFS(Vacations[Vacation Code], Vacations[Employee Name],$B25,Vacations[Start Date],"&lt;="&amp;BJ$15,Vacations[End Date],"&gt;="&amp;BJ$15)</f>
        <v>0</v>
      </c>
      <c r="BK25" s="57">
        <f>SUMIFS(Vacations[Vacation Code], Vacations[Employee Name],$B25,Vacations[Start Date],"&lt;="&amp;BK$15,Vacations[End Date],"&gt;="&amp;BK$15)</f>
        <v>0</v>
      </c>
      <c r="BL25" s="57">
        <f>SUMIFS(Vacations[Vacation Code], Vacations[Employee Name],$B25,Vacations[Start Date],"&lt;="&amp;BL$15,Vacations[End Date],"&gt;="&amp;BL$15)</f>
        <v>0</v>
      </c>
      <c r="BM25" s="57">
        <f>SUMIFS(Vacations[Vacation Code], Vacations[Employee Name],$B25,Vacations[Start Date],"&lt;="&amp;BM$15,Vacations[End Date],"&gt;="&amp;BM$15)</f>
        <v>0</v>
      </c>
      <c r="BN25" s="57">
        <f>SUMIFS(Vacations[Vacation Code], Vacations[Employee Name],$B25,Vacations[Start Date],"&lt;="&amp;BN$15,Vacations[End Date],"&gt;="&amp;BN$15)</f>
        <v>0</v>
      </c>
      <c r="BO25" s="57">
        <f>SUMIFS(Vacations[Vacation Code], Vacations[Employee Name],$B25,Vacations[Start Date],"&lt;="&amp;BO$15,Vacations[End Date],"&gt;="&amp;BO$15)</f>
        <v>0</v>
      </c>
      <c r="BP25" s="57">
        <f>SUMIFS(Vacations[Vacation Code], Vacations[Employee Name],$B25,Vacations[Start Date],"&lt;="&amp;BP$15,Vacations[End Date],"&gt;="&amp;BP$15)</f>
        <v>2</v>
      </c>
      <c r="BQ25" s="57">
        <f>SUMIFS(Vacations[Vacation Code], Vacations[Employee Name],$B25,Vacations[Start Date],"&lt;="&amp;BQ$15,Vacations[End Date],"&gt;="&amp;BQ$15)</f>
        <v>2</v>
      </c>
      <c r="BR25" s="57">
        <f>SUMIFS(Vacations[Vacation Code], Vacations[Employee Name],$B25,Vacations[Start Date],"&lt;="&amp;BR$15,Vacations[End Date],"&gt;="&amp;BR$15)</f>
        <v>2</v>
      </c>
      <c r="BS25" s="57">
        <f>SUMIFS(Vacations[Vacation Code], Vacations[Employee Name],$B25,Vacations[Start Date],"&lt;="&amp;BS$15,Vacations[End Date],"&gt;="&amp;BS$15)</f>
        <v>0</v>
      </c>
      <c r="BT25" s="57">
        <f>SUMIFS(Vacations[Vacation Code], Vacations[Employee Name],$B25,Vacations[Start Date],"&lt;="&amp;BT$15,Vacations[End Date],"&gt;="&amp;BT$15)</f>
        <v>0</v>
      </c>
      <c r="BU25" s="57">
        <f>SUMIFS(Vacations[Vacation Code], Vacations[Employee Name],$B25,Vacations[Start Date],"&lt;="&amp;BU$15,Vacations[End Date],"&gt;="&amp;BU$15)</f>
        <v>0</v>
      </c>
      <c r="BV25" s="57">
        <f>SUMIFS(Vacations[Vacation Code], Vacations[Employee Name],$B25,Vacations[Start Date],"&lt;="&amp;BV$15,Vacations[End Date],"&gt;="&amp;BV$15)</f>
        <v>0</v>
      </c>
      <c r="BW25" s="57">
        <f>SUMIFS(Vacations[Vacation Code], Vacations[Employee Name],$B25,Vacations[Start Date],"&lt;="&amp;BW$15,Vacations[End Date],"&gt;="&amp;BW$15)</f>
        <v>0</v>
      </c>
      <c r="BX25" s="57">
        <f>SUMIFS(Vacations[Vacation Code], Vacations[Employee Name],$B25,Vacations[Start Date],"&lt;="&amp;BX$15,Vacations[End Date],"&gt;="&amp;BX$15)</f>
        <v>0</v>
      </c>
      <c r="BY25" s="57">
        <f>SUMIFS(Vacations[Vacation Code], Vacations[Employee Name],$B25,Vacations[Start Date],"&lt;="&amp;BY$15,Vacations[End Date],"&gt;="&amp;BY$15)</f>
        <v>0</v>
      </c>
      <c r="BZ25" s="57">
        <f>SUMIFS(Vacations[Vacation Code], Vacations[Employee Name],$B25,Vacations[Start Date],"&lt;="&amp;BZ$15,Vacations[End Date],"&gt;="&amp;BZ$15)</f>
        <v>0</v>
      </c>
      <c r="CA25" s="57">
        <f>SUMIFS(Vacations[Vacation Code], Vacations[Employee Name],$B25,Vacations[Start Date],"&lt;="&amp;CA$15,Vacations[End Date],"&gt;="&amp;CA$15)</f>
        <v>0</v>
      </c>
      <c r="CB25" s="57">
        <f>SUMIFS(Vacations[Vacation Code], Vacations[Employee Name],$B25,Vacations[Start Date],"&lt;="&amp;CB$15,Vacations[End Date],"&gt;="&amp;CB$15)</f>
        <v>0</v>
      </c>
      <c r="CC25" s="57">
        <f>SUMIFS(Vacations[Vacation Code], Vacations[Employee Name],$B25,Vacations[Start Date],"&lt;="&amp;CC$15,Vacations[End Date],"&gt;="&amp;CC$15)</f>
        <v>0</v>
      </c>
      <c r="CD25" s="57">
        <f>SUMIFS(Vacations[Vacation Code], Vacations[Employee Name],$B25,Vacations[Start Date],"&lt;="&amp;CD$15,Vacations[End Date],"&gt;="&amp;CD$15)</f>
        <v>0</v>
      </c>
      <c r="CE25" s="57">
        <f>SUMIFS(Vacations[Vacation Code], Vacations[Employee Name],$B25,Vacations[Start Date],"&lt;="&amp;CE$15,Vacations[End Date],"&gt;="&amp;CE$15)</f>
        <v>0</v>
      </c>
      <c r="CF25" s="57">
        <f>SUMIFS(Vacations[Vacation Code], Vacations[Employee Name],$B25,Vacations[Start Date],"&lt;="&amp;CF$15,Vacations[End Date],"&gt;="&amp;CF$15)</f>
        <v>0</v>
      </c>
      <c r="CG25" s="57">
        <f>SUMIFS(Vacations[Vacation Code], Vacations[Employee Name],$B25,Vacations[Start Date],"&lt;="&amp;CG$15,Vacations[End Date],"&gt;="&amp;CG$15)</f>
        <v>0</v>
      </c>
      <c r="CH25" s="57">
        <f>SUMIFS(Vacations[Vacation Code], Vacations[Employee Name],$B25,Vacations[Start Date],"&lt;="&amp;CH$15,Vacations[End Date],"&gt;="&amp;CH$15)</f>
        <v>0</v>
      </c>
      <c r="CI25" s="57">
        <f>SUMIFS(Vacations[Vacation Code], Vacations[Employee Name],$B25,Vacations[Start Date],"&lt;="&amp;CI$15,Vacations[End Date],"&gt;="&amp;CI$15)</f>
        <v>0</v>
      </c>
      <c r="CJ25" s="57">
        <f>SUMIFS(Vacations[Vacation Code], Vacations[Employee Name],$B25,Vacations[Start Date],"&lt;="&amp;CJ$15,Vacations[End Date],"&gt;="&amp;CJ$15)</f>
        <v>0</v>
      </c>
      <c r="CK25" s="57">
        <f>SUMIFS(Vacations[Vacation Code], Vacations[Employee Name],$B25,Vacations[Start Date],"&lt;="&amp;CK$15,Vacations[End Date],"&gt;="&amp;CK$15)</f>
        <v>0</v>
      </c>
      <c r="CL25" s="57">
        <f>SUMIFS(Vacations[Vacation Code], Vacations[Employee Name],$B25,Vacations[Start Date],"&lt;="&amp;CL$15,Vacations[End Date],"&gt;="&amp;CL$15)</f>
        <v>4</v>
      </c>
      <c r="CM25" s="57">
        <f>SUMIFS(Vacations[Vacation Code], Vacations[Employee Name],$B25,Vacations[Start Date],"&lt;="&amp;CM$15,Vacations[End Date],"&gt;="&amp;CM$15)</f>
        <v>4</v>
      </c>
      <c r="CN25" s="57">
        <f>SUMIFS(Vacations[Vacation Code], Vacations[Employee Name],$B25,Vacations[Start Date],"&lt;="&amp;CN$15,Vacations[End Date],"&gt;="&amp;CN$15)</f>
        <v>4</v>
      </c>
      <c r="CO25" s="57">
        <f>SUMIFS(Vacations[Vacation Code], Vacations[Employee Name],$B25,Vacations[Start Date],"&lt;="&amp;CO$15,Vacations[End Date],"&gt;="&amp;CO$15)</f>
        <v>4</v>
      </c>
      <c r="CP25" s="57">
        <f>SUMIFS(Vacations[Vacation Code], Vacations[Employee Name],$B25,Vacations[Start Date],"&lt;="&amp;CP$15,Vacations[End Date],"&gt;="&amp;CP$15)</f>
        <v>4</v>
      </c>
      <c r="CQ25" s="57">
        <f>SUMIFS(Vacations[Vacation Code], Vacations[Employee Name],$B25,Vacations[Start Date],"&lt;="&amp;CQ$15,Vacations[End Date],"&gt;="&amp;CQ$15)</f>
        <v>4</v>
      </c>
      <c r="CR25" s="57">
        <f>SUMIFS(Vacations['# of days taken],Vacations[Employee Name],$B25)</f>
        <v>19</v>
      </c>
      <c r="CS25" s="57">
        <f>SUMIFS(Vacations['# of days taken],Vacations[Employee Name],$B25,Vacations[Start Date],"&gt;="&amp;$C$8,Vacations[End Date],"&lt;="&amp;$C$3)</f>
        <v>3</v>
      </c>
      <c r="CW25" s="9" t="s">
        <v>51</v>
      </c>
      <c r="CX25" s="9" t="s">
        <v>52</v>
      </c>
      <c r="CY25" s="9" t="s">
        <v>53</v>
      </c>
      <c r="CZ25" s="9" t="s">
        <v>54</v>
      </c>
      <c r="DA25" s="9" t="s">
        <v>55</v>
      </c>
      <c r="DB25" s="37" t="s">
        <v>56</v>
      </c>
      <c r="DC25" s="37" t="s">
        <v>57</v>
      </c>
      <c r="DM25" s="5"/>
      <c r="DN25" s="5"/>
      <c r="DO25" s="5"/>
      <c r="DP25" s="5"/>
      <c r="DQ25" s="5"/>
      <c r="DR25" s="5"/>
      <c r="DS25" s="5"/>
    </row>
    <row r="26" spans="1:123" x14ac:dyDescent="0.25">
      <c r="A26" s="41">
        <v>11</v>
      </c>
      <c r="B26" s="41" t="str">
        <f>IFERROR(INDEX(Employees[Employees],A26),"")</f>
        <v>Klement</v>
      </c>
      <c r="C26" s="41"/>
      <c r="D26" s="57">
        <f>SUMIFS(Vacations[Vacation Code], Vacations[Employee Name],$B26,Vacations[Start Date],"&lt;="&amp;D$15,Vacations[End Date],"&gt;="&amp;D$15)</f>
        <v>0</v>
      </c>
      <c r="E26" s="57">
        <f>SUMIFS(Vacations[Vacation Code], Vacations[Employee Name],$B26,Vacations[Start Date],"&lt;="&amp;E$15,Vacations[End Date],"&gt;="&amp;E$15)</f>
        <v>0</v>
      </c>
      <c r="F26" s="57">
        <f>SUMIFS(Vacations[Vacation Code], Vacations[Employee Name],$B26,Vacations[Start Date],"&lt;="&amp;F$15,Vacations[End Date],"&gt;="&amp;F$15)</f>
        <v>0</v>
      </c>
      <c r="G26" s="57">
        <f>SUMIFS(Vacations[Vacation Code], Vacations[Employee Name],$B26,Vacations[Start Date],"&lt;="&amp;G$15,Vacations[End Date],"&gt;="&amp;G$15)</f>
        <v>0</v>
      </c>
      <c r="H26" s="57">
        <f>SUMIFS(Vacations[Vacation Code], Vacations[Employee Name],$B26,Vacations[Start Date],"&lt;="&amp;H$15,Vacations[End Date],"&gt;="&amp;H$15)</f>
        <v>0</v>
      </c>
      <c r="I26" s="57">
        <f>SUMIFS(Vacations[Vacation Code], Vacations[Employee Name],$B26,Vacations[Start Date],"&lt;="&amp;I$15,Vacations[End Date],"&gt;="&amp;I$15)</f>
        <v>0</v>
      </c>
      <c r="J26" s="57">
        <f>SUMIFS(Vacations[Vacation Code], Vacations[Employee Name],$B26,Vacations[Start Date],"&lt;="&amp;J$15,Vacations[End Date],"&gt;="&amp;J$15)</f>
        <v>0</v>
      </c>
      <c r="K26" s="57">
        <f>SUMIFS(Vacations[Vacation Code], Vacations[Employee Name],$B26,Vacations[Start Date],"&lt;="&amp;K$15,Vacations[End Date],"&gt;="&amp;K$15)</f>
        <v>0</v>
      </c>
      <c r="L26" s="57">
        <f>SUMIFS(Vacations[Vacation Code], Vacations[Employee Name],$B26,Vacations[Start Date],"&lt;="&amp;L$15,Vacations[End Date],"&gt;="&amp;L$15)</f>
        <v>0</v>
      </c>
      <c r="M26" s="57">
        <f>SUMIFS(Vacations[Vacation Code], Vacations[Employee Name],$B26,Vacations[Start Date],"&lt;="&amp;M$15,Vacations[End Date],"&gt;="&amp;M$15)</f>
        <v>0</v>
      </c>
      <c r="N26" s="57">
        <f>SUMIFS(Vacations[Vacation Code], Vacations[Employee Name],$B26,Vacations[Start Date],"&lt;="&amp;N$15,Vacations[End Date],"&gt;="&amp;N$15)</f>
        <v>0</v>
      </c>
      <c r="O26" s="57">
        <f>SUMIFS(Vacations[Vacation Code], Vacations[Employee Name],$B26,Vacations[Start Date],"&lt;="&amp;O$15,Vacations[End Date],"&gt;="&amp;O$15)</f>
        <v>0</v>
      </c>
      <c r="P26" s="57">
        <f>SUMIFS(Vacations[Vacation Code], Vacations[Employee Name],$B26,Vacations[Start Date],"&lt;="&amp;P$15,Vacations[End Date],"&gt;="&amp;P$15)</f>
        <v>0</v>
      </c>
      <c r="Q26" s="57">
        <f>SUMIFS(Vacations[Vacation Code], Vacations[Employee Name],$B26,Vacations[Start Date],"&lt;="&amp;Q$15,Vacations[End Date],"&gt;="&amp;Q$15)</f>
        <v>0</v>
      </c>
      <c r="R26" s="57">
        <f>SUMIFS(Vacations[Vacation Code], Vacations[Employee Name],$B26,Vacations[Start Date],"&lt;="&amp;R$15,Vacations[End Date],"&gt;="&amp;R$15)</f>
        <v>0</v>
      </c>
      <c r="S26" s="57">
        <f>SUMIFS(Vacations[Vacation Code], Vacations[Employee Name],$B26,Vacations[Start Date],"&lt;="&amp;S$15,Vacations[End Date],"&gt;="&amp;S$15)</f>
        <v>0</v>
      </c>
      <c r="T26" s="57">
        <f>SUMIFS(Vacations[Vacation Code], Vacations[Employee Name],$B26,Vacations[Start Date],"&lt;="&amp;T$15,Vacations[End Date],"&gt;="&amp;T$15)</f>
        <v>4</v>
      </c>
      <c r="U26" s="57">
        <f>SUMIFS(Vacations[Vacation Code], Vacations[Employee Name],$B26,Vacations[Start Date],"&lt;="&amp;U$15,Vacations[End Date],"&gt;="&amp;U$15)</f>
        <v>4</v>
      </c>
      <c r="V26" s="57">
        <f>SUMIFS(Vacations[Vacation Code], Vacations[Employee Name],$B26,Vacations[Start Date],"&lt;="&amp;V$15,Vacations[End Date],"&gt;="&amp;V$15)</f>
        <v>4</v>
      </c>
      <c r="W26" s="57">
        <f>SUMIFS(Vacations[Vacation Code], Vacations[Employee Name],$B26,Vacations[Start Date],"&lt;="&amp;W$15,Vacations[End Date],"&gt;="&amp;W$15)</f>
        <v>4</v>
      </c>
      <c r="X26" s="57">
        <f>SUMIFS(Vacations[Vacation Code], Vacations[Employee Name],$B26,Vacations[Start Date],"&lt;="&amp;X$15,Vacations[End Date],"&gt;="&amp;X$15)</f>
        <v>4</v>
      </c>
      <c r="Y26" s="57">
        <f>SUMIFS(Vacations[Vacation Code], Vacations[Employee Name],$B26,Vacations[Start Date],"&lt;="&amp;Y$15,Vacations[End Date],"&gt;="&amp;Y$15)</f>
        <v>4</v>
      </c>
      <c r="Z26" s="57">
        <f>SUMIFS(Vacations[Vacation Code], Vacations[Employee Name],$B26,Vacations[Start Date],"&lt;="&amp;Z$15,Vacations[End Date],"&gt;="&amp;Z$15)</f>
        <v>4</v>
      </c>
      <c r="AA26" s="57">
        <f>SUMIFS(Vacations[Vacation Code], Vacations[Employee Name],$B26,Vacations[Start Date],"&lt;="&amp;AA$15,Vacations[End Date],"&gt;="&amp;AA$15)</f>
        <v>4</v>
      </c>
      <c r="AB26" s="57">
        <f>SUMIFS(Vacations[Vacation Code], Vacations[Employee Name],$B26,Vacations[Start Date],"&lt;="&amp;AB$15,Vacations[End Date],"&gt;="&amp;AB$15)</f>
        <v>4</v>
      </c>
      <c r="AC26" s="57">
        <f>SUMIFS(Vacations[Vacation Code], Vacations[Employee Name],$B26,Vacations[Start Date],"&lt;="&amp;AC$15,Vacations[End Date],"&gt;="&amp;AC$15)</f>
        <v>4</v>
      </c>
      <c r="AD26" s="57">
        <f>SUMIFS(Vacations[Vacation Code], Vacations[Employee Name],$B26,Vacations[Start Date],"&lt;="&amp;AD$15,Vacations[End Date],"&gt;="&amp;AD$15)</f>
        <v>4</v>
      </c>
      <c r="AE26" s="57">
        <f>SUMIFS(Vacations[Vacation Code], Vacations[Employee Name],$B26,Vacations[Start Date],"&lt;="&amp;AE$15,Vacations[End Date],"&gt;="&amp;AE$15)</f>
        <v>4</v>
      </c>
      <c r="AF26" s="57">
        <f>SUMIFS(Vacations[Vacation Code], Vacations[Employee Name],$B26,Vacations[Start Date],"&lt;="&amp;AF$15,Vacations[End Date],"&gt;="&amp;AF$15)</f>
        <v>4</v>
      </c>
      <c r="AG26" s="57">
        <f>SUMIFS(Vacations[Vacation Code], Vacations[Employee Name],$B26,Vacations[Start Date],"&lt;="&amp;AG$15,Vacations[End Date],"&gt;="&amp;AG$15)</f>
        <v>0</v>
      </c>
      <c r="AH26" s="57">
        <f>SUMIFS(Vacations[Vacation Code], Vacations[Employee Name],$B26,Vacations[Start Date],"&lt;="&amp;AH$15,Vacations[End Date],"&gt;="&amp;AH$15)</f>
        <v>0</v>
      </c>
      <c r="AI26" s="57">
        <f>SUMIFS(Vacations[Vacation Code], Vacations[Employee Name],$B26,Vacations[Start Date],"&lt;="&amp;AI$15,Vacations[End Date],"&gt;="&amp;AI$15)</f>
        <v>0</v>
      </c>
      <c r="AJ26" s="57">
        <f>SUMIFS(Vacations[Vacation Code], Vacations[Employee Name],$B26,Vacations[Start Date],"&lt;="&amp;AJ$15,Vacations[End Date],"&gt;="&amp;AJ$15)</f>
        <v>0</v>
      </c>
      <c r="AK26" s="57">
        <f>SUMIFS(Vacations[Vacation Code], Vacations[Employee Name],$B26,Vacations[Start Date],"&lt;="&amp;AK$15,Vacations[End Date],"&gt;="&amp;AK$15)</f>
        <v>0</v>
      </c>
      <c r="AL26" s="57">
        <f>SUMIFS(Vacations[Vacation Code], Vacations[Employee Name],$B26,Vacations[Start Date],"&lt;="&amp;AL$15,Vacations[End Date],"&gt;="&amp;AL$15)</f>
        <v>0</v>
      </c>
      <c r="AM26" s="57">
        <f>SUMIFS(Vacations[Vacation Code], Vacations[Employee Name],$B26,Vacations[Start Date],"&lt;="&amp;AM$15,Vacations[End Date],"&gt;="&amp;AM$15)</f>
        <v>0</v>
      </c>
      <c r="AN26" s="57">
        <f>SUMIFS(Vacations[Vacation Code], Vacations[Employee Name],$B26,Vacations[Start Date],"&lt;="&amp;AN$15,Vacations[End Date],"&gt;="&amp;AN$15)</f>
        <v>0</v>
      </c>
      <c r="AO26" s="57">
        <f>SUMIFS(Vacations[Vacation Code], Vacations[Employee Name],$B26,Vacations[Start Date],"&lt;="&amp;AO$15,Vacations[End Date],"&gt;="&amp;AO$15)</f>
        <v>0</v>
      </c>
      <c r="AP26" s="57">
        <f>SUMIFS(Vacations[Vacation Code], Vacations[Employee Name],$B26,Vacations[Start Date],"&lt;="&amp;AP$15,Vacations[End Date],"&gt;="&amp;AP$15)</f>
        <v>0</v>
      </c>
      <c r="AQ26" s="57">
        <f>SUMIFS(Vacations[Vacation Code], Vacations[Employee Name],$B26,Vacations[Start Date],"&lt;="&amp;AQ$15,Vacations[End Date],"&gt;="&amp;AQ$15)</f>
        <v>0</v>
      </c>
      <c r="AR26" s="57">
        <f>SUMIFS(Vacations[Vacation Code], Vacations[Employee Name],$B26,Vacations[Start Date],"&lt;="&amp;AR$15,Vacations[End Date],"&gt;="&amp;AR$15)</f>
        <v>0</v>
      </c>
      <c r="AS26" s="57">
        <f>SUMIFS(Vacations[Vacation Code], Vacations[Employee Name],$B26,Vacations[Start Date],"&lt;="&amp;AS$15,Vacations[End Date],"&gt;="&amp;AS$15)</f>
        <v>0</v>
      </c>
      <c r="AT26" s="57">
        <f>SUMIFS(Vacations[Vacation Code], Vacations[Employee Name],$B26,Vacations[Start Date],"&lt;="&amp;AT$15,Vacations[End Date],"&gt;="&amp;AT$15)</f>
        <v>0</v>
      </c>
      <c r="AU26" s="57">
        <f>SUMIFS(Vacations[Vacation Code], Vacations[Employee Name],$B26,Vacations[Start Date],"&lt;="&amp;AU$15,Vacations[End Date],"&gt;="&amp;AU$15)</f>
        <v>0</v>
      </c>
      <c r="AV26" s="57">
        <f>SUMIFS(Vacations[Vacation Code], Vacations[Employee Name],$B26,Vacations[Start Date],"&lt;="&amp;AV$15,Vacations[End Date],"&gt;="&amp;AV$15)</f>
        <v>0</v>
      </c>
      <c r="AW26" s="57">
        <f>SUMIFS(Vacations[Vacation Code], Vacations[Employee Name],$B26,Vacations[Start Date],"&lt;="&amp;AW$15,Vacations[End Date],"&gt;="&amp;AW$15)</f>
        <v>0</v>
      </c>
      <c r="AX26" s="57">
        <f>SUMIFS(Vacations[Vacation Code], Vacations[Employee Name],$B26,Vacations[Start Date],"&lt;="&amp;AX$15,Vacations[End Date],"&gt;="&amp;AX$15)</f>
        <v>0</v>
      </c>
      <c r="AY26" s="57">
        <f>SUMIFS(Vacations[Vacation Code], Vacations[Employee Name],$B26,Vacations[Start Date],"&lt;="&amp;AY$15,Vacations[End Date],"&gt;="&amp;AY$15)</f>
        <v>0</v>
      </c>
      <c r="AZ26" s="57">
        <f>SUMIFS(Vacations[Vacation Code], Vacations[Employee Name],$B26,Vacations[Start Date],"&lt;="&amp;AZ$15,Vacations[End Date],"&gt;="&amp;AZ$15)</f>
        <v>0</v>
      </c>
      <c r="BA26" s="57">
        <f>SUMIFS(Vacations[Vacation Code], Vacations[Employee Name],$B26,Vacations[Start Date],"&lt;="&amp;BA$15,Vacations[End Date],"&gt;="&amp;BA$15)</f>
        <v>0</v>
      </c>
      <c r="BB26" s="57">
        <f>SUMIFS(Vacations[Vacation Code], Vacations[Employee Name],$B26,Vacations[Start Date],"&lt;="&amp;BB$15,Vacations[End Date],"&gt;="&amp;BB$15)</f>
        <v>0</v>
      </c>
      <c r="BC26" s="57">
        <f>SUMIFS(Vacations[Vacation Code], Vacations[Employee Name],$B26,Vacations[Start Date],"&lt;="&amp;BC$15,Vacations[End Date],"&gt;="&amp;BC$15)</f>
        <v>0</v>
      </c>
      <c r="BD26" s="57">
        <f>SUMIFS(Vacations[Vacation Code], Vacations[Employee Name],$B26,Vacations[Start Date],"&lt;="&amp;BD$15,Vacations[End Date],"&gt;="&amp;BD$15)</f>
        <v>0</v>
      </c>
      <c r="BE26" s="57">
        <f>SUMIFS(Vacations[Vacation Code], Vacations[Employee Name],$B26,Vacations[Start Date],"&lt;="&amp;BE$15,Vacations[End Date],"&gt;="&amp;BE$15)</f>
        <v>0</v>
      </c>
      <c r="BF26" s="57">
        <f>SUMIFS(Vacations[Vacation Code], Vacations[Employee Name],$B26,Vacations[Start Date],"&lt;="&amp;BF$15,Vacations[End Date],"&gt;="&amp;BF$15)</f>
        <v>0</v>
      </c>
      <c r="BG26" s="57">
        <f>SUMIFS(Vacations[Vacation Code], Vacations[Employee Name],$B26,Vacations[Start Date],"&lt;="&amp;BG$15,Vacations[End Date],"&gt;="&amp;BG$15)</f>
        <v>0</v>
      </c>
      <c r="BH26" s="57">
        <f>SUMIFS(Vacations[Vacation Code], Vacations[Employee Name],$B26,Vacations[Start Date],"&lt;="&amp;BH$15,Vacations[End Date],"&gt;="&amp;BH$15)</f>
        <v>0</v>
      </c>
      <c r="BI26" s="57">
        <f>SUMIFS(Vacations[Vacation Code], Vacations[Employee Name],$B26,Vacations[Start Date],"&lt;="&amp;BI$15,Vacations[End Date],"&gt;="&amp;BI$15)</f>
        <v>0</v>
      </c>
      <c r="BJ26" s="57">
        <f>SUMIFS(Vacations[Vacation Code], Vacations[Employee Name],$B26,Vacations[Start Date],"&lt;="&amp;BJ$15,Vacations[End Date],"&gt;="&amp;BJ$15)</f>
        <v>0</v>
      </c>
      <c r="BK26" s="57">
        <f>SUMIFS(Vacations[Vacation Code], Vacations[Employee Name],$B26,Vacations[Start Date],"&lt;="&amp;BK$15,Vacations[End Date],"&gt;="&amp;BK$15)</f>
        <v>0</v>
      </c>
      <c r="BL26" s="57">
        <f>SUMIFS(Vacations[Vacation Code], Vacations[Employee Name],$B26,Vacations[Start Date],"&lt;="&amp;BL$15,Vacations[End Date],"&gt;="&amp;BL$15)</f>
        <v>0</v>
      </c>
      <c r="BM26" s="57">
        <f>SUMIFS(Vacations[Vacation Code], Vacations[Employee Name],$B26,Vacations[Start Date],"&lt;="&amp;BM$15,Vacations[End Date],"&gt;="&amp;BM$15)</f>
        <v>0</v>
      </c>
      <c r="BN26" s="57">
        <f>SUMIFS(Vacations[Vacation Code], Vacations[Employee Name],$B26,Vacations[Start Date],"&lt;="&amp;BN$15,Vacations[End Date],"&gt;="&amp;BN$15)</f>
        <v>0</v>
      </c>
      <c r="BO26" s="57">
        <f>SUMIFS(Vacations[Vacation Code], Vacations[Employee Name],$B26,Vacations[Start Date],"&lt;="&amp;BO$15,Vacations[End Date],"&gt;="&amp;BO$15)</f>
        <v>0</v>
      </c>
      <c r="BP26" s="57">
        <f>SUMIFS(Vacations[Vacation Code], Vacations[Employee Name],$B26,Vacations[Start Date],"&lt;="&amp;BP$15,Vacations[End Date],"&gt;="&amp;BP$15)</f>
        <v>0</v>
      </c>
      <c r="BQ26" s="57">
        <f>SUMIFS(Vacations[Vacation Code], Vacations[Employee Name],$B26,Vacations[Start Date],"&lt;="&amp;BQ$15,Vacations[End Date],"&gt;="&amp;BQ$15)</f>
        <v>0</v>
      </c>
      <c r="BR26" s="57">
        <f>SUMIFS(Vacations[Vacation Code], Vacations[Employee Name],$B26,Vacations[Start Date],"&lt;="&amp;BR$15,Vacations[End Date],"&gt;="&amp;BR$15)</f>
        <v>0</v>
      </c>
      <c r="BS26" s="57">
        <f>SUMIFS(Vacations[Vacation Code], Vacations[Employee Name],$B26,Vacations[Start Date],"&lt;="&amp;BS$15,Vacations[End Date],"&gt;="&amp;BS$15)</f>
        <v>0</v>
      </c>
      <c r="BT26" s="57">
        <f>SUMIFS(Vacations[Vacation Code], Vacations[Employee Name],$B26,Vacations[Start Date],"&lt;="&amp;BT$15,Vacations[End Date],"&gt;="&amp;BT$15)</f>
        <v>0</v>
      </c>
      <c r="BU26" s="57">
        <f>SUMIFS(Vacations[Vacation Code], Vacations[Employee Name],$B26,Vacations[Start Date],"&lt;="&amp;BU$15,Vacations[End Date],"&gt;="&amp;BU$15)</f>
        <v>0</v>
      </c>
      <c r="BV26" s="57">
        <f>SUMIFS(Vacations[Vacation Code], Vacations[Employee Name],$B26,Vacations[Start Date],"&lt;="&amp;BV$15,Vacations[End Date],"&gt;="&amp;BV$15)</f>
        <v>0</v>
      </c>
      <c r="BW26" s="57">
        <f>SUMIFS(Vacations[Vacation Code], Vacations[Employee Name],$B26,Vacations[Start Date],"&lt;="&amp;BW$15,Vacations[End Date],"&gt;="&amp;BW$15)</f>
        <v>0</v>
      </c>
      <c r="BX26" s="57">
        <f>SUMIFS(Vacations[Vacation Code], Vacations[Employee Name],$B26,Vacations[Start Date],"&lt;="&amp;BX$15,Vacations[End Date],"&gt;="&amp;BX$15)</f>
        <v>0</v>
      </c>
      <c r="BY26" s="57">
        <f>SUMIFS(Vacations[Vacation Code], Vacations[Employee Name],$B26,Vacations[Start Date],"&lt;="&amp;BY$15,Vacations[End Date],"&gt;="&amp;BY$15)</f>
        <v>0</v>
      </c>
      <c r="BZ26" s="57">
        <f>SUMIFS(Vacations[Vacation Code], Vacations[Employee Name],$B26,Vacations[Start Date],"&lt;="&amp;BZ$15,Vacations[End Date],"&gt;="&amp;BZ$15)</f>
        <v>0</v>
      </c>
      <c r="CA26" s="57">
        <f>SUMIFS(Vacations[Vacation Code], Vacations[Employee Name],$B26,Vacations[Start Date],"&lt;="&amp;CA$15,Vacations[End Date],"&gt;="&amp;CA$15)</f>
        <v>0</v>
      </c>
      <c r="CB26" s="57">
        <f>SUMIFS(Vacations[Vacation Code], Vacations[Employee Name],$B26,Vacations[Start Date],"&lt;="&amp;CB$15,Vacations[End Date],"&gt;="&amp;CB$15)</f>
        <v>0</v>
      </c>
      <c r="CC26" s="57">
        <f>SUMIFS(Vacations[Vacation Code], Vacations[Employee Name],$B26,Vacations[Start Date],"&lt;="&amp;CC$15,Vacations[End Date],"&gt;="&amp;CC$15)</f>
        <v>0</v>
      </c>
      <c r="CD26" s="57">
        <f>SUMIFS(Vacations[Vacation Code], Vacations[Employee Name],$B26,Vacations[Start Date],"&lt;="&amp;CD$15,Vacations[End Date],"&gt;="&amp;CD$15)</f>
        <v>0</v>
      </c>
      <c r="CE26" s="57">
        <f>SUMIFS(Vacations[Vacation Code], Vacations[Employee Name],$B26,Vacations[Start Date],"&lt;="&amp;CE$15,Vacations[End Date],"&gt;="&amp;CE$15)</f>
        <v>0</v>
      </c>
      <c r="CF26" s="57">
        <f>SUMIFS(Vacations[Vacation Code], Vacations[Employee Name],$B26,Vacations[Start Date],"&lt;="&amp;CF$15,Vacations[End Date],"&gt;="&amp;CF$15)</f>
        <v>0</v>
      </c>
      <c r="CG26" s="57">
        <f>SUMIFS(Vacations[Vacation Code], Vacations[Employee Name],$B26,Vacations[Start Date],"&lt;="&amp;CG$15,Vacations[End Date],"&gt;="&amp;CG$15)</f>
        <v>0</v>
      </c>
      <c r="CH26" s="57">
        <f>SUMIFS(Vacations[Vacation Code], Vacations[Employee Name],$B26,Vacations[Start Date],"&lt;="&amp;CH$15,Vacations[End Date],"&gt;="&amp;CH$15)</f>
        <v>0</v>
      </c>
      <c r="CI26" s="57">
        <f>SUMIFS(Vacations[Vacation Code], Vacations[Employee Name],$B26,Vacations[Start Date],"&lt;="&amp;CI$15,Vacations[End Date],"&gt;="&amp;CI$15)</f>
        <v>0</v>
      </c>
      <c r="CJ26" s="57">
        <f>SUMIFS(Vacations[Vacation Code], Vacations[Employee Name],$B26,Vacations[Start Date],"&lt;="&amp;CJ$15,Vacations[End Date],"&gt;="&amp;CJ$15)</f>
        <v>0</v>
      </c>
      <c r="CK26" s="57">
        <f>SUMIFS(Vacations[Vacation Code], Vacations[Employee Name],$B26,Vacations[Start Date],"&lt;="&amp;CK$15,Vacations[End Date],"&gt;="&amp;CK$15)</f>
        <v>0</v>
      </c>
      <c r="CL26" s="57">
        <f>SUMIFS(Vacations[Vacation Code], Vacations[Employee Name],$B26,Vacations[Start Date],"&lt;="&amp;CL$15,Vacations[End Date],"&gt;="&amp;CL$15)</f>
        <v>0</v>
      </c>
      <c r="CM26" s="57">
        <f>SUMIFS(Vacations[Vacation Code], Vacations[Employee Name],$B26,Vacations[Start Date],"&lt;="&amp;CM$15,Vacations[End Date],"&gt;="&amp;CM$15)</f>
        <v>0</v>
      </c>
      <c r="CN26" s="57">
        <f>SUMIFS(Vacations[Vacation Code], Vacations[Employee Name],$B26,Vacations[Start Date],"&lt;="&amp;CN$15,Vacations[End Date],"&gt;="&amp;CN$15)</f>
        <v>0</v>
      </c>
      <c r="CO26" s="57">
        <f>SUMIFS(Vacations[Vacation Code], Vacations[Employee Name],$B26,Vacations[Start Date],"&lt;="&amp;CO$15,Vacations[End Date],"&gt;="&amp;CO$15)</f>
        <v>0</v>
      </c>
      <c r="CP26" s="57">
        <f>SUMIFS(Vacations[Vacation Code], Vacations[Employee Name],$B26,Vacations[Start Date],"&lt;="&amp;CP$15,Vacations[End Date],"&gt;="&amp;CP$15)</f>
        <v>0</v>
      </c>
      <c r="CQ26" s="57">
        <f>SUMIFS(Vacations[Vacation Code], Vacations[Employee Name],$B26,Vacations[Start Date],"&lt;="&amp;CQ$15,Vacations[End Date],"&gt;="&amp;CQ$15)</f>
        <v>0</v>
      </c>
      <c r="CR26" s="57">
        <f>SUMIFS(Vacations['# of days taken],Vacations[Employee Name],$B26)</f>
        <v>19</v>
      </c>
      <c r="CS26" s="57">
        <f>SUMIFS(Vacations['# of days taken],Vacations[Employee Name],$B26,Vacations[Start Date],"&gt;="&amp;$C$8,Vacations[End Date],"&lt;="&amp;$C$3)</f>
        <v>9</v>
      </c>
      <c r="CU26" s="42">
        <v>0</v>
      </c>
      <c r="CW26" s="5">
        <f>$CW$24+$CW$7+$CU26*7+CW$13</f>
        <v>41211</v>
      </c>
      <c r="CX26" s="5">
        <f t="shared" ref="CX26:DC31" si="8">$CW$24+$CW$7+$CU26*7+CX$13</f>
        <v>41212</v>
      </c>
      <c r="CY26" s="5">
        <f t="shared" si="8"/>
        <v>41213</v>
      </c>
      <c r="CZ26" s="5">
        <f t="shared" si="8"/>
        <v>41214</v>
      </c>
      <c r="DA26" s="5">
        <f t="shared" si="8"/>
        <v>41215</v>
      </c>
      <c r="DB26" s="35">
        <f t="shared" si="8"/>
        <v>41216</v>
      </c>
      <c r="DC26" s="35">
        <f t="shared" si="8"/>
        <v>41217</v>
      </c>
      <c r="DE26" s="62" t="str">
        <f>IF(MONTH(CW26)&lt;&gt;MONTH($CW$24),"",COUNTIFS(Vacations[Start Date],"&lt;="&amp;CW26,Vacations[End Date],"&gt;="&amp;CW26))</f>
        <v/>
      </c>
      <c r="DF26" s="62" t="str">
        <f>IF(MONTH(CX26)&lt;&gt;MONTH($CW$24),"",COUNTIFS(Vacations[Start Date],"&lt;="&amp;CX26,Vacations[End Date],"&gt;="&amp;CX26))</f>
        <v/>
      </c>
      <c r="DG26" s="62" t="str">
        <f>IF(MONTH(CY26)&lt;&gt;MONTH($CW$24),"",COUNTIFS(Vacations[Start Date],"&lt;="&amp;CY26,Vacations[End Date],"&gt;="&amp;CY26))</f>
        <v/>
      </c>
      <c r="DH26" s="62">
        <f>IF(MONTH(CZ26)&lt;&gt;MONTH($CW$24),"",COUNTIFS(Vacations[Start Date],"&lt;="&amp;CZ26,Vacations[End Date],"&gt;="&amp;CZ26))</f>
        <v>2</v>
      </c>
      <c r="DI26" s="62">
        <f>IF(MONTH(DA26)&lt;&gt;MONTH($CW$24),"",COUNTIFS(Vacations[Start Date],"&lt;="&amp;DA26,Vacations[End Date],"&gt;="&amp;DA26))</f>
        <v>2</v>
      </c>
      <c r="DJ26" s="62">
        <f>IF(MONTH(DB26)&lt;&gt;MONTH($CW$24),"",COUNTIFS(Vacations[Start Date],"&lt;="&amp;DB26,Vacations[End Date],"&gt;="&amp;DB26))</f>
        <v>2</v>
      </c>
      <c r="DK26" s="62">
        <f>IF(MONTH(DC26)&lt;&gt;MONTH($CW$24),"",COUNTIFS(Vacations[Start Date],"&lt;="&amp;DC26,Vacations[End Date],"&gt;="&amp;DC26))</f>
        <v>2</v>
      </c>
      <c r="DM26" s="62" t="b">
        <f>IF(DE26="",FALSE,COUNTIFS(Vacations[Employee Name],valSelEmp,Vacations[Start Date],"&lt;="&amp;CW26,Vacations[End Date],"&gt;="&amp;CW26)&gt;0)</f>
        <v>0</v>
      </c>
      <c r="DN26" s="62" t="b">
        <f>IF(DF26="",FALSE,COUNTIFS(Vacations[Employee Name],valSelEmp,Vacations[Start Date],"&lt;="&amp;CX26,Vacations[End Date],"&gt;="&amp;CX26)&gt;0)</f>
        <v>0</v>
      </c>
      <c r="DO26" s="62" t="b">
        <f>IF(DG26="",FALSE,COUNTIFS(Vacations[Employee Name],valSelEmp,Vacations[Start Date],"&lt;="&amp;CY26,Vacations[End Date],"&gt;="&amp;CY26)&gt;0)</f>
        <v>0</v>
      </c>
      <c r="DP26" s="62" t="b">
        <f>IF(DH26="",FALSE,COUNTIFS(Vacations[Employee Name],valSelEmp,Vacations[Start Date],"&lt;="&amp;CZ26,Vacations[End Date],"&gt;="&amp;CZ26)&gt;0)</f>
        <v>0</v>
      </c>
      <c r="DQ26" s="62" t="b">
        <f>IF(DI26="",FALSE,COUNTIFS(Vacations[Employee Name],valSelEmp,Vacations[Start Date],"&lt;="&amp;DA26,Vacations[End Date],"&gt;="&amp;DA26)&gt;0)</f>
        <v>0</v>
      </c>
      <c r="DR26" s="62" t="b">
        <f>IF(DJ26="",FALSE,COUNTIFS(Vacations[Employee Name],valSelEmp,Vacations[Start Date],"&lt;="&amp;DB26,Vacations[End Date],"&gt;="&amp;DB26)&gt;0)</f>
        <v>0</v>
      </c>
      <c r="DS26" s="62" t="b">
        <f>IF(DK26="",FALSE,COUNTIFS(Vacations[Employee Name],valSelEmp,Vacations[Start Date],"&lt;="&amp;DC26,Vacations[End Date],"&gt;="&amp;DC26)&gt;0)</f>
        <v>0</v>
      </c>
    </row>
    <row r="27" spans="1:123" x14ac:dyDescent="0.25">
      <c r="A27" s="41">
        <v>12</v>
      </c>
      <c r="B27" s="41" t="str">
        <f>IFERROR(INDEX(Employees[Employees],A27),"")</f>
        <v>Lance</v>
      </c>
      <c r="C27" s="41"/>
      <c r="D27" s="57">
        <f>SUMIFS(Vacations[Vacation Code], Vacations[Employee Name],$B27,Vacations[Start Date],"&lt;="&amp;D$15,Vacations[End Date],"&gt;="&amp;D$15)</f>
        <v>0</v>
      </c>
      <c r="E27" s="57">
        <f>SUMIFS(Vacations[Vacation Code], Vacations[Employee Name],$B27,Vacations[Start Date],"&lt;="&amp;E$15,Vacations[End Date],"&gt;="&amp;E$15)</f>
        <v>0</v>
      </c>
      <c r="F27" s="57">
        <f>SUMIFS(Vacations[Vacation Code], Vacations[Employee Name],$B27,Vacations[Start Date],"&lt;="&amp;F$15,Vacations[End Date],"&gt;="&amp;F$15)</f>
        <v>0</v>
      </c>
      <c r="G27" s="57">
        <f>SUMIFS(Vacations[Vacation Code], Vacations[Employee Name],$B27,Vacations[Start Date],"&lt;="&amp;G$15,Vacations[End Date],"&gt;="&amp;G$15)</f>
        <v>0</v>
      </c>
      <c r="H27" s="57">
        <f>SUMIFS(Vacations[Vacation Code], Vacations[Employee Name],$B27,Vacations[Start Date],"&lt;="&amp;H$15,Vacations[End Date],"&gt;="&amp;H$15)</f>
        <v>0</v>
      </c>
      <c r="I27" s="57">
        <f>SUMIFS(Vacations[Vacation Code], Vacations[Employee Name],$B27,Vacations[Start Date],"&lt;="&amp;I$15,Vacations[End Date],"&gt;="&amp;I$15)</f>
        <v>0</v>
      </c>
      <c r="J27" s="57">
        <f>SUMIFS(Vacations[Vacation Code], Vacations[Employee Name],$B27,Vacations[Start Date],"&lt;="&amp;J$15,Vacations[End Date],"&gt;="&amp;J$15)</f>
        <v>0</v>
      </c>
      <c r="K27" s="57">
        <f>SUMIFS(Vacations[Vacation Code], Vacations[Employee Name],$B27,Vacations[Start Date],"&lt;="&amp;K$15,Vacations[End Date],"&gt;="&amp;K$15)</f>
        <v>0</v>
      </c>
      <c r="L27" s="57">
        <f>SUMIFS(Vacations[Vacation Code], Vacations[Employee Name],$B27,Vacations[Start Date],"&lt;="&amp;L$15,Vacations[End Date],"&gt;="&amp;L$15)</f>
        <v>0</v>
      </c>
      <c r="M27" s="57">
        <f>SUMIFS(Vacations[Vacation Code], Vacations[Employee Name],$B27,Vacations[Start Date],"&lt;="&amp;M$15,Vacations[End Date],"&gt;="&amp;M$15)</f>
        <v>0</v>
      </c>
      <c r="N27" s="57">
        <f>SUMIFS(Vacations[Vacation Code], Vacations[Employee Name],$B27,Vacations[Start Date],"&lt;="&amp;N$15,Vacations[End Date],"&gt;="&amp;N$15)</f>
        <v>0</v>
      </c>
      <c r="O27" s="57">
        <f>SUMIFS(Vacations[Vacation Code], Vacations[Employee Name],$B27,Vacations[Start Date],"&lt;="&amp;O$15,Vacations[End Date],"&gt;="&amp;O$15)</f>
        <v>0</v>
      </c>
      <c r="P27" s="57">
        <f>SUMIFS(Vacations[Vacation Code], Vacations[Employee Name],$B27,Vacations[Start Date],"&lt;="&amp;P$15,Vacations[End Date],"&gt;="&amp;P$15)</f>
        <v>0</v>
      </c>
      <c r="Q27" s="57">
        <f>SUMIFS(Vacations[Vacation Code], Vacations[Employee Name],$B27,Vacations[Start Date],"&lt;="&amp;Q$15,Vacations[End Date],"&gt;="&amp;Q$15)</f>
        <v>0</v>
      </c>
      <c r="R27" s="57">
        <f>SUMIFS(Vacations[Vacation Code], Vacations[Employee Name],$B27,Vacations[Start Date],"&lt;="&amp;R$15,Vacations[End Date],"&gt;="&amp;R$15)</f>
        <v>0</v>
      </c>
      <c r="S27" s="57">
        <f>SUMIFS(Vacations[Vacation Code], Vacations[Employee Name],$B27,Vacations[Start Date],"&lt;="&amp;S$15,Vacations[End Date],"&gt;="&amp;S$15)</f>
        <v>0</v>
      </c>
      <c r="T27" s="57">
        <f>SUMIFS(Vacations[Vacation Code], Vacations[Employee Name],$B27,Vacations[Start Date],"&lt;="&amp;T$15,Vacations[End Date],"&gt;="&amp;T$15)</f>
        <v>0</v>
      </c>
      <c r="U27" s="57">
        <f>SUMIFS(Vacations[Vacation Code], Vacations[Employee Name],$B27,Vacations[Start Date],"&lt;="&amp;U$15,Vacations[End Date],"&gt;="&amp;U$15)</f>
        <v>0</v>
      </c>
      <c r="V27" s="57">
        <f>SUMIFS(Vacations[Vacation Code], Vacations[Employee Name],$B27,Vacations[Start Date],"&lt;="&amp;V$15,Vacations[End Date],"&gt;="&amp;V$15)</f>
        <v>0</v>
      </c>
      <c r="W27" s="57">
        <f>SUMIFS(Vacations[Vacation Code], Vacations[Employee Name],$B27,Vacations[Start Date],"&lt;="&amp;W$15,Vacations[End Date],"&gt;="&amp;W$15)</f>
        <v>0</v>
      </c>
      <c r="X27" s="57">
        <f>SUMIFS(Vacations[Vacation Code], Vacations[Employee Name],$B27,Vacations[Start Date],"&lt;="&amp;X$15,Vacations[End Date],"&gt;="&amp;X$15)</f>
        <v>0</v>
      </c>
      <c r="Y27" s="57">
        <f>SUMIFS(Vacations[Vacation Code], Vacations[Employee Name],$B27,Vacations[Start Date],"&lt;="&amp;Y$15,Vacations[End Date],"&gt;="&amp;Y$15)</f>
        <v>0</v>
      </c>
      <c r="Z27" s="57">
        <f>SUMIFS(Vacations[Vacation Code], Vacations[Employee Name],$B27,Vacations[Start Date],"&lt;="&amp;Z$15,Vacations[End Date],"&gt;="&amp;Z$15)</f>
        <v>0</v>
      </c>
      <c r="AA27" s="57">
        <f>SUMIFS(Vacations[Vacation Code], Vacations[Employee Name],$B27,Vacations[Start Date],"&lt;="&amp;AA$15,Vacations[End Date],"&gt;="&amp;AA$15)</f>
        <v>0</v>
      </c>
      <c r="AB27" s="57">
        <f>SUMIFS(Vacations[Vacation Code], Vacations[Employee Name],$B27,Vacations[Start Date],"&lt;="&amp;AB$15,Vacations[End Date],"&gt;="&amp;AB$15)</f>
        <v>0</v>
      </c>
      <c r="AC27" s="57">
        <f>SUMIFS(Vacations[Vacation Code], Vacations[Employee Name],$B27,Vacations[Start Date],"&lt;="&amp;AC$15,Vacations[End Date],"&gt;="&amp;AC$15)</f>
        <v>0</v>
      </c>
      <c r="AD27" s="57">
        <f>SUMIFS(Vacations[Vacation Code], Vacations[Employee Name],$B27,Vacations[Start Date],"&lt;="&amp;AD$15,Vacations[End Date],"&gt;="&amp;AD$15)</f>
        <v>0</v>
      </c>
      <c r="AE27" s="57">
        <f>SUMIFS(Vacations[Vacation Code], Vacations[Employee Name],$B27,Vacations[Start Date],"&lt;="&amp;AE$15,Vacations[End Date],"&gt;="&amp;AE$15)</f>
        <v>0</v>
      </c>
      <c r="AF27" s="57">
        <f>SUMIFS(Vacations[Vacation Code], Vacations[Employee Name],$B27,Vacations[Start Date],"&lt;="&amp;AF$15,Vacations[End Date],"&gt;="&amp;AF$15)</f>
        <v>0</v>
      </c>
      <c r="AG27" s="57">
        <f>SUMIFS(Vacations[Vacation Code], Vacations[Employee Name],$B27,Vacations[Start Date],"&lt;="&amp;AG$15,Vacations[End Date],"&gt;="&amp;AG$15)</f>
        <v>0</v>
      </c>
      <c r="AH27" s="57">
        <f>SUMIFS(Vacations[Vacation Code], Vacations[Employee Name],$B27,Vacations[Start Date],"&lt;="&amp;AH$15,Vacations[End Date],"&gt;="&amp;AH$15)</f>
        <v>0</v>
      </c>
      <c r="AI27" s="57">
        <f>SUMIFS(Vacations[Vacation Code], Vacations[Employee Name],$B27,Vacations[Start Date],"&lt;="&amp;AI$15,Vacations[End Date],"&gt;="&amp;AI$15)</f>
        <v>0</v>
      </c>
      <c r="AJ27" s="57">
        <f>SUMIFS(Vacations[Vacation Code], Vacations[Employee Name],$B27,Vacations[Start Date],"&lt;="&amp;AJ$15,Vacations[End Date],"&gt;="&amp;AJ$15)</f>
        <v>0</v>
      </c>
      <c r="AK27" s="57">
        <f>SUMIFS(Vacations[Vacation Code], Vacations[Employee Name],$B27,Vacations[Start Date],"&lt;="&amp;AK$15,Vacations[End Date],"&gt;="&amp;AK$15)</f>
        <v>0</v>
      </c>
      <c r="AL27" s="57">
        <f>SUMIFS(Vacations[Vacation Code], Vacations[Employee Name],$B27,Vacations[Start Date],"&lt;="&amp;AL$15,Vacations[End Date],"&gt;="&amp;AL$15)</f>
        <v>0</v>
      </c>
      <c r="AM27" s="57">
        <f>SUMIFS(Vacations[Vacation Code], Vacations[Employee Name],$B27,Vacations[Start Date],"&lt;="&amp;AM$15,Vacations[End Date],"&gt;="&amp;AM$15)</f>
        <v>0</v>
      </c>
      <c r="AN27" s="57">
        <f>SUMIFS(Vacations[Vacation Code], Vacations[Employee Name],$B27,Vacations[Start Date],"&lt;="&amp;AN$15,Vacations[End Date],"&gt;="&amp;AN$15)</f>
        <v>0</v>
      </c>
      <c r="AO27" s="57">
        <f>SUMIFS(Vacations[Vacation Code], Vacations[Employee Name],$B27,Vacations[Start Date],"&lt;="&amp;AO$15,Vacations[End Date],"&gt;="&amp;AO$15)</f>
        <v>0</v>
      </c>
      <c r="AP27" s="57">
        <f>SUMIFS(Vacations[Vacation Code], Vacations[Employee Name],$B27,Vacations[Start Date],"&lt;="&amp;AP$15,Vacations[End Date],"&gt;="&amp;AP$15)</f>
        <v>0</v>
      </c>
      <c r="AQ27" s="57">
        <f>SUMIFS(Vacations[Vacation Code], Vacations[Employee Name],$B27,Vacations[Start Date],"&lt;="&amp;AQ$15,Vacations[End Date],"&gt;="&amp;AQ$15)</f>
        <v>0</v>
      </c>
      <c r="AR27" s="57">
        <f>SUMIFS(Vacations[Vacation Code], Vacations[Employee Name],$B27,Vacations[Start Date],"&lt;="&amp;AR$15,Vacations[End Date],"&gt;="&amp;AR$15)</f>
        <v>0</v>
      </c>
      <c r="AS27" s="57">
        <f>SUMIFS(Vacations[Vacation Code], Vacations[Employee Name],$B27,Vacations[Start Date],"&lt;="&amp;AS$15,Vacations[End Date],"&gt;="&amp;AS$15)</f>
        <v>0</v>
      </c>
      <c r="AT27" s="57">
        <f>SUMIFS(Vacations[Vacation Code], Vacations[Employee Name],$B27,Vacations[Start Date],"&lt;="&amp;AT$15,Vacations[End Date],"&gt;="&amp;AT$15)</f>
        <v>0</v>
      </c>
      <c r="AU27" s="57">
        <f>SUMIFS(Vacations[Vacation Code], Vacations[Employee Name],$B27,Vacations[Start Date],"&lt;="&amp;AU$15,Vacations[End Date],"&gt;="&amp;AU$15)</f>
        <v>0</v>
      </c>
      <c r="AV27" s="57">
        <f>SUMIFS(Vacations[Vacation Code], Vacations[Employee Name],$B27,Vacations[Start Date],"&lt;="&amp;AV$15,Vacations[End Date],"&gt;="&amp;AV$15)</f>
        <v>0</v>
      </c>
      <c r="AW27" s="57">
        <f>SUMIFS(Vacations[Vacation Code], Vacations[Employee Name],$B27,Vacations[Start Date],"&lt;="&amp;AW$15,Vacations[End Date],"&gt;="&amp;AW$15)</f>
        <v>0</v>
      </c>
      <c r="AX27" s="57">
        <f>SUMIFS(Vacations[Vacation Code], Vacations[Employee Name],$B27,Vacations[Start Date],"&lt;="&amp;AX$15,Vacations[End Date],"&gt;="&amp;AX$15)</f>
        <v>0</v>
      </c>
      <c r="AY27" s="57">
        <f>SUMIFS(Vacations[Vacation Code], Vacations[Employee Name],$B27,Vacations[Start Date],"&lt;="&amp;AY$15,Vacations[End Date],"&gt;="&amp;AY$15)</f>
        <v>0</v>
      </c>
      <c r="AZ27" s="57">
        <f>SUMIFS(Vacations[Vacation Code], Vacations[Employee Name],$B27,Vacations[Start Date],"&lt;="&amp;AZ$15,Vacations[End Date],"&gt;="&amp;AZ$15)</f>
        <v>0</v>
      </c>
      <c r="BA27" s="57">
        <f>SUMIFS(Vacations[Vacation Code], Vacations[Employee Name],$B27,Vacations[Start Date],"&lt;="&amp;BA$15,Vacations[End Date],"&gt;="&amp;BA$15)</f>
        <v>0</v>
      </c>
      <c r="BB27" s="57">
        <f>SUMIFS(Vacations[Vacation Code], Vacations[Employee Name],$B27,Vacations[Start Date],"&lt;="&amp;BB$15,Vacations[End Date],"&gt;="&amp;BB$15)</f>
        <v>0</v>
      </c>
      <c r="BC27" s="57">
        <f>SUMIFS(Vacations[Vacation Code], Vacations[Employee Name],$B27,Vacations[Start Date],"&lt;="&amp;BC$15,Vacations[End Date],"&gt;="&amp;BC$15)</f>
        <v>0</v>
      </c>
      <c r="BD27" s="57">
        <f>SUMIFS(Vacations[Vacation Code], Vacations[Employee Name],$B27,Vacations[Start Date],"&lt;="&amp;BD$15,Vacations[End Date],"&gt;="&amp;BD$15)</f>
        <v>0</v>
      </c>
      <c r="BE27" s="57">
        <f>SUMIFS(Vacations[Vacation Code], Vacations[Employee Name],$B27,Vacations[Start Date],"&lt;="&amp;BE$15,Vacations[End Date],"&gt;="&amp;BE$15)</f>
        <v>0</v>
      </c>
      <c r="BF27" s="57">
        <f>SUMIFS(Vacations[Vacation Code], Vacations[Employee Name],$B27,Vacations[Start Date],"&lt;="&amp;BF$15,Vacations[End Date],"&gt;="&amp;BF$15)</f>
        <v>0</v>
      </c>
      <c r="BG27" s="57">
        <f>SUMIFS(Vacations[Vacation Code], Vacations[Employee Name],$B27,Vacations[Start Date],"&lt;="&amp;BG$15,Vacations[End Date],"&gt;="&amp;BG$15)</f>
        <v>0</v>
      </c>
      <c r="BH27" s="57">
        <f>SUMIFS(Vacations[Vacation Code], Vacations[Employee Name],$B27,Vacations[Start Date],"&lt;="&amp;BH$15,Vacations[End Date],"&gt;="&amp;BH$15)</f>
        <v>0</v>
      </c>
      <c r="BI27" s="57">
        <f>SUMIFS(Vacations[Vacation Code], Vacations[Employee Name],$B27,Vacations[Start Date],"&lt;="&amp;BI$15,Vacations[End Date],"&gt;="&amp;BI$15)</f>
        <v>0</v>
      </c>
      <c r="BJ27" s="57">
        <f>SUMIFS(Vacations[Vacation Code], Vacations[Employee Name],$B27,Vacations[Start Date],"&lt;="&amp;BJ$15,Vacations[End Date],"&gt;="&amp;BJ$15)</f>
        <v>0</v>
      </c>
      <c r="BK27" s="57">
        <f>SUMIFS(Vacations[Vacation Code], Vacations[Employee Name],$B27,Vacations[Start Date],"&lt;="&amp;BK$15,Vacations[End Date],"&gt;="&amp;BK$15)</f>
        <v>0</v>
      </c>
      <c r="BL27" s="57">
        <f>SUMIFS(Vacations[Vacation Code], Vacations[Employee Name],$B27,Vacations[Start Date],"&lt;="&amp;BL$15,Vacations[End Date],"&gt;="&amp;BL$15)</f>
        <v>0</v>
      </c>
      <c r="BM27" s="57">
        <f>SUMIFS(Vacations[Vacation Code], Vacations[Employee Name],$B27,Vacations[Start Date],"&lt;="&amp;BM$15,Vacations[End Date],"&gt;="&amp;BM$15)</f>
        <v>1</v>
      </c>
      <c r="BN27" s="57">
        <f>SUMIFS(Vacations[Vacation Code], Vacations[Employee Name],$B27,Vacations[Start Date],"&lt;="&amp;BN$15,Vacations[End Date],"&gt;="&amp;BN$15)</f>
        <v>1</v>
      </c>
      <c r="BO27" s="57">
        <f>SUMIFS(Vacations[Vacation Code], Vacations[Employee Name],$B27,Vacations[Start Date],"&lt;="&amp;BO$15,Vacations[End Date],"&gt;="&amp;BO$15)</f>
        <v>1</v>
      </c>
      <c r="BP27" s="57">
        <f>SUMIFS(Vacations[Vacation Code], Vacations[Employee Name],$B27,Vacations[Start Date],"&lt;="&amp;BP$15,Vacations[End Date],"&gt;="&amp;BP$15)</f>
        <v>1</v>
      </c>
      <c r="BQ27" s="57">
        <f>SUMIFS(Vacations[Vacation Code], Vacations[Employee Name],$B27,Vacations[Start Date],"&lt;="&amp;BQ$15,Vacations[End Date],"&gt;="&amp;BQ$15)</f>
        <v>1</v>
      </c>
      <c r="BR27" s="57">
        <f>SUMIFS(Vacations[Vacation Code], Vacations[Employee Name],$B27,Vacations[Start Date],"&lt;="&amp;BR$15,Vacations[End Date],"&gt;="&amp;BR$15)</f>
        <v>1</v>
      </c>
      <c r="BS27" s="57">
        <f>SUMIFS(Vacations[Vacation Code], Vacations[Employee Name],$B27,Vacations[Start Date],"&lt;="&amp;BS$15,Vacations[End Date],"&gt;="&amp;BS$15)</f>
        <v>1</v>
      </c>
      <c r="BT27" s="57">
        <f>SUMIFS(Vacations[Vacation Code], Vacations[Employee Name],$B27,Vacations[Start Date],"&lt;="&amp;BT$15,Vacations[End Date],"&gt;="&amp;BT$15)</f>
        <v>1</v>
      </c>
      <c r="BU27" s="57">
        <f>SUMIFS(Vacations[Vacation Code], Vacations[Employee Name],$B27,Vacations[Start Date],"&lt;="&amp;BU$15,Vacations[End Date],"&gt;="&amp;BU$15)</f>
        <v>1</v>
      </c>
      <c r="BV27" s="57">
        <f>SUMIFS(Vacations[Vacation Code], Vacations[Employee Name],$B27,Vacations[Start Date],"&lt;="&amp;BV$15,Vacations[End Date],"&gt;="&amp;BV$15)</f>
        <v>1</v>
      </c>
      <c r="BW27" s="57">
        <f>SUMIFS(Vacations[Vacation Code], Vacations[Employee Name],$B27,Vacations[Start Date],"&lt;="&amp;BW$15,Vacations[End Date],"&gt;="&amp;BW$15)</f>
        <v>0</v>
      </c>
      <c r="BX27" s="57">
        <f>SUMIFS(Vacations[Vacation Code], Vacations[Employee Name],$B27,Vacations[Start Date],"&lt;="&amp;BX$15,Vacations[End Date],"&gt;="&amp;BX$15)</f>
        <v>0</v>
      </c>
      <c r="BY27" s="57">
        <f>SUMIFS(Vacations[Vacation Code], Vacations[Employee Name],$B27,Vacations[Start Date],"&lt;="&amp;BY$15,Vacations[End Date],"&gt;="&amp;BY$15)</f>
        <v>0</v>
      </c>
      <c r="BZ27" s="57">
        <f>SUMIFS(Vacations[Vacation Code], Vacations[Employee Name],$B27,Vacations[Start Date],"&lt;="&amp;BZ$15,Vacations[End Date],"&gt;="&amp;BZ$15)</f>
        <v>0</v>
      </c>
      <c r="CA27" s="57">
        <f>SUMIFS(Vacations[Vacation Code], Vacations[Employee Name],$B27,Vacations[Start Date],"&lt;="&amp;CA$15,Vacations[End Date],"&gt;="&amp;CA$15)</f>
        <v>0</v>
      </c>
      <c r="CB27" s="57">
        <f>SUMIFS(Vacations[Vacation Code], Vacations[Employee Name],$B27,Vacations[Start Date],"&lt;="&amp;CB$15,Vacations[End Date],"&gt;="&amp;CB$15)</f>
        <v>0</v>
      </c>
      <c r="CC27" s="57">
        <f>SUMIFS(Vacations[Vacation Code], Vacations[Employee Name],$B27,Vacations[Start Date],"&lt;="&amp;CC$15,Vacations[End Date],"&gt;="&amp;CC$15)</f>
        <v>0</v>
      </c>
      <c r="CD27" s="57">
        <f>SUMIFS(Vacations[Vacation Code], Vacations[Employee Name],$B27,Vacations[Start Date],"&lt;="&amp;CD$15,Vacations[End Date],"&gt;="&amp;CD$15)</f>
        <v>0</v>
      </c>
      <c r="CE27" s="57">
        <f>SUMIFS(Vacations[Vacation Code], Vacations[Employee Name],$B27,Vacations[Start Date],"&lt;="&amp;CE$15,Vacations[End Date],"&gt;="&amp;CE$15)</f>
        <v>0</v>
      </c>
      <c r="CF27" s="57">
        <f>SUMIFS(Vacations[Vacation Code], Vacations[Employee Name],$B27,Vacations[Start Date],"&lt;="&amp;CF$15,Vacations[End Date],"&gt;="&amp;CF$15)</f>
        <v>0</v>
      </c>
      <c r="CG27" s="57">
        <f>SUMIFS(Vacations[Vacation Code], Vacations[Employee Name],$B27,Vacations[Start Date],"&lt;="&amp;CG$15,Vacations[End Date],"&gt;="&amp;CG$15)</f>
        <v>0</v>
      </c>
      <c r="CH27" s="57">
        <f>SUMIFS(Vacations[Vacation Code], Vacations[Employee Name],$B27,Vacations[Start Date],"&lt;="&amp;CH$15,Vacations[End Date],"&gt;="&amp;CH$15)</f>
        <v>0</v>
      </c>
      <c r="CI27" s="57">
        <f>SUMIFS(Vacations[Vacation Code], Vacations[Employee Name],$B27,Vacations[Start Date],"&lt;="&amp;CI$15,Vacations[End Date],"&gt;="&amp;CI$15)</f>
        <v>0</v>
      </c>
      <c r="CJ27" s="57">
        <f>SUMIFS(Vacations[Vacation Code], Vacations[Employee Name],$B27,Vacations[Start Date],"&lt;="&amp;CJ$15,Vacations[End Date],"&gt;="&amp;CJ$15)</f>
        <v>0</v>
      </c>
      <c r="CK27" s="57">
        <f>SUMIFS(Vacations[Vacation Code], Vacations[Employee Name],$B27,Vacations[Start Date],"&lt;="&amp;CK$15,Vacations[End Date],"&gt;="&amp;CK$15)</f>
        <v>0</v>
      </c>
      <c r="CL27" s="57">
        <f>SUMIFS(Vacations[Vacation Code], Vacations[Employee Name],$B27,Vacations[Start Date],"&lt;="&amp;CL$15,Vacations[End Date],"&gt;="&amp;CL$15)</f>
        <v>0</v>
      </c>
      <c r="CM27" s="57">
        <f>SUMIFS(Vacations[Vacation Code], Vacations[Employee Name],$B27,Vacations[Start Date],"&lt;="&amp;CM$15,Vacations[End Date],"&gt;="&amp;CM$15)</f>
        <v>0</v>
      </c>
      <c r="CN27" s="57">
        <f>SUMIFS(Vacations[Vacation Code], Vacations[Employee Name],$B27,Vacations[Start Date],"&lt;="&amp;CN$15,Vacations[End Date],"&gt;="&amp;CN$15)</f>
        <v>0</v>
      </c>
      <c r="CO27" s="57">
        <f>SUMIFS(Vacations[Vacation Code], Vacations[Employee Name],$B27,Vacations[Start Date],"&lt;="&amp;CO$15,Vacations[End Date],"&gt;="&amp;CO$15)</f>
        <v>0</v>
      </c>
      <c r="CP27" s="57">
        <f>SUMIFS(Vacations[Vacation Code], Vacations[Employee Name],$B27,Vacations[Start Date],"&lt;="&amp;CP$15,Vacations[End Date],"&gt;="&amp;CP$15)</f>
        <v>0</v>
      </c>
      <c r="CQ27" s="57">
        <f>SUMIFS(Vacations[Vacation Code], Vacations[Employee Name],$B27,Vacations[Start Date],"&lt;="&amp;CQ$15,Vacations[End Date],"&gt;="&amp;CQ$15)</f>
        <v>0</v>
      </c>
      <c r="CR27" s="57">
        <f>SUMIFS(Vacations['# of days taken],Vacations[Employee Name],$B27)</f>
        <v>25</v>
      </c>
      <c r="CS27" s="57">
        <f>SUMIFS(Vacations['# of days taken],Vacations[Employee Name],$B27,Vacations[Start Date],"&gt;="&amp;$C$8,Vacations[End Date],"&lt;="&amp;$C$3)</f>
        <v>6</v>
      </c>
      <c r="CU27" s="42">
        <v>1</v>
      </c>
      <c r="CW27" s="5">
        <f t="shared" ref="CW27:CW31" si="9">$CW$24+$CW$7+$CU27*7+CW$13</f>
        <v>41218</v>
      </c>
      <c r="CX27" s="5">
        <f t="shared" si="8"/>
        <v>41219</v>
      </c>
      <c r="CY27" s="5">
        <f t="shared" si="8"/>
        <v>41220</v>
      </c>
      <c r="CZ27" s="5">
        <f t="shared" si="8"/>
        <v>41221</v>
      </c>
      <c r="DA27" s="5">
        <f t="shared" si="8"/>
        <v>41222</v>
      </c>
      <c r="DB27" s="35">
        <f t="shared" si="8"/>
        <v>41223</v>
      </c>
      <c r="DC27" s="35">
        <f t="shared" si="8"/>
        <v>41224</v>
      </c>
      <c r="DE27" s="62">
        <f>IF(MONTH(CW27)&lt;&gt;MONTH($CW$24),"",COUNTIFS(Vacations[Start Date],"&lt;="&amp;CW27,Vacations[End Date],"&gt;="&amp;CW27))</f>
        <v>1</v>
      </c>
      <c r="DF27" s="62">
        <f>IF(MONTH(CX27)&lt;&gt;MONTH($CW$24),"",COUNTIFS(Vacations[Start Date],"&lt;="&amp;CX27,Vacations[End Date],"&gt;="&amp;CX27))</f>
        <v>0</v>
      </c>
      <c r="DG27" s="62">
        <f>IF(MONTH(CY27)&lt;&gt;MONTH($CW$24),"",COUNTIFS(Vacations[Start Date],"&lt;="&amp;CY27,Vacations[End Date],"&gt;="&amp;CY27))</f>
        <v>1</v>
      </c>
      <c r="DH27" s="62">
        <f>IF(MONTH(CZ27)&lt;&gt;MONTH($CW$24),"",COUNTIFS(Vacations[Start Date],"&lt;="&amp;CZ27,Vacations[End Date],"&gt;="&amp;CZ27))</f>
        <v>1</v>
      </c>
      <c r="DI27" s="62">
        <f>IF(MONTH(DA27)&lt;&gt;MONTH($CW$24),"",COUNTIFS(Vacations[Start Date],"&lt;="&amp;DA27,Vacations[End Date],"&gt;="&amp;DA27))</f>
        <v>1</v>
      </c>
      <c r="DJ27" s="62">
        <f>IF(MONTH(DB27)&lt;&gt;MONTH($CW$24),"",COUNTIFS(Vacations[Start Date],"&lt;="&amp;DB27,Vacations[End Date],"&gt;="&amp;DB27))</f>
        <v>1</v>
      </c>
      <c r="DK27" s="62">
        <f>IF(MONTH(DC27)&lt;&gt;MONTH($CW$24),"",COUNTIFS(Vacations[Start Date],"&lt;="&amp;DC27,Vacations[End Date],"&gt;="&amp;DC27))</f>
        <v>1</v>
      </c>
      <c r="DM27" s="62" t="b">
        <f>IF(DE27="",FALSE,COUNTIFS(Vacations[Employee Name],valSelEmp,Vacations[Start Date],"&lt;="&amp;CW27,Vacations[End Date],"&gt;="&amp;CW27)&gt;0)</f>
        <v>0</v>
      </c>
      <c r="DN27" s="62" t="b">
        <f>IF(DF27="",FALSE,COUNTIFS(Vacations[Employee Name],valSelEmp,Vacations[Start Date],"&lt;="&amp;CX27,Vacations[End Date],"&gt;="&amp;CX27)&gt;0)</f>
        <v>0</v>
      </c>
      <c r="DO27" s="62" t="b">
        <f>IF(DG27="",FALSE,COUNTIFS(Vacations[Employee Name],valSelEmp,Vacations[Start Date],"&lt;="&amp;CY27,Vacations[End Date],"&gt;="&amp;CY27)&gt;0)</f>
        <v>0</v>
      </c>
      <c r="DP27" s="62" t="b">
        <f>IF(DH27="",FALSE,COUNTIFS(Vacations[Employee Name],valSelEmp,Vacations[Start Date],"&lt;="&amp;CZ27,Vacations[End Date],"&gt;="&amp;CZ27)&gt;0)</f>
        <v>0</v>
      </c>
      <c r="DQ27" s="62" t="b">
        <f>IF(DI27="",FALSE,COUNTIFS(Vacations[Employee Name],valSelEmp,Vacations[Start Date],"&lt;="&amp;DA27,Vacations[End Date],"&gt;="&amp;DA27)&gt;0)</f>
        <v>0</v>
      </c>
      <c r="DR27" s="62" t="b">
        <f>IF(DJ27="",FALSE,COUNTIFS(Vacations[Employee Name],valSelEmp,Vacations[Start Date],"&lt;="&amp;DB27,Vacations[End Date],"&gt;="&amp;DB27)&gt;0)</f>
        <v>0</v>
      </c>
      <c r="DS27" s="62" t="b">
        <f>IF(DK27="",FALSE,COUNTIFS(Vacations[Employee Name],valSelEmp,Vacations[Start Date],"&lt;="&amp;DC27,Vacations[End Date],"&gt;="&amp;DC27)&gt;0)</f>
        <v>0</v>
      </c>
    </row>
    <row r="28" spans="1:123" x14ac:dyDescent="0.25">
      <c r="A28" s="41">
        <v>13</v>
      </c>
      <c r="B28" s="41" t="str">
        <f>IFERROR(INDEX(Employees[Employees],A28),"")</f>
        <v>Mindy</v>
      </c>
      <c r="C28" s="41"/>
      <c r="D28" s="57">
        <f>SUMIFS(Vacations[Vacation Code], Vacations[Employee Name],$B28,Vacations[Start Date],"&lt;="&amp;D$15,Vacations[End Date],"&gt;="&amp;D$15)</f>
        <v>0</v>
      </c>
      <c r="E28" s="57">
        <f>SUMIFS(Vacations[Vacation Code], Vacations[Employee Name],$B28,Vacations[Start Date],"&lt;="&amp;E$15,Vacations[End Date],"&gt;="&amp;E$15)</f>
        <v>0</v>
      </c>
      <c r="F28" s="57">
        <f>SUMIFS(Vacations[Vacation Code], Vacations[Employee Name],$B28,Vacations[Start Date],"&lt;="&amp;F$15,Vacations[End Date],"&gt;="&amp;F$15)</f>
        <v>0</v>
      </c>
      <c r="G28" s="57">
        <f>SUMIFS(Vacations[Vacation Code], Vacations[Employee Name],$B28,Vacations[Start Date],"&lt;="&amp;G$15,Vacations[End Date],"&gt;="&amp;G$15)</f>
        <v>0</v>
      </c>
      <c r="H28" s="57">
        <f>SUMIFS(Vacations[Vacation Code], Vacations[Employee Name],$B28,Vacations[Start Date],"&lt;="&amp;H$15,Vacations[End Date],"&gt;="&amp;H$15)</f>
        <v>0</v>
      </c>
      <c r="I28" s="57">
        <f>SUMIFS(Vacations[Vacation Code], Vacations[Employee Name],$B28,Vacations[Start Date],"&lt;="&amp;I$15,Vacations[End Date],"&gt;="&amp;I$15)</f>
        <v>0</v>
      </c>
      <c r="J28" s="57">
        <f>SUMIFS(Vacations[Vacation Code], Vacations[Employee Name],$B28,Vacations[Start Date],"&lt;="&amp;J$15,Vacations[End Date],"&gt;="&amp;J$15)</f>
        <v>0</v>
      </c>
      <c r="K28" s="57">
        <f>SUMIFS(Vacations[Vacation Code], Vacations[Employee Name],$B28,Vacations[Start Date],"&lt;="&amp;K$15,Vacations[End Date],"&gt;="&amp;K$15)</f>
        <v>0</v>
      </c>
      <c r="L28" s="57">
        <f>SUMIFS(Vacations[Vacation Code], Vacations[Employee Name],$B28,Vacations[Start Date],"&lt;="&amp;L$15,Vacations[End Date],"&gt;="&amp;L$15)</f>
        <v>0</v>
      </c>
      <c r="M28" s="57">
        <f>SUMIFS(Vacations[Vacation Code], Vacations[Employee Name],$B28,Vacations[Start Date],"&lt;="&amp;M$15,Vacations[End Date],"&gt;="&amp;M$15)</f>
        <v>0</v>
      </c>
      <c r="N28" s="57">
        <f>SUMIFS(Vacations[Vacation Code], Vacations[Employee Name],$B28,Vacations[Start Date],"&lt;="&amp;N$15,Vacations[End Date],"&gt;="&amp;N$15)</f>
        <v>0</v>
      </c>
      <c r="O28" s="57">
        <f>SUMIFS(Vacations[Vacation Code], Vacations[Employee Name],$B28,Vacations[Start Date],"&lt;="&amp;O$15,Vacations[End Date],"&gt;="&amp;O$15)</f>
        <v>0</v>
      </c>
      <c r="P28" s="57">
        <f>SUMIFS(Vacations[Vacation Code], Vacations[Employee Name],$B28,Vacations[Start Date],"&lt;="&amp;P$15,Vacations[End Date],"&gt;="&amp;P$15)</f>
        <v>0</v>
      </c>
      <c r="Q28" s="57">
        <f>SUMIFS(Vacations[Vacation Code], Vacations[Employee Name],$B28,Vacations[Start Date],"&lt;="&amp;Q$15,Vacations[End Date],"&gt;="&amp;Q$15)</f>
        <v>0</v>
      </c>
      <c r="R28" s="57">
        <f>SUMIFS(Vacations[Vacation Code], Vacations[Employee Name],$B28,Vacations[Start Date],"&lt;="&amp;R$15,Vacations[End Date],"&gt;="&amp;R$15)</f>
        <v>0</v>
      </c>
      <c r="S28" s="57">
        <f>SUMIFS(Vacations[Vacation Code], Vacations[Employee Name],$B28,Vacations[Start Date],"&lt;="&amp;S$15,Vacations[End Date],"&gt;="&amp;S$15)</f>
        <v>0</v>
      </c>
      <c r="T28" s="57">
        <f>SUMIFS(Vacations[Vacation Code], Vacations[Employee Name],$B28,Vacations[Start Date],"&lt;="&amp;T$15,Vacations[End Date],"&gt;="&amp;T$15)</f>
        <v>0</v>
      </c>
      <c r="U28" s="57">
        <f>SUMIFS(Vacations[Vacation Code], Vacations[Employee Name],$B28,Vacations[Start Date],"&lt;="&amp;U$15,Vacations[End Date],"&gt;="&amp;U$15)</f>
        <v>0</v>
      </c>
      <c r="V28" s="57">
        <f>SUMIFS(Vacations[Vacation Code], Vacations[Employee Name],$B28,Vacations[Start Date],"&lt;="&amp;V$15,Vacations[End Date],"&gt;="&amp;V$15)</f>
        <v>0</v>
      </c>
      <c r="W28" s="57">
        <f>SUMIFS(Vacations[Vacation Code], Vacations[Employee Name],$B28,Vacations[Start Date],"&lt;="&amp;W$15,Vacations[End Date],"&gt;="&amp;W$15)</f>
        <v>0</v>
      </c>
      <c r="X28" s="57">
        <f>SUMIFS(Vacations[Vacation Code], Vacations[Employee Name],$B28,Vacations[Start Date],"&lt;="&amp;X$15,Vacations[End Date],"&gt;="&amp;X$15)</f>
        <v>0</v>
      </c>
      <c r="Y28" s="57">
        <f>SUMIFS(Vacations[Vacation Code], Vacations[Employee Name],$B28,Vacations[Start Date],"&lt;="&amp;Y$15,Vacations[End Date],"&gt;="&amp;Y$15)</f>
        <v>0</v>
      </c>
      <c r="Z28" s="57">
        <f>SUMIFS(Vacations[Vacation Code], Vacations[Employee Name],$B28,Vacations[Start Date],"&lt;="&amp;Z$15,Vacations[End Date],"&gt;="&amp;Z$15)</f>
        <v>0</v>
      </c>
      <c r="AA28" s="57">
        <f>SUMIFS(Vacations[Vacation Code], Vacations[Employee Name],$B28,Vacations[Start Date],"&lt;="&amp;AA$15,Vacations[End Date],"&gt;="&amp;AA$15)</f>
        <v>0</v>
      </c>
      <c r="AB28" s="57">
        <f>SUMIFS(Vacations[Vacation Code], Vacations[Employee Name],$B28,Vacations[Start Date],"&lt;="&amp;AB$15,Vacations[End Date],"&gt;="&amp;AB$15)</f>
        <v>0</v>
      </c>
      <c r="AC28" s="57">
        <f>SUMIFS(Vacations[Vacation Code], Vacations[Employee Name],$B28,Vacations[Start Date],"&lt;="&amp;AC$15,Vacations[End Date],"&gt;="&amp;AC$15)</f>
        <v>0</v>
      </c>
      <c r="AD28" s="57">
        <f>SUMIFS(Vacations[Vacation Code], Vacations[Employee Name],$B28,Vacations[Start Date],"&lt;="&amp;AD$15,Vacations[End Date],"&gt;="&amp;AD$15)</f>
        <v>0</v>
      </c>
      <c r="AE28" s="57">
        <f>SUMIFS(Vacations[Vacation Code], Vacations[Employee Name],$B28,Vacations[Start Date],"&lt;="&amp;AE$15,Vacations[End Date],"&gt;="&amp;AE$15)</f>
        <v>0</v>
      </c>
      <c r="AF28" s="57">
        <f>SUMIFS(Vacations[Vacation Code], Vacations[Employee Name],$B28,Vacations[Start Date],"&lt;="&amp;AF$15,Vacations[End Date],"&gt;="&amp;AF$15)</f>
        <v>0</v>
      </c>
      <c r="AG28" s="57">
        <f>SUMIFS(Vacations[Vacation Code], Vacations[Employee Name],$B28,Vacations[Start Date],"&lt;="&amp;AG$15,Vacations[End Date],"&gt;="&amp;AG$15)</f>
        <v>0</v>
      </c>
      <c r="AH28" s="57">
        <f>SUMIFS(Vacations[Vacation Code], Vacations[Employee Name],$B28,Vacations[Start Date],"&lt;="&amp;AH$15,Vacations[End Date],"&gt;="&amp;AH$15)</f>
        <v>0</v>
      </c>
      <c r="AI28" s="57">
        <f>SUMIFS(Vacations[Vacation Code], Vacations[Employee Name],$B28,Vacations[Start Date],"&lt;="&amp;AI$15,Vacations[End Date],"&gt;="&amp;AI$15)</f>
        <v>0</v>
      </c>
      <c r="AJ28" s="57">
        <f>SUMIFS(Vacations[Vacation Code], Vacations[Employee Name],$B28,Vacations[Start Date],"&lt;="&amp;AJ$15,Vacations[End Date],"&gt;="&amp;AJ$15)</f>
        <v>0</v>
      </c>
      <c r="AK28" s="57">
        <f>SUMIFS(Vacations[Vacation Code], Vacations[Employee Name],$B28,Vacations[Start Date],"&lt;="&amp;AK$15,Vacations[End Date],"&gt;="&amp;AK$15)</f>
        <v>0</v>
      </c>
      <c r="AL28" s="57">
        <f>SUMIFS(Vacations[Vacation Code], Vacations[Employee Name],$B28,Vacations[Start Date],"&lt;="&amp;AL$15,Vacations[End Date],"&gt;="&amp;AL$15)</f>
        <v>0</v>
      </c>
      <c r="AM28" s="57">
        <f>SUMIFS(Vacations[Vacation Code], Vacations[Employee Name],$B28,Vacations[Start Date],"&lt;="&amp;AM$15,Vacations[End Date],"&gt;="&amp;AM$15)</f>
        <v>0</v>
      </c>
      <c r="AN28" s="57">
        <f>SUMIFS(Vacations[Vacation Code], Vacations[Employee Name],$B28,Vacations[Start Date],"&lt;="&amp;AN$15,Vacations[End Date],"&gt;="&amp;AN$15)</f>
        <v>0</v>
      </c>
      <c r="AO28" s="57">
        <f>SUMIFS(Vacations[Vacation Code], Vacations[Employee Name],$B28,Vacations[Start Date],"&lt;="&amp;AO$15,Vacations[End Date],"&gt;="&amp;AO$15)</f>
        <v>0</v>
      </c>
      <c r="AP28" s="57">
        <f>SUMIFS(Vacations[Vacation Code], Vacations[Employee Name],$B28,Vacations[Start Date],"&lt;="&amp;AP$15,Vacations[End Date],"&gt;="&amp;AP$15)</f>
        <v>0</v>
      </c>
      <c r="AQ28" s="57">
        <f>SUMIFS(Vacations[Vacation Code], Vacations[Employee Name],$B28,Vacations[Start Date],"&lt;="&amp;AQ$15,Vacations[End Date],"&gt;="&amp;AQ$15)</f>
        <v>0</v>
      </c>
      <c r="AR28" s="57">
        <f>SUMIFS(Vacations[Vacation Code], Vacations[Employee Name],$B28,Vacations[Start Date],"&lt;="&amp;AR$15,Vacations[End Date],"&gt;="&amp;AR$15)</f>
        <v>0</v>
      </c>
      <c r="AS28" s="57">
        <f>SUMIFS(Vacations[Vacation Code], Vacations[Employee Name],$B28,Vacations[Start Date],"&lt;="&amp;AS$15,Vacations[End Date],"&gt;="&amp;AS$15)</f>
        <v>0</v>
      </c>
      <c r="AT28" s="57">
        <f>SUMIFS(Vacations[Vacation Code], Vacations[Employee Name],$B28,Vacations[Start Date],"&lt;="&amp;AT$15,Vacations[End Date],"&gt;="&amp;AT$15)</f>
        <v>0</v>
      </c>
      <c r="AU28" s="57">
        <f>SUMIFS(Vacations[Vacation Code], Vacations[Employee Name],$B28,Vacations[Start Date],"&lt;="&amp;AU$15,Vacations[End Date],"&gt;="&amp;AU$15)</f>
        <v>0</v>
      </c>
      <c r="AV28" s="57">
        <f>SUMIFS(Vacations[Vacation Code], Vacations[Employee Name],$B28,Vacations[Start Date],"&lt;="&amp;AV$15,Vacations[End Date],"&gt;="&amp;AV$15)</f>
        <v>0</v>
      </c>
      <c r="AW28" s="57">
        <f>SUMIFS(Vacations[Vacation Code], Vacations[Employee Name],$B28,Vacations[Start Date],"&lt;="&amp;AW$15,Vacations[End Date],"&gt;="&amp;AW$15)</f>
        <v>0</v>
      </c>
      <c r="AX28" s="57">
        <f>SUMIFS(Vacations[Vacation Code], Vacations[Employee Name],$B28,Vacations[Start Date],"&lt;="&amp;AX$15,Vacations[End Date],"&gt;="&amp;AX$15)</f>
        <v>0</v>
      </c>
      <c r="AY28" s="57">
        <f>SUMIFS(Vacations[Vacation Code], Vacations[Employee Name],$B28,Vacations[Start Date],"&lt;="&amp;AY$15,Vacations[End Date],"&gt;="&amp;AY$15)</f>
        <v>0</v>
      </c>
      <c r="AZ28" s="57">
        <f>SUMIFS(Vacations[Vacation Code], Vacations[Employee Name],$B28,Vacations[Start Date],"&lt;="&amp;AZ$15,Vacations[End Date],"&gt;="&amp;AZ$15)</f>
        <v>0</v>
      </c>
      <c r="BA28" s="57">
        <f>SUMIFS(Vacations[Vacation Code], Vacations[Employee Name],$B28,Vacations[Start Date],"&lt;="&amp;BA$15,Vacations[End Date],"&gt;="&amp;BA$15)</f>
        <v>0</v>
      </c>
      <c r="BB28" s="57">
        <f>SUMIFS(Vacations[Vacation Code], Vacations[Employee Name],$B28,Vacations[Start Date],"&lt;="&amp;BB$15,Vacations[End Date],"&gt;="&amp;BB$15)</f>
        <v>0</v>
      </c>
      <c r="BC28" s="57">
        <f>SUMIFS(Vacations[Vacation Code], Vacations[Employee Name],$B28,Vacations[Start Date],"&lt;="&amp;BC$15,Vacations[End Date],"&gt;="&amp;BC$15)</f>
        <v>0</v>
      </c>
      <c r="BD28" s="57">
        <f>SUMIFS(Vacations[Vacation Code], Vacations[Employee Name],$B28,Vacations[Start Date],"&lt;="&amp;BD$15,Vacations[End Date],"&gt;="&amp;BD$15)</f>
        <v>0</v>
      </c>
      <c r="BE28" s="57">
        <f>SUMIFS(Vacations[Vacation Code], Vacations[Employee Name],$B28,Vacations[Start Date],"&lt;="&amp;BE$15,Vacations[End Date],"&gt;="&amp;BE$15)</f>
        <v>0</v>
      </c>
      <c r="BF28" s="57">
        <f>SUMIFS(Vacations[Vacation Code], Vacations[Employee Name],$B28,Vacations[Start Date],"&lt;="&amp;BF$15,Vacations[End Date],"&gt;="&amp;BF$15)</f>
        <v>0</v>
      </c>
      <c r="BG28" s="57">
        <f>SUMIFS(Vacations[Vacation Code], Vacations[Employee Name],$B28,Vacations[Start Date],"&lt;="&amp;BG$15,Vacations[End Date],"&gt;="&amp;BG$15)</f>
        <v>0</v>
      </c>
      <c r="BH28" s="57">
        <f>SUMIFS(Vacations[Vacation Code], Vacations[Employee Name],$B28,Vacations[Start Date],"&lt;="&amp;BH$15,Vacations[End Date],"&gt;="&amp;BH$15)</f>
        <v>0</v>
      </c>
      <c r="BI28" s="57">
        <f>SUMIFS(Vacations[Vacation Code], Vacations[Employee Name],$B28,Vacations[Start Date],"&lt;="&amp;BI$15,Vacations[End Date],"&gt;="&amp;BI$15)</f>
        <v>0</v>
      </c>
      <c r="BJ28" s="57">
        <f>SUMIFS(Vacations[Vacation Code], Vacations[Employee Name],$B28,Vacations[Start Date],"&lt;="&amp;BJ$15,Vacations[End Date],"&gt;="&amp;BJ$15)</f>
        <v>0</v>
      </c>
      <c r="BK28" s="57">
        <f>SUMIFS(Vacations[Vacation Code], Vacations[Employee Name],$B28,Vacations[Start Date],"&lt;="&amp;BK$15,Vacations[End Date],"&gt;="&amp;BK$15)</f>
        <v>0</v>
      </c>
      <c r="BL28" s="57">
        <f>SUMIFS(Vacations[Vacation Code], Vacations[Employee Name],$B28,Vacations[Start Date],"&lt;="&amp;BL$15,Vacations[End Date],"&gt;="&amp;BL$15)</f>
        <v>0</v>
      </c>
      <c r="BM28" s="57">
        <f>SUMIFS(Vacations[Vacation Code], Vacations[Employee Name],$B28,Vacations[Start Date],"&lt;="&amp;BM$15,Vacations[End Date],"&gt;="&amp;BM$15)</f>
        <v>0</v>
      </c>
      <c r="BN28" s="57">
        <f>SUMIFS(Vacations[Vacation Code], Vacations[Employee Name],$B28,Vacations[Start Date],"&lt;="&amp;BN$15,Vacations[End Date],"&gt;="&amp;BN$15)</f>
        <v>0</v>
      </c>
      <c r="BO28" s="57">
        <f>SUMIFS(Vacations[Vacation Code], Vacations[Employee Name],$B28,Vacations[Start Date],"&lt;="&amp;BO$15,Vacations[End Date],"&gt;="&amp;BO$15)</f>
        <v>0</v>
      </c>
      <c r="BP28" s="57">
        <f>SUMIFS(Vacations[Vacation Code], Vacations[Employee Name],$B28,Vacations[Start Date],"&lt;="&amp;BP$15,Vacations[End Date],"&gt;="&amp;BP$15)</f>
        <v>0</v>
      </c>
      <c r="BQ28" s="57">
        <f>SUMIFS(Vacations[Vacation Code], Vacations[Employee Name],$B28,Vacations[Start Date],"&lt;="&amp;BQ$15,Vacations[End Date],"&gt;="&amp;BQ$15)</f>
        <v>0</v>
      </c>
      <c r="BR28" s="57">
        <f>SUMIFS(Vacations[Vacation Code], Vacations[Employee Name],$B28,Vacations[Start Date],"&lt;="&amp;BR$15,Vacations[End Date],"&gt;="&amp;BR$15)</f>
        <v>0</v>
      </c>
      <c r="BS28" s="57">
        <f>SUMIFS(Vacations[Vacation Code], Vacations[Employee Name],$B28,Vacations[Start Date],"&lt;="&amp;BS$15,Vacations[End Date],"&gt;="&amp;BS$15)</f>
        <v>0</v>
      </c>
      <c r="BT28" s="57">
        <f>SUMIFS(Vacations[Vacation Code], Vacations[Employee Name],$B28,Vacations[Start Date],"&lt;="&amp;BT$15,Vacations[End Date],"&gt;="&amp;BT$15)</f>
        <v>0</v>
      </c>
      <c r="BU28" s="57">
        <f>SUMIFS(Vacations[Vacation Code], Vacations[Employee Name],$B28,Vacations[Start Date],"&lt;="&amp;BU$15,Vacations[End Date],"&gt;="&amp;BU$15)</f>
        <v>0</v>
      </c>
      <c r="BV28" s="57">
        <f>SUMIFS(Vacations[Vacation Code], Vacations[Employee Name],$B28,Vacations[Start Date],"&lt;="&amp;BV$15,Vacations[End Date],"&gt;="&amp;BV$15)</f>
        <v>0</v>
      </c>
      <c r="BW28" s="57">
        <f>SUMIFS(Vacations[Vacation Code], Vacations[Employee Name],$B28,Vacations[Start Date],"&lt;="&amp;BW$15,Vacations[End Date],"&gt;="&amp;BW$15)</f>
        <v>0</v>
      </c>
      <c r="BX28" s="57">
        <f>SUMIFS(Vacations[Vacation Code], Vacations[Employee Name],$B28,Vacations[Start Date],"&lt;="&amp;BX$15,Vacations[End Date],"&gt;="&amp;BX$15)</f>
        <v>0</v>
      </c>
      <c r="BY28" s="57">
        <f>SUMIFS(Vacations[Vacation Code], Vacations[Employee Name],$B28,Vacations[Start Date],"&lt;="&amp;BY$15,Vacations[End Date],"&gt;="&amp;BY$15)</f>
        <v>0</v>
      </c>
      <c r="BZ28" s="57">
        <f>SUMIFS(Vacations[Vacation Code], Vacations[Employee Name],$B28,Vacations[Start Date],"&lt;="&amp;BZ$15,Vacations[End Date],"&gt;="&amp;BZ$15)</f>
        <v>0</v>
      </c>
      <c r="CA28" s="57">
        <f>SUMIFS(Vacations[Vacation Code], Vacations[Employee Name],$B28,Vacations[Start Date],"&lt;="&amp;CA$15,Vacations[End Date],"&gt;="&amp;CA$15)</f>
        <v>0</v>
      </c>
      <c r="CB28" s="57">
        <f>SUMIFS(Vacations[Vacation Code], Vacations[Employee Name],$B28,Vacations[Start Date],"&lt;="&amp;CB$15,Vacations[End Date],"&gt;="&amp;CB$15)</f>
        <v>0</v>
      </c>
      <c r="CC28" s="57">
        <f>SUMIFS(Vacations[Vacation Code], Vacations[Employee Name],$B28,Vacations[Start Date],"&lt;="&amp;CC$15,Vacations[End Date],"&gt;="&amp;CC$15)</f>
        <v>0</v>
      </c>
      <c r="CD28" s="57">
        <f>SUMIFS(Vacations[Vacation Code], Vacations[Employee Name],$B28,Vacations[Start Date],"&lt;="&amp;CD$15,Vacations[End Date],"&gt;="&amp;CD$15)</f>
        <v>0</v>
      </c>
      <c r="CE28" s="57">
        <f>SUMIFS(Vacations[Vacation Code], Vacations[Employee Name],$B28,Vacations[Start Date],"&lt;="&amp;CE$15,Vacations[End Date],"&gt;="&amp;CE$15)</f>
        <v>0</v>
      </c>
      <c r="CF28" s="57">
        <f>SUMIFS(Vacations[Vacation Code], Vacations[Employee Name],$B28,Vacations[Start Date],"&lt;="&amp;CF$15,Vacations[End Date],"&gt;="&amp;CF$15)</f>
        <v>0</v>
      </c>
      <c r="CG28" s="57">
        <f>SUMIFS(Vacations[Vacation Code], Vacations[Employee Name],$B28,Vacations[Start Date],"&lt;="&amp;CG$15,Vacations[End Date],"&gt;="&amp;CG$15)</f>
        <v>0</v>
      </c>
      <c r="CH28" s="57">
        <f>SUMIFS(Vacations[Vacation Code], Vacations[Employee Name],$B28,Vacations[Start Date],"&lt;="&amp;CH$15,Vacations[End Date],"&gt;="&amp;CH$15)</f>
        <v>0</v>
      </c>
      <c r="CI28" s="57">
        <f>SUMIFS(Vacations[Vacation Code], Vacations[Employee Name],$B28,Vacations[Start Date],"&lt;="&amp;CI$15,Vacations[End Date],"&gt;="&amp;CI$15)</f>
        <v>0</v>
      </c>
      <c r="CJ28" s="57">
        <f>SUMIFS(Vacations[Vacation Code], Vacations[Employee Name],$B28,Vacations[Start Date],"&lt;="&amp;CJ$15,Vacations[End Date],"&gt;="&amp;CJ$15)</f>
        <v>0</v>
      </c>
      <c r="CK28" s="57">
        <f>SUMIFS(Vacations[Vacation Code], Vacations[Employee Name],$B28,Vacations[Start Date],"&lt;="&amp;CK$15,Vacations[End Date],"&gt;="&amp;CK$15)</f>
        <v>0</v>
      </c>
      <c r="CL28" s="57">
        <f>SUMIFS(Vacations[Vacation Code], Vacations[Employee Name],$B28,Vacations[Start Date],"&lt;="&amp;CL$15,Vacations[End Date],"&gt;="&amp;CL$15)</f>
        <v>0</v>
      </c>
      <c r="CM28" s="57">
        <f>SUMIFS(Vacations[Vacation Code], Vacations[Employee Name],$B28,Vacations[Start Date],"&lt;="&amp;CM$15,Vacations[End Date],"&gt;="&amp;CM$15)</f>
        <v>0</v>
      </c>
      <c r="CN28" s="57">
        <f>SUMIFS(Vacations[Vacation Code], Vacations[Employee Name],$B28,Vacations[Start Date],"&lt;="&amp;CN$15,Vacations[End Date],"&gt;="&amp;CN$15)</f>
        <v>3</v>
      </c>
      <c r="CO28" s="57">
        <f>SUMIFS(Vacations[Vacation Code], Vacations[Employee Name],$B28,Vacations[Start Date],"&lt;="&amp;CO$15,Vacations[End Date],"&gt;="&amp;CO$15)</f>
        <v>3</v>
      </c>
      <c r="CP28" s="57">
        <f>SUMIFS(Vacations[Vacation Code], Vacations[Employee Name],$B28,Vacations[Start Date],"&lt;="&amp;CP$15,Vacations[End Date],"&gt;="&amp;CP$15)</f>
        <v>3</v>
      </c>
      <c r="CQ28" s="57">
        <f>SUMIFS(Vacations[Vacation Code], Vacations[Employee Name],$B28,Vacations[Start Date],"&lt;="&amp;CQ$15,Vacations[End Date],"&gt;="&amp;CQ$15)</f>
        <v>3</v>
      </c>
      <c r="CR28" s="57">
        <f>SUMIFS(Vacations['# of days taken],Vacations[Employee Name],$B28)</f>
        <v>29</v>
      </c>
      <c r="CS28" s="57">
        <f>SUMIFS(Vacations['# of days taken],Vacations[Employee Name],$B28,Vacations[Start Date],"&gt;="&amp;$C$8,Vacations[End Date],"&lt;="&amp;$C$3)</f>
        <v>2</v>
      </c>
      <c r="CU28" s="42">
        <v>2</v>
      </c>
      <c r="CW28" s="5">
        <f t="shared" si="9"/>
        <v>41225</v>
      </c>
      <c r="CX28" s="5">
        <f t="shared" si="8"/>
        <v>41226</v>
      </c>
      <c r="CY28" s="5">
        <f t="shared" si="8"/>
        <v>41227</v>
      </c>
      <c r="CZ28" s="5">
        <f t="shared" si="8"/>
        <v>41228</v>
      </c>
      <c r="DA28" s="5">
        <f t="shared" si="8"/>
        <v>41229</v>
      </c>
      <c r="DB28" s="35">
        <f t="shared" si="8"/>
        <v>41230</v>
      </c>
      <c r="DC28" s="35">
        <f t="shared" si="8"/>
        <v>41231</v>
      </c>
      <c r="DE28" s="62">
        <f>IF(MONTH(CW28)&lt;&gt;MONTH($CW$24),"",COUNTIFS(Vacations[Start Date],"&lt;="&amp;CW28,Vacations[End Date],"&gt;="&amp;CW28))</f>
        <v>1</v>
      </c>
      <c r="DF28" s="62">
        <f>IF(MONTH(CX28)&lt;&gt;MONTH($CW$24),"",COUNTIFS(Vacations[Start Date],"&lt;="&amp;CX28,Vacations[End Date],"&gt;="&amp;CX28))</f>
        <v>0</v>
      </c>
      <c r="DG28" s="62">
        <f>IF(MONTH(CY28)&lt;&gt;MONTH($CW$24),"",COUNTIFS(Vacations[Start Date],"&lt;="&amp;CY28,Vacations[End Date],"&gt;="&amp;CY28))</f>
        <v>0</v>
      </c>
      <c r="DH28" s="62">
        <f>IF(MONTH(CZ28)&lt;&gt;MONTH($CW$24),"",COUNTIFS(Vacations[Start Date],"&lt;="&amp;CZ28,Vacations[End Date],"&gt;="&amp;CZ28))</f>
        <v>0</v>
      </c>
      <c r="DI28" s="62">
        <f>IF(MONTH(DA28)&lt;&gt;MONTH($CW$24),"",COUNTIFS(Vacations[Start Date],"&lt;="&amp;DA28,Vacations[End Date],"&gt;="&amp;DA28))</f>
        <v>0</v>
      </c>
      <c r="DJ28" s="62">
        <f>IF(MONTH(DB28)&lt;&gt;MONTH($CW$24),"",COUNTIFS(Vacations[Start Date],"&lt;="&amp;DB28,Vacations[End Date],"&gt;="&amp;DB28))</f>
        <v>0</v>
      </c>
      <c r="DK28" s="62">
        <f>IF(MONTH(DC28)&lt;&gt;MONTH($CW$24),"",COUNTIFS(Vacations[Start Date],"&lt;="&amp;DC28,Vacations[End Date],"&gt;="&amp;DC28))</f>
        <v>0</v>
      </c>
      <c r="DM28" s="62" t="b">
        <f>IF(DE28="",FALSE,COUNTIFS(Vacations[Employee Name],valSelEmp,Vacations[Start Date],"&lt;="&amp;CW28,Vacations[End Date],"&gt;="&amp;CW28)&gt;0)</f>
        <v>0</v>
      </c>
      <c r="DN28" s="62" t="b">
        <f>IF(DF28="",FALSE,COUNTIFS(Vacations[Employee Name],valSelEmp,Vacations[Start Date],"&lt;="&amp;CX28,Vacations[End Date],"&gt;="&amp;CX28)&gt;0)</f>
        <v>0</v>
      </c>
      <c r="DO28" s="62" t="b">
        <f>IF(DG28="",FALSE,COUNTIFS(Vacations[Employee Name],valSelEmp,Vacations[Start Date],"&lt;="&amp;CY28,Vacations[End Date],"&gt;="&amp;CY28)&gt;0)</f>
        <v>0</v>
      </c>
      <c r="DP28" s="62" t="b">
        <f>IF(DH28="",FALSE,COUNTIFS(Vacations[Employee Name],valSelEmp,Vacations[Start Date],"&lt;="&amp;CZ28,Vacations[End Date],"&gt;="&amp;CZ28)&gt;0)</f>
        <v>0</v>
      </c>
      <c r="DQ28" s="62" t="b">
        <f>IF(DI28="",FALSE,COUNTIFS(Vacations[Employee Name],valSelEmp,Vacations[Start Date],"&lt;="&amp;DA28,Vacations[End Date],"&gt;="&amp;DA28)&gt;0)</f>
        <v>0</v>
      </c>
      <c r="DR28" s="62" t="b">
        <f>IF(DJ28="",FALSE,COUNTIFS(Vacations[Employee Name],valSelEmp,Vacations[Start Date],"&lt;="&amp;DB28,Vacations[End Date],"&gt;="&amp;DB28)&gt;0)</f>
        <v>0</v>
      </c>
      <c r="DS28" s="62" t="b">
        <f>IF(DK28="",FALSE,COUNTIFS(Vacations[Employee Name],valSelEmp,Vacations[Start Date],"&lt;="&amp;DC28,Vacations[End Date],"&gt;="&amp;DC28)&gt;0)</f>
        <v>0</v>
      </c>
    </row>
    <row r="29" spans="1:123" x14ac:dyDescent="0.25">
      <c r="A29" s="41">
        <v>14</v>
      </c>
      <c r="B29" s="41" t="str">
        <f>IFERROR(INDEX(Employees[Employees],A29),"")</f>
        <v>Nancy</v>
      </c>
      <c r="C29" s="41"/>
      <c r="D29" s="57">
        <f>SUMIFS(Vacations[Vacation Code], Vacations[Employee Name],$B29,Vacations[Start Date],"&lt;="&amp;D$15,Vacations[End Date],"&gt;="&amp;D$15)</f>
        <v>0</v>
      </c>
      <c r="E29" s="57">
        <f>SUMIFS(Vacations[Vacation Code], Vacations[Employee Name],$B29,Vacations[Start Date],"&lt;="&amp;E$15,Vacations[End Date],"&gt;="&amp;E$15)</f>
        <v>0</v>
      </c>
      <c r="F29" s="57">
        <f>SUMIFS(Vacations[Vacation Code], Vacations[Employee Name],$B29,Vacations[Start Date],"&lt;="&amp;F$15,Vacations[End Date],"&gt;="&amp;F$15)</f>
        <v>0</v>
      </c>
      <c r="G29" s="57">
        <f>SUMIFS(Vacations[Vacation Code], Vacations[Employee Name],$B29,Vacations[Start Date],"&lt;="&amp;G$15,Vacations[End Date],"&gt;="&amp;G$15)</f>
        <v>0</v>
      </c>
      <c r="H29" s="57">
        <f>SUMIFS(Vacations[Vacation Code], Vacations[Employee Name],$B29,Vacations[Start Date],"&lt;="&amp;H$15,Vacations[End Date],"&gt;="&amp;H$15)</f>
        <v>0</v>
      </c>
      <c r="I29" s="57">
        <f>SUMIFS(Vacations[Vacation Code], Vacations[Employee Name],$B29,Vacations[Start Date],"&lt;="&amp;I$15,Vacations[End Date],"&gt;="&amp;I$15)</f>
        <v>0</v>
      </c>
      <c r="J29" s="57">
        <f>SUMIFS(Vacations[Vacation Code], Vacations[Employee Name],$B29,Vacations[Start Date],"&lt;="&amp;J$15,Vacations[End Date],"&gt;="&amp;J$15)</f>
        <v>0</v>
      </c>
      <c r="K29" s="57">
        <f>SUMIFS(Vacations[Vacation Code], Vacations[Employee Name],$B29,Vacations[Start Date],"&lt;="&amp;K$15,Vacations[End Date],"&gt;="&amp;K$15)</f>
        <v>0</v>
      </c>
      <c r="L29" s="57">
        <f>SUMIFS(Vacations[Vacation Code], Vacations[Employee Name],$B29,Vacations[Start Date],"&lt;="&amp;L$15,Vacations[End Date],"&gt;="&amp;L$15)</f>
        <v>0</v>
      </c>
      <c r="M29" s="57">
        <f>SUMIFS(Vacations[Vacation Code], Vacations[Employee Name],$B29,Vacations[Start Date],"&lt;="&amp;M$15,Vacations[End Date],"&gt;="&amp;M$15)</f>
        <v>0</v>
      </c>
      <c r="N29" s="57">
        <f>SUMIFS(Vacations[Vacation Code], Vacations[Employee Name],$B29,Vacations[Start Date],"&lt;="&amp;N$15,Vacations[End Date],"&gt;="&amp;N$15)</f>
        <v>0</v>
      </c>
      <c r="O29" s="57">
        <f>SUMIFS(Vacations[Vacation Code], Vacations[Employee Name],$B29,Vacations[Start Date],"&lt;="&amp;O$15,Vacations[End Date],"&gt;="&amp;O$15)</f>
        <v>0</v>
      </c>
      <c r="P29" s="57">
        <f>SUMIFS(Vacations[Vacation Code], Vacations[Employee Name],$B29,Vacations[Start Date],"&lt;="&amp;P$15,Vacations[End Date],"&gt;="&amp;P$15)</f>
        <v>0</v>
      </c>
      <c r="Q29" s="57">
        <f>SUMIFS(Vacations[Vacation Code], Vacations[Employee Name],$B29,Vacations[Start Date],"&lt;="&amp;Q$15,Vacations[End Date],"&gt;="&amp;Q$15)</f>
        <v>0</v>
      </c>
      <c r="R29" s="57">
        <f>SUMIFS(Vacations[Vacation Code], Vacations[Employee Name],$B29,Vacations[Start Date],"&lt;="&amp;R$15,Vacations[End Date],"&gt;="&amp;R$15)</f>
        <v>0</v>
      </c>
      <c r="S29" s="57">
        <f>SUMIFS(Vacations[Vacation Code], Vacations[Employee Name],$B29,Vacations[Start Date],"&lt;="&amp;S$15,Vacations[End Date],"&gt;="&amp;S$15)</f>
        <v>0</v>
      </c>
      <c r="T29" s="57">
        <f>SUMIFS(Vacations[Vacation Code], Vacations[Employee Name],$B29,Vacations[Start Date],"&lt;="&amp;T$15,Vacations[End Date],"&gt;="&amp;T$15)</f>
        <v>0</v>
      </c>
      <c r="U29" s="57">
        <f>SUMIFS(Vacations[Vacation Code], Vacations[Employee Name],$B29,Vacations[Start Date],"&lt;="&amp;U$15,Vacations[End Date],"&gt;="&amp;U$15)</f>
        <v>0</v>
      </c>
      <c r="V29" s="57">
        <f>SUMIFS(Vacations[Vacation Code], Vacations[Employee Name],$B29,Vacations[Start Date],"&lt;="&amp;V$15,Vacations[End Date],"&gt;="&amp;V$15)</f>
        <v>0</v>
      </c>
      <c r="W29" s="57">
        <f>SUMIFS(Vacations[Vacation Code], Vacations[Employee Name],$B29,Vacations[Start Date],"&lt;="&amp;W$15,Vacations[End Date],"&gt;="&amp;W$15)</f>
        <v>0</v>
      </c>
      <c r="X29" s="57">
        <f>SUMIFS(Vacations[Vacation Code], Vacations[Employee Name],$B29,Vacations[Start Date],"&lt;="&amp;X$15,Vacations[End Date],"&gt;="&amp;X$15)</f>
        <v>0</v>
      </c>
      <c r="Y29" s="57">
        <f>SUMIFS(Vacations[Vacation Code], Vacations[Employee Name],$B29,Vacations[Start Date],"&lt;="&amp;Y$15,Vacations[End Date],"&gt;="&amp;Y$15)</f>
        <v>0</v>
      </c>
      <c r="Z29" s="57">
        <f>SUMIFS(Vacations[Vacation Code], Vacations[Employee Name],$B29,Vacations[Start Date],"&lt;="&amp;Z$15,Vacations[End Date],"&gt;="&amp;Z$15)</f>
        <v>0</v>
      </c>
      <c r="AA29" s="57">
        <f>SUMIFS(Vacations[Vacation Code], Vacations[Employee Name],$B29,Vacations[Start Date],"&lt;="&amp;AA$15,Vacations[End Date],"&gt;="&amp;AA$15)</f>
        <v>0</v>
      </c>
      <c r="AB29" s="57">
        <f>SUMIFS(Vacations[Vacation Code], Vacations[Employee Name],$B29,Vacations[Start Date],"&lt;="&amp;AB$15,Vacations[End Date],"&gt;="&amp;AB$15)</f>
        <v>0</v>
      </c>
      <c r="AC29" s="57">
        <f>SUMIFS(Vacations[Vacation Code], Vacations[Employee Name],$B29,Vacations[Start Date],"&lt;="&amp;AC$15,Vacations[End Date],"&gt;="&amp;AC$15)</f>
        <v>0</v>
      </c>
      <c r="AD29" s="57">
        <f>SUMIFS(Vacations[Vacation Code], Vacations[Employee Name],$B29,Vacations[Start Date],"&lt;="&amp;AD$15,Vacations[End Date],"&gt;="&amp;AD$15)</f>
        <v>0</v>
      </c>
      <c r="AE29" s="57">
        <f>SUMIFS(Vacations[Vacation Code], Vacations[Employee Name],$B29,Vacations[Start Date],"&lt;="&amp;AE$15,Vacations[End Date],"&gt;="&amp;AE$15)</f>
        <v>0</v>
      </c>
      <c r="AF29" s="57">
        <f>SUMIFS(Vacations[Vacation Code], Vacations[Employee Name],$B29,Vacations[Start Date],"&lt;="&amp;AF$15,Vacations[End Date],"&gt;="&amp;AF$15)</f>
        <v>0</v>
      </c>
      <c r="AG29" s="57">
        <f>SUMIFS(Vacations[Vacation Code], Vacations[Employee Name],$B29,Vacations[Start Date],"&lt;="&amp;AG$15,Vacations[End Date],"&gt;="&amp;AG$15)</f>
        <v>0</v>
      </c>
      <c r="AH29" s="57">
        <f>SUMIFS(Vacations[Vacation Code], Vacations[Employee Name],$B29,Vacations[Start Date],"&lt;="&amp;AH$15,Vacations[End Date],"&gt;="&amp;AH$15)</f>
        <v>1</v>
      </c>
      <c r="AI29" s="57">
        <f>SUMIFS(Vacations[Vacation Code], Vacations[Employee Name],$B29,Vacations[Start Date],"&lt;="&amp;AI$15,Vacations[End Date],"&gt;="&amp;AI$15)</f>
        <v>1</v>
      </c>
      <c r="AJ29" s="57">
        <f>SUMIFS(Vacations[Vacation Code], Vacations[Employee Name],$B29,Vacations[Start Date],"&lt;="&amp;AJ$15,Vacations[End Date],"&gt;="&amp;AJ$15)</f>
        <v>1</v>
      </c>
      <c r="AK29" s="57">
        <f>SUMIFS(Vacations[Vacation Code], Vacations[Employee Name],$B29,Vacations[Start Date],"&lt;="&amp;AK$15,Vacations[End Date],"&gt;="&amp;AK$15)</f>
        <v>1</v>
      </c>
      <c r="AL29" s="57">
        <f>SUMIFS(Vacations[Vacation Code], Vacations[Employee Name],$B29,Vacations[Start Date],"&lt;="&amp;AL$15,Vacations[End Date],"&gt;="&amp;AL$15)</f>
        <v>1</v>
      </c>
      <c r="AM29" s="57">
        <f>SUMIFS(Vacations[Vacation Code], Vacations[Employee Name],$B29,Vacations[Start Date],"&lt;="&amp;AM$15,Vacations[End Date],"&gt;="&amp;AM$15)</f>
        <v>0</v>
      </c>
      <c r="AN29" s="57">
        <f>SUMIFS(Vacations[Vacation Code], Vacations[Employee Name],$B29,Vacations[Start Date],"&lt;="&amp;AN$15,Vacations[End Date],"&gt;="&amp;AN$15)</f>
        <v>0</v>
      </c>
      <c r="AO29" s="57">
        <f>SUMIFS(Vacations[Vacation Code], Vacations[Employee Name],$B29,Vacations[Start Date],"&lt;="&amp;AO$15,Vacations[End Date],"&gt;="&amp;AO$15)</f>
        <v>0</v>
      </c>
      <c r="AP29" s="57">
        <f>SUMIFS(Vacations[Vacation Code], Vacations[Employee Name],$B29,Vacations[Start Date],"&lt;="&amp;AP$15,Vacations[End Date],"&gt;="&amp;AP$15)</f>
        <v>0</v>
      </c>
      <c r="AQ29" s="57">
        <f>SUMIFS(Vacations[Vacation Code], Vacations[Employee Name],$B29,Vacations[Start Date],"&lt;="&amp;AQ$15,Vacations[End Date],"&gt;="&amp;AQ$15)</f>
        <v>0</v>
      </c>
      <c r="AR29" s="57">
        <f>SUMIFS(Vacations[Vacation Code], Vacations[Employee Name],$B29,Vacations[Start Date],"&lt;="&amp;AR$15,Vacations[End Date],"&gt;="&amp;AR$15)</f>
        <v>0</v>
      </c>
      <c r="AS29" s="57">
        <f>SUMIFS(Vacations[Vacation Code], Vacations[Employee Name],$B29,Vacations[Start Date],"&lt;="&amp;AS$15,Vacations[End Date],"&gt;="&amp;AS$15)</f>
        <v>0</v>
      </c>
      <c r="AT29" s="57">
        <f>SUMIFS(Vacations[Vacation Code], Vacations[Employee Name],$B29,Vacations[Start Date],"&lt;="&amp;AT$15,Vacations[End Date],"&gt;="&amp;AT$15)</f>
        <v>0</v>
      </c>
      <c r="AU29" s="57">
        <f>SUMIFS(Vacations[Vacation Code], Vacations[Employee Name],$B29,Vacations[Start Date],"&lt;="&amp;AU$15,Vacations[End Date],"&gt;="&amp;AU$15)</f>
        <v>0</v>
      </c>
      <c r="AV29" s="57">
        <f>SUMIFS(Vacations[Vacation Code], Vacations[Employee Name],$B29,Vacations[Start Date],"&lt;="&amp;AV$15,Vacations[End Date],"&gt;="&amp;AV$15)</f>
        <v>0</v>
      </c>
      <c r="AW29" s="57">
        <f>SUMIFS(Vacations[Vacation Code], Vacations[Employee Name],$B29,Vacations[Start Date],"&lt;="&amp;AW$15,Vacations[End Date],"&gt;="&amp;AW$15)</f>
        <v>0</v>
      </c>
      <c r="AX29" s="57">
        <f>SUMIFS(Vacations[Vacation Code], Vacations[Employee Name],$B29,Vacations[Start Date],"&lt;="&amp;AX$15,Vacations[End Date],"&gt;="&amp;AX$15)</f>
        <v>0</v>
      </c>
      <c r="AY29" s="57">
        <f>SUMIFS(Vacations[Vacation Code], Vacations[Employee Name],$B29,Vacations[Start Date],"&lt;="&amp;AY$15,Vacations[End Date],"&gt;="&amp;AY$15)</f>
        <v>0</v>
      </c>
      <c r="AZ29" s="57">
        <f>SUMIFS(Vacations[Vacation Code], Vacations[Employee Name],$B29,Vacations[Start Date],"&lt;="&amp;AZ$15,Vacations[End Date],"&gt;="&amp;AZ$15)</f>
        <v>0</v>
      </c>
      <c r="BA29" s="57">
        <f>SUMIFS(Vacations[Vacation Code], Vacations[Employee Name],$B29,Vacations[Start Date],"&lt;="&amp;BA$15,Vacations[End Date],"&gt;="&amp;BA$15)</f>
        <v>0</v>
      </c>
      <c r="BB29" s="57">
        <f>SUMIFS(Vacations[Vacation Code], Vacations[Employee Name],$B29,Vacations[Start Date],"&lt;="&amp;BB$15,Vacations[End Date],"&gt;="&amp;BB$15)</f>
        <v>0</v>
      </c>
      <c r="BC29" s="57">
        <f>SUMIFS(Vacations[Vacation Code], Vacations[Employee Name],$B29,Vacations[Start Date],"&lt;="&amp;BC$15,Vacations[End Date],"&gt;="&amp;BC$15)</f>
        <v>0</v>
      </c>
      <c r="BD29" s="57">
        <f>SUMIFS(Vacations[Vacation Code], Vacations[Employee Name],$B29,Vacations[Start Date],"&lt;="&amp;BD$15,Vacations[End Date],"&gt;="&amp;BD$15)</f>
        <v>0</v>
      </c>
      <c r="BE29" s="57">
        <f>SUMIFS(Vacations[Vacation Code], Vacations[Employee Name],$B29,Vacations[Start Date],"&lt;="&amp;BE$15,Vacations[End Date],"&gt;="&amp;BE$15)</f>
        <v>0</v>
      </c>
      <c r="BF29" s="57">
        <f>SUMIFS(Vacations[Vacation Code], Vacations[Employee Name],$B29,Vacations[Start Date],"&lt;="&amp;BF$15,Vacations[End Date],"&gt;="&amp;BF$15)</f>
        <v>0</v>
      </c>
      <c r="BG29" s="57">
        <f>SUMIFS(Vacations[Vacation Code], Vacations[Employee Name],$B29,Vacations[Start Date],"&lt;="&amp;BG$15,Vacations[End Date],"&gt;="&amp;BG$15)</f>
        <v>0</v>
      </c>
      <c r="BH29" s="57">
        <f>SUMIFS(Vacations[Vacation Code], Vacations[Employee Name],$B29,Vacations[Start Date],"&lt;="&amp;BH$15,Vacations[End Date],"&gt;="&amp;BH$15)</f>
        <v>0</v>
      </c>
      <c r="BI29" s="57">
        <f>SUMIFS(Vacations[Vacation Code], Vacations[Employee Name],$B29,Vacations[Start Date],"&lt;="&amp;BI$15,Vacations[End Date],"&gt;="&amp;BI$15)</f>
        <v>0</v>
      </c>
      <c r="BJ29" s="57">
        <f>SUMIFS(Vacations[Vacation Code], Vacations[Employee Name],$B29,Vacations[Start Date],"&lt;="&amp;BJ$15,Vacations[End Date],"&gt;="&amp;BJ$15)</f>
        <v>0</v>
      </c>
      <c r="BK29" s="57">
        <f>SUMIFS(Vacations[Vacation Code], Vacations[Employee Name],$B29,Vacations[Start Date],"&lt;="&amp;BK$15,Vacations[End Date],"&gt;="&amp;BK$15)</f>
        <v>0</v>
      </c>
      <c r="BL29" s="57">
        <f>SUMIFS(Vacations[Vacation Code], Vacations[Employee Name],$B29,Vacations[Start Date],"&lt;="&amp;BL$15,Vacations[End Date],"&gt;="&amp;BL$15)</f>
        <v>0</v>
      </c>
      <c r="BM29" s="57">
        <f>SUMIFS(Vacations[Vacation Code], Vacations[Employee Name],$B29,Vacations[Start Date],"&lt;="&amp;BM$15,Vacations[End Date],"&gt;="&amp;BM$15)</f>
        <v>0</v>
      </c>
      <c r="BN29" s="57">
        <f>SUMIFS(Vacations[Vacation Code], Vacations[Employee Name],$B29,Vacations[Start Date],"&lt;="&amp;BN$15,Vacations[End Date],"&gt;="&amp;BN$15)</f>
        <v>0</v>
      </c>
      <c r="BO29" s="57">
        <f>SUMIFS(Vacations[Vacation Code], Vacations[Employee Name],$B29,Vacations[Start Date],"&lt;="&amp;BO$15,Vacations[End Date],"&gt;="&amp;BO$15)</f>
        <v>0</v>
      </c>
      <c r="BP29" s="57">
        <f>SUMIFS(Vacations[Vacation Code], Vacations[Employee Name],$B29,Vacations[Start Date],"&lt;="&amp;BP$15,Vacations[End Date],"&gt;="&amp;BP$15)</f>
        <v>0</v>
      </c>
      <c r="BQ29" s="57">
        <f>SUMIFS(Vacations[Vacation Code], Vacations[Employee Name],$B29,Vacations[Start Date],"&lt;="&amp;BQ$15,Vacations[End Date],"&gt;="&amp;BQ$15)</f>
        <v>0</v>
      </c>
      <c r="BR29" s="57">
        <f>SUMIFS(Vacations[Vacation Code], Vacations[Employee Name],$B29,Vacations[Start Date],"&lt;="&amp;BR$15,Vacations[End Date],"&gt;="&amp;BR$15)</f>
        <v>0</v>
      </c>
      <c r="BS29" s="57">
        <f>SUMIFS(Vacations[Vacation Code], Vacations[Employee Name],$B29,Vacations[Start Date],"&lt;="&amp;BS$15,Vacations[End Date],"&gt;="&amp;BS$15)</f>
        <v>0</v>
      </c>
      <c r="BT29" s="57">
        <f>SUMIFS(Vacations[Vacation Code], Vacations[Employee Name],$B29,Vacations[Start Date],"&lt;="&amp;BT$15,Vacations[End Date],"&gt;="&amp;BT$15)</f>
        <v>0</v>
      </c>
      <c r="BU29" s="57">
        <f>SUMIFS(Vacations[Vacation Code], Vacations[Employee Name],$B29,Vacations[Start Date],"&lt;="&amp;BU$15,Vacations[End Date],"&gt;="&amp;BU$15)</f>
        <v>0</v>
      </c>
      <c r="BV29" s="57">
        <f>SUMIFS(Vacations[Vacation Code], Vacations[Employee Name],$B29,Vacations[Start Date],"&lt;="&amp;BV$15,Vacations[End Date],"&gt;="&amp;BV$15)</f>
        <v>0</v>
      </c>
      <c r="BW29" s="57">
        <f>SUMIFS(Vacations[Vacation Code], Vacations[Employee Name],$B29,Vacations[Start Date],"&lt;="&amp;BW$15,Vacations[End Date],"&gt;="&amp;BW$15)</f>
        <v>0</v>
      </c>
      <c r="BX29" s="57">
        <f>SUMIFS(Vacations[Vacation Code], Vacations[Employee Name],$B29,Vacations[Start Date],"&lt;="&amp;BX$15,Vacations[End Date],"&gt;="&amp;BX$15)</f>
        <v>0</v>
      </c>
      <c r="BY29" s="57">
        <f>SUMIFS(Vacations[Vacation Code], Vacations[Employee Name],$B29,Vacations[Start Date],"&lt;="&amp;BY$15,Vacations[End Date],"&gt;="&amp;BY$15)</f>
        <v>0</v>
      </c>
      <c r="BZ29" s="57">
        <f>SUMIFS(Vacations[Vacation Code], Vacations[Employee Name],$B29,Vacations[Start Date],"&lt;="&amp;BZ$15,Vacations[End Date],"&gt;="&amp;BZ$15)</f>
        <v>0</v>
      </c>
      <c r="CA29" s="57">
        <f>SUMIFS(Vacations[Vacation Code], Vacations[Employee Name],$B29,Vacations[Start Date],"&lt;="&amp;CA$15,Vacations[End Date],"&gt;="&amp;CA$15)</f>
        <v>0</v>
      </c>
      <c r="CB29" s="57">
        <f>SUMIFS(Vacations[Vacation Code], Vacations[Employee Name],$B29,Vacations[Start Date],"&lt;="&amp;CB$15,Vacations[End Date],"&gt;="&amp;CB$15)</f>
        <v>0</v>
      </c>
      <c r="CC29" s="57">
        <f>SUMIFS(Vacations[Vacation Code], Vacations[Employee Name],$B29,Vacations[Start Date],"&lt;="&amp;CC$15,Vacations[End Date],"&gt;="&amp;CC$15)</f>
        <v>0</v>
      </c>
      <c r="CD29" s="57">
        <f>SUMIFS(Vacations[Vacation Code], Vacations[Employee Name],$B29,Vacations[Start Date],"&lt;="&amp;CD$15,Vacations[End Date],"&gt;="&amp;CD$15)</f>
        <v>0</v>
      </c>
      <c r="CE29" s="57">
        <f>SUMIFS(Vacations[Vacation Code], Vacations[Employee Name],$B29,Vacations[Start Date],"&lt;="&amp;CE$15,Vacations[End Date],"&gt;="&amp;CE$15)</f>
        <v>0</v>
      </c>
      <c r="CF29" s="57">
        <f>SUMIFS(Vacations[Vacation Code], Vacations[Employee Name],$B29,Vacations[Start Date],"&lt;="&amp;CF$15,Vacations[End Date],"&gt;="&amp;CF$15)</f>
        <v>0</v>
      </c>
      <c r="CG29" s="57">
        <f>SUMIFS(Vacations[Vacation Code], Vacations[Employee Name],$B29,Vacations[Start Date],"&lt;="&amp;CG$15,Vacations[End Date],"&gt;="&amp;CG$15)</f>
        <v>0</v>
      </c>
      <c r="CH29" s="57">
        <f>SUMIFS(Vacations[Vacation Code], Vacations[Employee Name],$B29,Vacations[Start Date],"&lt;="&amp;CH$15,Vacations[End Date],"&gt;="&amp;CH$15)</f>
        <v>0</v>
      </c>
      <c r="CI29" s="57">
        <f>SUMIFS(Vacations[Vacation Code], Vacations[Employee Name],$B29,Vacations[Start Date],"&lt;="&amp;CI$15,Vacations[End Date],"&gt;="&amp;CI$15)</f>
        <v>0</v>
      </c>
      <c r="CJ29" s="57">
        <f>SUMIFS(Vacations[Vacation Code], Vacations[Employee Name],$B29,Vacations[Start Date],"&lt;="&amp;CJ$15,Vacations[End Date],"&gt;="&amp;CJ$15)</f>
        <v>0</v>
      </c>
      <c r="CK29" s="57">
        <f>SUMIFS(Vacations[Vacation Code], Vacations[Employee Name],$B29,Vacations[Start Date],"&lt;="&amp;CK$15,Vacations[End Date],"&gt;="&amp;CK$15)</f>
        <v>0</v>
      </c>
      <c r="CL29" s="57">
        <f>SUMIFS(Vacations[Vacation Code], Vacations[Employee Name],$B29,Vacations[Start Date],"&lt;="&amp;CL$15,Vacations[End Date],"&gt;="&amp;CL$15)</f>
        <v>0</v>
      </c>
      <c r="CM29" s="57">
        <f>SUMIFS(Vacations[Vacation Code], Vacations[Employee Name],$B29,Vacations[Start Date],"&lt;="&amp;CM$15,Vacations[End Date],"&gt;="&amp;CM$15)</f>
        <v>0</v>
      </c>
      <c r="CN29" s="57">
        <f>SUMIFS(Vacations[Vacation Code], Vacations[Employee Name],$B29,Vacations[Start Date],"&lt;="&amp;CN$15,Vacations[End Date],"&gt;="&amp;CN$15)</f>
        <v>0</v>
      </c>
      <c r="CO29" s="57">
        <f>SUMIFS(Vacations[Vacation Code], Vacations[Employee Name],$B29,Vacations[Start Date],"&lt;="&amp;CO$15,Vacations[End Date],"&gt;="&amp;CO$15)</f>
        <v>0</v>
      </c>
      <c r="CP29" s="57">
        <f>SUMIFS(Vacations[Vacation Code], Vacations[Employee Name],$B29,Vacations[Start Date],"&lt;="&amp;CP$15,Vacations[End Date],"&gt;="&amp;CP$15)</f>
        <v>0</v>
      </c>
      <c r="CQ29" s="57">
        <f>SUMIFS(Vacations[Vacation Code], Vacations[Employee Name],$B29,Vacations[Start Date],"&lt;="&amp;CQ$15,Vacations[End Date],"&gt;="&amp;CQ$15)</f>
        <v>0</v>
      </c>
      <c r="CR29" s="57">
        <f>SUMIFS(Vacations['# of days taken],Vacations[Employee Name],$B29)</f>
        <v>8</v>
      </c>
      <c r="CS29" s="57">
        <f>SUMIFS(Vacations['# of days taken],Vacations[Employee Name],$B29,Vacations[Start Date],"&gt;="&amp;$C$8,Vacations[End Date],"&lt;="&amp;$C$3)</f>
        <v>3</v>
      </c>
      <c r="CU29" s="42">
        <v>3</v>
      </c>
      <c r="CW29" s="5">
        <f t="shared" si="9"/>
        <v>41232</v>
      </c>
      <c r="CX29" s="5">
        <f t="shared" si="8"/>
        <v>41233</v>
      </c>
      <c r="CY29" s="5">
        <f t="shared" si="8"/>
        <v>41234</v>
      </c>
      <c r="CZ29" s="5">
        <f t="shared" si="8"/>
        <v>41235</v>
      </c>
      <c r="DA29" s="5">
        <f t="shared" si="8"/>
        <v>41236</v>
      </c>
      <c r="DB29" s="35">
        <f t="shared" si="8"/>
        <v>41237</v>
      </c>
      <c r="DC29" s="35">
        <f t="shared" si="8"/>
        <v>41238</v>
      </c>
      <c r="DE29" s="62">
        <f>IF(MONTH(CW29)&lt;&gt;MONTH($CW$24),"",COUNTIFS(Vacations[Start Date],"&lt;="&amp;CW29,Vacations[End Date],"&gt;="&amp;CW29))</f>
        <v>0</v>
      </c>
      <c r="DF29" s="62">
        <f>IF(MONTH(CX29)&lt;&gt;MONTH($CW$24),"",COUNTIFS(Vacations[Start Date],"&lt;="&amp;CX29,Vacations[End Date],"&gt;="&amp;CX29))</f>
        <v>0</v>
      </c>
      <c r="DG29" s="62">
        <f>IF(MONTH(CY29)&lt;&gt;MONTH($CW$24),"",COUNTIFS(Vacations[Start Date],"&lt;="&amp;CY29,Vacations[End Date],"&gt;="&amp;CY29))</f>
        <v>1</v>
      </c>
      <c r="DH29" s="62">
        <f>IF(MONTH(CZ29)&lt;&gt;MONTH($CW$24),"",COUNTIFS(Vacations[Start Date],"&lt;="&amp;CZ29,Vacations[End Date],"&gt;="&amp;CZ29))</f>
        <v>1</v>
      </c>
      <c r="DI29" s="62">
        <f>IF(MONTH(DA29)&lt;&gt;MONTH($CW$24),"",COUNTIFS(Vacations[Start Date],"&lt;="&amp;DA29,Vacations[End Date],"&gt;="&amp;DA29))</f>
        <v>1</v>
      </c>
      <c r="DJ29" s="62">
        <f>IF(MONTH(DB29)&lt;&gt;MONTH($CW$24),"",COUNTIFS(Vacations[Start Date],"&lt;="&amp;DB29,Vacations[End Date],"&gt;="&amp;DB29))</f>
        <v>2</v>
      </c>
      <c r="DK29" s="62">
        <f>IF(MONTH(DC29)&lt;&gt;MONTH($CW$24),"",COUNTIFS(Vacations[Start Date],"&lt;="&amp;DC29,Vacations[End Date],"&gt;="&amp;DC29))</f>
        <v>2</v>
      </c>
      <c r="DM29" s="62" t="b">
        <f>IF(DE29="",FALSE,COUNTIFS(Vacations[Employee Name],valSelEmp,Vacations[Start Date],"&lt;="&amp;CW29,Vacations[End Date],"&gt;="&amp;CW29)&gt;0)</f>
        <v>0</v>
      </c>
      <c r="DN29" s="62" t="b">
        <f>IF(DF29="",FALSE,COUNTIFS(Vacations[Employee Name],valSelEmp,Vacations[Start Date],"&lt;="&amp;CX29,Vacations[End Date],"&gt;="&amp;CX29)&gt;0)</f>
        <v>0</v>
      </c>
      <c r="DO29" s="62" t="b">
        <f>IF(DG29="",FALSE,COUNTIFS(Vacations[Employee Name],valSelEmp,Vacations[Start Date],"&lt;="&amp;CY29,Vacations[End Date],"&gt;="&amp;CY29)&gt;0)</f>
        <v>0</v>
      </c>
      <c r="DP29" s="62" t="b">
        <f>IF(DH29="",FALSE,COUNTIFS(Vacations[Employee Name],valSelEmp,Vacations[Start Date],"&lt;="&amp;CZ29,Vacations[End Date],"&gt;="&amp;CZ29)&gt;0)</f>
        <v>0</v>
      </c>
      <c r="DQ29" s="62" t="b">
        <f>IF(DI29="",FALSE,COUNTIFS(Vacations[Employee Name],valSelEmp,Vacations[Start Date],"&lt;="&amp;DA29,Vacations[End Date],"&gt;="&amp;DA29)&gt;0)</f>
        <v>0</v>
      </c>
      <c r="DR29" s="62" t="b">
        <f>IF(DJ29="",FALSE,COUNTIFS(Vacations[Employee Name],valSelEmp,Vacations[Start Date],"&lt;="&amp;DB29,Vacations[End Date],"&gt;="&amp;DB29)&gt;0)</f>
        <v>0</v>
      </c>
      <c r="DS29" s="62" t="b">
        <f>IF(DK29="",FALSE,COUNTIFS(Vacations[Employee Name],valSelEmp,Vacations[Start Date],"&lt;="&amp;DC29,Vacations[End Date],"&gt;="&amp;DC29)&gt;0)</f>
        <v>0</v>
      </c>
    </row>
    <row r="30" spans="1:123" x14ac:dyDescent="0.25">
      <c r="A30" s="41">
        <v>15</v>
      </c>
      <c r="B30" s="41" t="str">
        <f>IFERROR(INDEX(Employees[Employees],A30),"")</f>
        <v>Oprah</v>
      </c>
      <c r="C30" s="41"/>
      <c r="D30" s="57">
        <f>SUMIFS(Vacations[Vacation Code], Vacations[Employee Name],$B30,Vacations[Start Date],"&lt;="&amp;D$15,Vacations[End Date],"&gt;="&amp;D$15)</f>
        <v>0</v>
      </c>
      <c r="E30" s="57">
        <f>SUMIFS(Vacations[Vacation Code], Vacations[Employee Name],$B30,Vacations[Start Date],"&lt;="&amp;E$15,Vacations[End Date],"&gt;="&amp;E$15)</f>
        <v>0</v>
      </c>
      <c r="F30" s="57">
        <f>SUMIFS(Vacations[Vacation Code], Vacations[Employee Name],$B30,Vacations[Start Date],"&lt;="&amp;F$15,Vacations[End Date],"&gt;="&amp;F$15)</f>
        <v>0</v>
      </c>
      <c r="G30" s="57">
        <f>SUMIFS(Vacations[Vacation Code], Vacations[Employee Name],$B30,Vacations[Start Date],"&lt;="&amp;G$15,Vacations[End Date],"&gt;="&amp;G$15)</f>
        <v>0</v>
      </c>
      <c r="H30" s="57">
        <f>SUMIFS(Vacations[Vacation Code], Vacations[Employee Name],$B30,Vacations[Start Date],"&lt;="&amp;H$15,Vacations[End Date],"&gt;="&amp;H$15)</f>
        <v>0</v>
      </c>
      <c r="I30" s="57">
        <f>SUMIFS(Vacations[Vacation Code], Vacations[Employee Name],$B30,Vacations[Start Date],"&lt;="&amp;I$15,Vacations[End Date],"&gt;="&amp;I$15)</f>
        <v>0</v>
      </c>
      <c r="J30" s="57">
        <f>SUMIFS(Vacations[Vacation Code], Vacations[Employee Name],$B30,Vacations[Start Date],"&lt;="&amp;J$15,Vacations[End Date],"&gt;="&amp;J$15)</f>
        <v>0</v>
      </c>
      <c r="K30" s="57">
        <f>SUMIFS(Vacations[Vacation Code], Vacations[Employee Name],$B30,Vacations[Start Date],"&lt;="&amp;K$15,Vacations[End Date],"&gt;="&amp;K$15)</f>
        <v>0</v>
      </c>
      <c r="L30" s="57">
        <f>SUMIFS(Vacations[Vacation Code], Vacations[Employee Name],$B30,Vacations[Start Date],"&lt;="&amp;L$15,Vacations[End Date],"&gt;="&amp;L$15)</f>
        <v>0</v>
      </c>
      <c r="M30" s="57">
        <f>SUMIFS(Vacations[Vacation Code], Vacations[Employee Name],$B30,Vacations[Start Date],"&lt;="&amp;M$15,Vacations[End Date],"&gt;="&amp;M$15)</f>
        <v>0</v>
      </c>
      <c r="N30" s="57">
        <f>SUMIFS(Vacations[Vacation Code], Vacations[Employee Name],$B30,Vacations[Start Date],"&lt;="&amp;N$15,Vacations[End Date],"&gt;="&amp;N$15)</f>
        <v>0</v>
      </c>
      <c r="O30" s="57">
        <f>SUMIFS(Vacations[Vacation Code], Vacations[Employee Name],$B30,Vacations[Start Date],"&lt;="&amp;O$15,Vacations[End Date],"&gt;="&amp;O$15)</f>
        <v>0</v>
      </c>
      <c r="P30" s="57">
        <f>SUMIFS(Vacations[Vacation Code], Vacations[Employee Name],$B30,Vacations[Start Date],"&lt;="&amp;P$15,Vacations[End Date],"&gt;="&amp;P$15)</f>
        <v>0</v>
      </c>
      <c r="Q30" s="57">
        <f>SUMIFS(Vacations[Vacation Code], Vacations[Employee Name],$B30,Vacations[Start Date],"&lt;="&amp;Q$15,Vacations[End Date],"&gt;="&amp;Q$15)</f>
        <v>0</v>
      </c>
      <c r="R30" s="57">
        <f>SUMIFS(Vacations[Vacation Code], Vacations[Employee Name],$B30,Vacations[Start Date],"&lt;="&amp;R$15,Vacations[End Date],"&gt;="&amp;R$15)</f>
        <v>0</v>
      </c>
      <c r="S30" s="57">
        <f>SUMIFS(Vacations[Vacation Code], Vacations[Employee Name],$B30,Vacations[Start Date],"&lt;="&amp;S$15,Vacations[End Date],"&gt;="&amp;S$15)</f>
        <v>0</v>
      </c>
      <c r="T30" s="57">
        <f>SUMIFS(Vacations[Vacation Code], Vacations[Employee Name],$B30,Vacations[Start Date],"&lt;="&amp;T$15,Vacations[End Date],"&gt;="&amp;T$15)</f>
        <v>0</v>
      </c>
      <c r="U30" s="57">
        <f>SUMIFS(Vacations[Vacation Code], Vacations[Employee Name],$B30,Vacations[Start Date],"&lt;="&amp;U$15,Vacations[End Date],"&gt;="&amp;U$15)</f>
        <v>0</v>
      </c>
      <c r="V30" s="57">
        <f>SUMIFS(Vacations[Vacation Code], Vacations[Employee Name],$B30,Vacations[Start Date],"&lt;="&amp;V$15,Vacations[End Date],"&gt;="&amp;V$15)</f>
        <v>0</v>
      </c>
      <c r="W30" s="57">
        <f>SUMIFS(Vacations[Vacation Code], Vacations[Employee Name],$B30,Vacations[Start Date],"&lt;="&amp;W$15,Vacations[End Date],"&gt;="&amp;W$15)</f>
        <v>0</v>
      </c>
      <c r="X30" s="57">
        <f>SUMIFS(Vacations[Vacation Code], Vacations[Employee Name],$B30,Vacations[Start Date],"&lt;="&amp;X$15,Vacations[End Date],"&gt;="&amp;X$15)</f>
        <v>0</v>
      </c>
      <c r="Y30" s="57">
        <f>SUMIFS(Vacations[Vacation Code], Vacations[Employee Name],$B30,Vacations[Start Date],"&lt;="&amp;Y$15,Vacations[End Date],"&gt;="&amp;Y$15)</f>
        <v>0</v>
      </c>
      <c r="Z30" s="57">
        <f>SUMIFS(Vacations[Vacation Code], Vacations[Employee Name],$B30,Vacations[Start Date],"&lt;="&amp;Z$15,Vacations[End Date],"&gt;="&amp;Z$15)</f>
        <v>0</v>
      </c>
      <c r="AA30" s="57">
        <f>SUMIFS(Vacations[Vacation Code], Vacations[Employee Name],$B30,Vacations[Start Date],"&lt;="&amp;AA$15,Vacations[End Date],"&gt;="&amp;AA$15)</f>
        <v>0</v>
      </c>
      <c r="AB30" s="57">
        <f>SUMIFS(Vacations[Vacation Code], Vacations[Employee Name],$B30,Vacations[Start Date],"&lt;="&amp;AB$15,Vacations[End Date],"&gt;="&amp;AB$15)</f>
        <v>0</v>
      </c>
      <c r="AC30" s="57">
        <f>SUMIFS(Vacations[Vacation Code], Vacations[Employee Name],$B30,Vacations[Start Date],"&lt;="&amp;AC$15,Vacations[End Date],"&gt;="&amp;AC$15)</f>
        <v>0</v>
      </c>
      <c r="AD30" s="57">
        <f>SUMIFS(Vacations[Vacation Code], Vacations[Employee Name],$B30,Vacations[Start Date],"&lt;="&amp;AD$15,Vacations[End Date],"&gt;="&amp;AD$15)</f>
        <v>0</v>
      </c>
      <c r="AE30" s="57">
        <f>SUMIFS(Vacations[Vacation Code], Vacations[Employee Name],$B30,Vacations[Start Date],"&lt;="&amp;AE$15,Vacations[End Date],"&gt;="&amp;AE$15)</f>
        <v>0</v>
      </c>
      <c r="AF30" s="57">
        <f>SUMIFS(Vacations[Vacation Code], Vacations[Employee Name],$B30,Vacations[Start Date],"&lt;="&amp;AF$15,Vacations[End Date],"&gt;="&amp;AF$15)</f>
        <v>0</v>
      </c>
      <c r="AG30" s="57">
        <f>SUMIFS(Vacations[Vacation Code], Vacations[Employee Name],$B30,Vacations[Start Date],"&lt;="&amp;AG$15,Vacations[End Date],"&gt;="&amp;AG$15)</f>
        <v>0</v>
      </c>
      <c r="AH30" s="57">
        <f>SUMIFS(Vacations[Vacation Code], Vacations[Employee Name],$B30,Vacations[Start Date],"&lt;="&amp;AH$15,Vacations[End Date],"&gt;="&amp;AH$15)</f>
        <v>0</v>
      </c>
      <c r="AI30" s="57">
        <f>SUMIFS(Vacations[Vacation Code], Vacations[Employee Name],$B30,Vacations[Start Date],"&lt;="&amp;AI$15,Vacations[End Date],"&gt;="&amp;AI$15)</f>
        <v>0</v>
      </c>
      <c r="AJ30" s="57">
        <f>SUMIFS(Vacations[Vacation Code], Vacations[Employee Name],$B30,Vacations[Start Date],"&lt;="&amp;AJ$15,Vacations[End Date],"&gt;="&amp;AJ$15)</f>
        <v>0</v>
      </c>
      <c r="AK30" s="57">
        <f>SUMIFS(Vacations[Vacation Code], Vacations[Employee Name],$B30,Vacations[Start Date],"&lt;="&amp;AK$15,Vacations[End Date],"&gt;="&amp;AK$15)</f>
        <v>0</v>
      </c>
      <c r="AL30" s="57">
        <f>SUMIFS(Vacations[Vacation Code], Vacations[Employee Name],$B30,Vacations[Start Date],"&lt;="&amp;AL$15,Vacations[End Date],"&gt;="&amp;AL$15)</f>
        <v>0</v>
      </c>
      <c r="AM30" s="57">
        <f>SUMIFS(Vacations[Vacation Code], Vacations[Employee Name],$B30,Vacations[Start Date],"&lt;="&amp;AM$15,Vacations[End Date],"&gt;="&amp;AM$15)</f>
        <v>0</v>
      </c>
      <c r="AN30" s="57">
        <f>SUMIFS(Vacations[Vacation Code], Vacations[Employee Name],$B30,Vacations[Start Date],"&lt;="&amp;AN$15,Vacations[End Date],"&gt;="&amp;AN$15)</f>
        <v>0</v>
      </c>
      <c r="AO30" s="57">
        <f>SUMIFS(Vacations[Vacation Code], Vacations[Employee Name],$B30,Vacations[Start Date],"&lt;="&amp;AO$15,Vacations[End Date],"&gt;="&amp;AO$15)</f>
        <v>0</v>
      </c>
      <c r="AP30" s="57">
        <f>SUMIFS(Vacations[Vacation Code], Vacations[Employee Name],$B30,Vacations[Start Date],"&lt;="&amp;AP$15,Vacations[End Date],"&gt;="&amp;AP$15)</f>
        <v>0</v>
      </c>
      <c r="AQ30" s="57">
        <f>SUMIFS(Vacations[Vacation Code], Vacations[Employee Name],$B30,Vacations[Start Date],"&lt;="&amp;AQ$15,Vacations[End Date],"&gt;="&amp;AQ$15)</f>
        <v>0</v>
      </c>
      <c r="AR30" s="57">
        <f>SUMIFS(Vacations[Vacation Code], Vacations[Employee Name],$B30,Vacations[Start Date],"&lt;="&amp;AR$15,Vacations[End Date],"&gt;="&amp;AR$15)</f>
        <v>0</v>
      </c>
      <c r="AS30" s="57">
        <f>SUMIFS(Vacations[Vacation Code], Vacations[Employee Name],$B30,Vacations[Start Date],"&lt;="&amp;AS$15,Vacations[End Date],"&gt;="&amp;AS$15)</f>
        <v>0</v>
      </c>
      <c r="AT30" s="57">
        <f>SUMIFS(Vacations[Vacation Code], Vacations[Employee Name],$B30,Vacations[Start Date],"&lt;="&amp;AT$15,Vacations[End Date],"&gt;="&amp;AT$15)</f>
        <v>0</v>
      </c>
      <c r="AU30" s="57">
        <f>SUMIFS(Vacations[Vacation Code], Vacations[Employee Name],$B30,Vacations[Start Date],"&lt;="&amp;AU$15,Vacations[End Date],"&gt;="&amp;AU$15)</f>
        <v>0</v>
      </c>
      <c r="AV30" s="57">
        <f>SUMIFS(Vacations[Vacation Code], Vacations[Employee Name],$B30,Vacations[Start Date],"&lt;="&amp;AV$15,Vacations[End Date],"&gt;="&amp;AV$15)</f>
        <v>0</v>
      </c>
      <c r="AW30" s="57">
        <f>SUMIFS(Vacations[Vacation Code], Vacations[Employee Name],$B30,Vacations[Start Date],"&lt;="&amp;AW$15,Vacations[End Date],"&gt;="&amp;AW$15)</f>
        <v>0</v>
      </c>
      <c r="AX30" s="57">
        <f>SUMIFS(Vacations[Vacation Code], Vacations[Employee Name],$B30,Vacations[Start Date],"&lt;="&amp;AX$15,Vacations[End Date],"&gt;="&amp;AX$15)</f>
        <v>0</v>
      </c>
      <c r="AY30" s="57">
        <f>SUMIFS(Vacations[Vacation Code], Vacations[Employee Name],$B30,Vacations[Start Date],"&lt;="&amp;AY$15,Vacations[End Date],"&gt;="&amp;AY$15)</f>
        <v>0</v>
      </c>
      <c r="AZ30" s="57">
        <f>SUMIFS(Vacations[Vacation Code], Vacations[Employee Name],$B30,Vacations[Start Date],"&lt;="&amp;AZ$15,Vacations[End Date],"&gt;="&amp;AZ$15)</f>
        <v>0</v>
      </c>
      <c r="BA30" s="57">
        <f>SUMIFS(Vacations[Vacation Code], Vacations[Employee Name],$B30,Vacations[Start Date],"&lt;="&amp;BA$15,Vacations[End Date],"&gt;="&amp;BA$15)</f>
        <v>0</v>
      </c>
      <c r="BB30" s="57">
        <f>SUMIFS(Vacations[Vacation Code], Vacations[Employee Name],$B30,Vacations[Start Date],"&lt;="&amp;BB$15,Vacations[End Date],"&gt;="&amp;BB$15)</f>
        <v>0</v>
      </c>
      <c r="BC30" s="57">
        <f>SUMIFS(Vacations[Vacation Code], Vacations[Employee Name],$B30,Vacations[Start Date],"&lt;="&amp;BC$15,Vacations[End Date],"&gt;="&amp;BC$15)</f>
        <v>0</v>
      </c>
      <c r="BD30" s="57">
        <f>SUMIFS(Vacations[Vacation Code], Vacations[Employee Name],$B30,Vacations[Start Date],"&lt;="&amp;BD$15,Vacations[End Date],"&gt;="&amp;BD$15)</f>
        <v>0</v>
      </c>
      <c r="BE30" s="57">
        <f>SUMIFS(Vacations[Vacation Code], Vacations[Employee Name],$B30,Vacations[Start Date],"&lt;="&amp;BE$15,Vacations[End Date],"&gt;="&amp;BE$15)</f>
        <v>0</v>
      </c>
      <c r="BF30" s="57">
        <f>SUMIFS(Vacations[Vacation Code], Vacations[Employee Name],$B30,Vacations[Start Date],"&lt;="&amp;BF$15,Vacations[End Date],"&gt;="&amp;BF$15)</f>
        <v>0</v>
      </c>
      <c r="BG30" s="57">
        <f>SUMIFS(Vacations[Vacation Code], Vacations[Employee Name],$B30,Vacations[Start Date],"&lt;="&amp;BG$15,Vacations[End Date],"&gt;="&amp;BG$15)</f>
        <v>0</v>
      </c>
      <c r="BH30" s="57">
        <f>SUMIFS(Vacations[Vacation Code], Vacations[Employee Name],$B30,Vacations[Start Date],"&lt;="&amp;BH$15,Vacations[End Date],"&gt;="&amp;BH$15)</f>
        <v>0</v>
      </c>
      <c r="BI30" s="57">
        <f>SUMIFS(Vacations[Vacation Code], Vacations[Employee Name],$B30,Vacations[Start Date],"&lt;="&amp;BI$15,Vacations[End Date],"&gt;="&amp;BI$15)</f>
        <v>0</v>
      </c>
      <c r="BJ30" s="57">
        <f>SUMIFS(Vacations[Vacation Code], Vacations[Employee Name],$B30,Vacations[Start Date],"&lt;="&amp;BJ$15,Vacations[End Date],"&gt;="&amp;BJ$15)</f>
        <v>0</v>
      </c>
      <c r="BK30" s="57">
        <f>SUMIFS(Vacations[Vacation Code], Vacations[Employee Name],$B30,Vacations[Start Date],"&lt;="&amp;BK$15,Vacations[End Date],"&gt;="&amp;BK$15)</f>
        <v>0</v>
      </c>
      <c r="BL30" s="57">
        <f>SUMIFS(Vacations[Vacation Code], Vacations[Employee Name],$B30,Vacations[Start Date],"&lt;="&amp;BL$15,Vacations[End Date],"&gt;="&amp;BL$15)</f>
        <v>0</v>
      </c>
      <c r="BM30" s="57">
        <f>SUMIFS(Vacations[Vacation Code], Vacations[Employee Name],$B30,Vacations[Start Date],"&lt;="&amp;BM$15,Vacations[End Date],"&gt;="&amp;BM$15)</f>
        <v>0</v>
      </c>
      <c r="BN30" s="57">
        <f>SUMIFS(Vacations[Vacation Code], Vacations[Employee Name],$B30,Vacations[Start Date],"&lt;="&amp;BN$15,Vacations[End Date],"&gt;="&amp;BN$15)</f>
        <v>0</v>
      </c>
      <c r="BO30" s="57">
        <f>SUMIFS(Vacations[Vacation Code], Vacations[Employee Name],$B30,Vacations[Start Date],"&lt;="&amp;BO$15,Vacations[End Date],"&gt;="&amp;BO$15)</f>
        <v>0</v>
      </c>
      <c r="BP30" s="57">
        <f>SUMIFS(Vacations[Vacation Code], Vacations[Employee Name],$B30,Vacations[Start Date],"&lt;="&amp;BP$15,Vacations[End Date],"&gt;="&amp;BP$15)</f>
        <v>0</v>
      </c>
      <c r="BQ30" s="57">
        <f>SUMIFS(Vacations[Vacation Code], Vacations[Employee Name],$B30,Vacations[Start Date],"&lt;="&amp;BQ$15,Vacations[End Date],"&gt;="&amp;BQ$15)</f>
        <v>0</v>
      </c>
      <c r="BR30" s="57">
        <f>SUMIFS(Vacations[Vacation Code], Vacations[Employee Name],$B30,Vacations[Start Date],"&lt;="&amp;BR$15,Vacations[End Date],"&gt;="&amp;BR$15)</f>
        <v>0</v>
      </c>
      <c r="BS30" s="57">
        <f>SUMIFS(Vacations[Vacation Code], Vacations[Employee Name],$B30,Vacations[Start Date],"&lt;="&amp;BS$15,Vacations[End Date],"&gt;="&amp;BS$15)</f>
        <v>0</v>
      </c>
      <c r="BT30" s="57">
        <f>SUMIFS(Vacations[Vacation Code], Vacations[Employee Name],$B30,Vacations[Start Date],"&lt;="&amp;BT$15,Vacations[End Date],"&gt;="&amp;BT$15)</f>
        <v>0</v>
      </c>
      <c r="BU30" s="57">
        <f>SUMIFS(Vacations[Vacation Code], Vacations[Employee Name],$B30,Vacations[Start Date],"&lt;="&amp;BU$15,Vacations[End Date],"&gt;="&amp;BU$15)</f>
        <v>0</v>
      </c>
      <c r="BV30" s="57">
        <f>SUMIFS(Vacations[Vacation Code], Vacations[Employee Name],$B30,Vacations[Start Date],"&lt;="&amp;BV$15,Vacations[End Date],"&gt;="&amp;BV$15)</f>
        <v>0</v>
      </c>
      <c r="BW30" s="57">
        <f>SUMIFS(Vacations[Vacation Code], Vacations[Employee Name],$B30,Vacations[Start Date],"&lt;="&amp;BW$15,Vacations[End Date],"&gt;="&amp;BW$15)</f>
        <v>0</v>
      </c>
      <c r="BX30" s="57">
        <f>SUMIFS(Vacations[Vacation Code], Vacations[Employee Name],$B30,Vacations[Start Date],"&lt;="&amp;BX$15,Vacations[End Date],"&gt;="&amp;BX$15)</f>
        <v>0</v>
      </c>
      <c r="BY30" s="57">
        <f>SUMIFS(Vacations[Vacation Code], Vacations[Employee Name],$B30,Vacations[Start Date],"&lt;="&amp;BY$15,Vacations[End Date],"&gt;="&amp;BY$15)</f>
        <v>0</v>
      </c>
      <c r="BZ30" s="57">
        <f>SUMIFS(Vacations[Vacation Code], Vacations[Employee Name],$B30,Vacations[Start Date],"&lt;="&amp;BZ$15,Vacations[End Date],"&gt;="&amp;BZ$15)</f>
        <v>0</v>
      </c>
      <c r="CA30" s="57">
        <f>SUMIFS(Vacations[Vacation Code], Vacations[Employee Name],$B30,Vacations[Start Date],"&lt;="&amp;CA$15,Vacations[End Date],"&gt;="&amp;CA$15)</f>
        <v>0</v>
      </c>
      <c r="CB30" s="57">
        <f>SUMIFS(Vacations[Vacation Code], Vacations[Employee Name],$B30,Vacations[Start Date],"&lt;="&amp;CB$15,Vacations[End Date],"&gt;="&amp;CB$15)</f>
        <v>0</v>
      </c>
      <c r="CC30" s="57">
        <f>SUMIFS(Vacations[Vacation Code], Vacations[Employee Name],$B30,Vacations[Start Date],"&lt;="&amp;CC$15,Vacations[End Date],"&gt;="&amp;CC$15)</f>
        <v>0</v>
      </c>
      <c r="CD30" s="57">
        <f>SUMIFS(Vacations[Vacation Code], Vacations[Employee Name],$B30,Vacations[Start Date],"&lt;="&amp;CD$15,Vacations[End Date],"&gt;="&amp;CD$15)</f>
        <v>0</v>
      </c>
      <c r="CE30" s="57">
        <f>SUMIFS(Vacations[Vacation Code], Vacations[Employee Name],$B30,Vacations[Start Date],"&lt;="&amp;CE$15,Vacations[End Date],"&gt;="&amp;CE$15)</f>
        <v>0</v>
      </c>
      <c r="CF30" s="57">
        <f>SUMIFS(Vacations[Vacation Code], Vacations[Employee Name],$B30,Vacations[Start Date],"&lt;="&amp;CF$15,Vacations[End Date],"&gt;="&amp;CF$15)</f>
        <v>0</v>
      </c>
      <c r="CG30" s="57">
        <f>SUMIFS(Vacations[Vacation Code], Vacations[Employee Name],$B30,Vacations[Start Date],"&lt;="&amp;CG$15,Vacations[End Date],"&gt;="&amp;CG$15)</f>
        <v>0</v>
      </c>
      <c r="CH30" s="57">
        <f>SUMIFS(Vacations[Vacation Code], Vacations[Employee Name],$B30,Vacations[Start Date],"&lt;="&amp;CH$15,Vacations[End Date],"&gt;="&amp;CH$15)</f>
        <v>0</v>
      </c>
      <c r="CI30" s="57">
        <f>SUMIFS(Vacations[Vacation Code], Vacations[Employee Name],$B30,Vacations[Start Date],"&lt;="&amp;CI$15,Vacations[End Date],"&gt;="&amp;CI$15)</f>
        <v>0</v>
      </c>
      <c r="CJ30" s="57">
        <f>SUMIFS(Vacations[Vacation Code], Vacations[Employee Name],$B30,Vacations[Start Date],"&lt;="&amp;CJ$15,Vacations[End Date],"&gt;="&amp;CJ$15)</f>
        <v>0</v>
      </c>
      <c r="CK30" s="57">
        <f>SUMIFS(Vacations[Vacation Code], Vacations[Employee Name],$B30,Vacations[Start Date],"&lt;="&amp;CK$15,Vacations[End Date],"&gt;="&amp;CK$15)</f>
        <v>0</v>
      </c>
      <c r="CL30" s="57">
        <f>SUMIFS(Vacations[Vacation Code], Vacations[Employee Name],$B30,Vacations[Start Date],"&lt;="&amp;CL$15,Vacations[End Date],"&gt;="&amp;CL$15)</f>
        <v>0</v>
      </c>
      <c r="CM30" s="57">
        <f>SUMIFS(Vacations[Vacation Code], Vacations[Employee Name],$B30,Vacations[Start Date],"&lt;="&amp;CM$15,Vacations[End Date],"&gt;="&amp;CM$15)</f>
        <v>0</v>
      </c>
      <c r="CN30" s="57">
        <f>SUMIFS(Vacations[Vacation Code], Vacations[Employee Name],$B30,Vacations[Start Date],"&lt;="&amp;CN$15,Vacations[End Date],"&gt;="&amp;CN$15)</f>
        <v>0</v>
      </c>
      <c r="CO30" s="57">
        <f>SUMIFS(Vacations[Vacation Code], Vacations[Employee Name],$B30,Vacations[Start Date],"&lt;="&amp;CO$15,Vacations[End Date],"&gt;="&amp;CO$15)</f>
        <v>0</v>
      </c>
      <c r="CP30" s="57">
        <f>SUMIFS(Vacations[Vacation Code], Vacations[Employee Name],$B30,Vacations[Start Date],"&lt;="&amp;CP$15,Vacations[End Date],"&gt;="&amp;CP$15)</f>
        <v>0</v>
      </c>
      <c r="CQ30" s="57">
        <f>SUMIFS(Vacations[Vacation Code], Vacations[Employee Name],$B30,Vacations[Start Date],"&lt;="&amp;CQ$15,Vacations[End Date],"&gt;="&amp;CQ$15)</f>
        <v>0</v>
      </c>
      <c r="CR30" s="57">
        <f>SUMIFS(Vacations['# of days taken],Vacations[Employee Name],$B30)</f>
        <v>0</v>
      </c>
      <c r="CS30" s="57">
        <f>SUMIFS(Vacations['# of days taken],Vacations[Employee Name],$B30,Vacations[Start Date],"&gt;="&amp;$C$8,Vacations[End Date],"&lt;="&amp;$C$3)</f>
        <v>0</v>
      </c>
      <c r="CU30" s="42">
        <v>4</v>
      </c>
      <c r="CW30" s="5">
        <f t="shared" si="9"/>
        <v>41239</v>
      </c>
      <c r="CX30" s="5">
        <f t="shared" si="8"/>
        <v>41240</v>
      </c>
      <c r="CY30" s="5">
        <f t="shared" si="8"/>
        <v>41241</v>
      </c>
      <c r="CZ30" s="5">
        <f t="shared" si="8"/>
        <v>41242</v>
      </c>
      <c r="DA30" s="5">
        <f t="shared" si="8"/>
        <v>41243</v>
      </c>
      <c r="DB30" s="35">
        <f t="shared" si="8"/>
        <v>41244</v>
      </c>
      <c r="DC30" s="35">
        <f t="shared" si="8"/>
        <v>41245</v>
      </c>
      <c r="DE30" s="62">
        <f>IF(MONTH(CW30)&lt;&gt;MONTH($CW$24),"",COUNTIFS(Vacations[Start Date],"&lt;="&amp;CW30,Vacations[End Date],"&gt;="&amp;CW30))</f>
        <v>3</v>
      </c>
      <c r="DF30" s="62">
        <f>IF(MONTH(CX30)&lt;&gt;MONTH($CW$24),"",COUNTIFS(Vacations[Start Date],"&lt;="&amp;CX30,Vacations[End Date],"&gt;="&amp;CX30))</f>
        <v>2</v>
      </c>
      <c r="DG30" s="62">
        <f>IF(MONTH(CY30)&lt;&gt;MONTH($CW$24),"",COUNTIFS(Vacations[Start Date],"&lt;="&amp;CY30,Vacations[End Date],"&gt;="&amp;CY30))</f>
        <v>3</v>
      </c>
      <c r="DH30" s="62">
        <f>IF(MONTH(CZ30)&lt;&gt;MONTH($CW$24),"",COUNTIFS(Vacations[Start Date],"&lt;="&amp;CZ30,Vacations[End Date],"&gt;="&amp;CZ30))</f>
        <v>4</v>
      </c>
      <c r="DI30" s="62">
        <f>IF(MONTH(DA30)&lt;&gt;MONTH($CW$24),"",COUNTIFS(Vacations[Start Date],"&lt;="&amp;DA30,Vacations[End Date],"&gt;="&amp;DA30))</f>
        <v>4</v>
      </c>
      <c r="DJ30" s="62" t="str">
        <f>IF(MONTH(DB30)&lt;&gt;MONTH($CW$24),"",COUNTIFS(Vacations[Start Date],"&lt;="&amp;DB30,Vacations[End Date],"&gt;="&amp;DB30))</f>
        <v/>
      </c>
      <c r="DK30" s="62" t="str">
        <f>IF(MONTH(DC30)&lt;&gt;MONTH($CW$24),"",COUNTIFS(Vacations[Start Date],"&lt;="&amp;DC30,Vacations[End Date],"&gt;="&amp;DC30))</f>
        <v/>
      </c>
      <c r="DM30" s="62" t="b">
        <f>IF(DE30="",FALSE,COUNTIFS(Vacations[Employee Name],valSelEmp,Vacations[Start Date],"&lt;="&amp;CW30,Vacations[End Date],"&gt;="&amp;CW30)&gt;0)</f>
        <v>1</v>
      </c>
      <c r="DN30" s="62" t="b">
        <f>IF(DF30="",FALSE,COUNTIFS(Vacations[Employee Name],valSelEmp,Vacations[Start Date],"&lt;="&amp;CX30,Vacations[End Date],"&gt;="&amp;CX30)&gt;0)</f>
        <v>1</v>
      </c>
      <c r="DO30" s="62" t="b">
        <f>IF(DG30="",FALSE,COUNTIFS(Vacations[Employee Name],valSelEmp,Vacations[Start Date],"&lt;="&amp;CY30,Vacations[End Date],"&gt;="&amp;CY30)&gt;0)</f>
        <v>1</v>
      </c>
      <c r="DP30" s="62" t="b">
        <f>IF(DH30="",FALSE,COUNTIFS(Vacations[Employee Name],valSelEmp,Vacations[Start Date],"&lt;="&amp;CZ30,Vacations[End Date],"&gt;="&amp;CZ30)&gt;0)</f>
        <v>1</v>
      </c>
      <c r="DQ30" s="62" t="b">
        <f>IF(DI30="",FALSE,COUNTIFS(Vacations[Employee Name],valSelEmp,Vacations[Start Date],"&lt;="&amp;DA30,Vacations[End Date],"&gt;="&amp;DA30)&gt;0)</f>
        <v>1</v>
      </c>
      <c r="DR30" s="62" t="b">
        <f>IF(DJ30="",FALSE,COUNTIFS(Vacations[Employee Name],valSelEmp,Vacations[Start Date],"&lt;="&amp;DB30,Vacations[End Date],"&gt;="&amp;DB30)&gt;0)</f>
        <v>0</v>
      </c>
      <c r="DS30" s="62" t="b">
        <f>IF(DK30="",FALSE,COUNTIFS(Vacations[Employee Name],valSelEmp,Vacations[Start Date],"&lt;="&amp;DC30,Vacations[End Date],"&gt;="&amp;DC30)&gt;0)</f>
        <v>0</v>
      </c>
    </row>
    <row r="31" spans="1:123" x14ac:dyDescent="0.25">
      <c r="A31" s="41">
        <v>16</v>
      </c>
      <c r="B31" s="41" t="str">
        <f>IFERROR(INDEX(Employees[Employees],A31),"")</f>
        <v>Percy</v>
      </c>
      <c r="C31" s="41"/>
      <c r="D31" s="57">
        <f>SUMIFS(Vacations[Vacation Code], Vacations[Employee Name],$B31,Vacations[Start Date],"&lt;="&amp;D$15,Vacations[End Date],"&gt;="&amp;D$15)</f>
        <v>0</v>
      </c>
      <c r="E31" s="57">
        <f>SUMIFS(Vacations[Vacation Code], Vacations[Employee Name],$B31,Vacations[Start Date],"&lt;="&amp;E$15,Vacations[End Date],"&gt;="&amp;E$15)</f>
        <v>0</v>
      </c>
      <c r="F31" s="57">
        <f>SUMIFS(Vacations[Vacation Code], Vacations[Employee Name],$B31,Vacations[Start Date],"&lt;="&amp;F$15,Vacations[End Date],"&gt;="&amp;F$15)</f>
        <v>0</v>
      </c>
      <c r="G31" s="57">
        <f>SUMIFS(Vacations[Vacation Code], Vacations[Employee Name],$B31,Vacations[Start Date],"&lt;="&amp;G$15,Vacations[End Date],"&gt;="&amp;G$15)</f>
        <v>0</v>
      </c>
      <c r="H31" s="57">
        <f>SUMIFS(Vacations[Vacation Code], Vacations[Employee Name],$B31,Vacations[Start Date],"&lt;="&amp;H$15,Vacations[End Date],"&gt;="&amp;H$15)</f>
        <v>0</v>
      </c>
      <c r="I31" s="57">
        <f>SUMIFS(Vacations[Vacation Code], Vacations[Employee Name],$B31,Vacations[Start Date],"&lt;="&amp;I$15,Vacations[End Date],"&gt;="&amp;I$15)</f>
        <v>0</v>
      </c>
      <c r="J31" s="57">
        <f>SUMIFS(Vacations[Vacation Code], Vacations[Employee Name],$B31,Vacations[Start Date],"&lt;="&amp;J$15,Vacations[End Date],"&gt;="&amp;J$15)</f>
        <v>0</v>
      </c>
      <c r="K31" s="57">
        <f>SUMIFS(Vacations[Vacation Code], Vacations[Employee Name],$B31,Vacations[Start Date],"&lt;="&amp;K$15,Vacations[End Date],"&gt;="&amp;K$15)</f>
        <v>0</v>
      </c>
      <c r="L31" s="57">
        <f>SUMIFS(Vacations[Vacation Code], Vacations[Employee Name],$B31,Vacations[Start Date],"&lt;="&amp;L$15,Vacations[End Date],"&gt;="&amp;L$15)</f>
        <v>0</v>
      </c>
      <c r="M31" s="57">
        <f>SUMIFS(Vacations[Vacation Code], Vacations[Employee Name],$B31,Vacations[Start Date],"&lt;="&amp;M$15,Vacations[End Date],"&gt;="&amp;M$15)</f>
        <v>0</v>
      </c>
      <c r="N31" s="57">
        <f>SUMIFS(Vacations[Vacation Code], Vacations[Employee Name],$B31,Vacations[Start Date],"&lt;="&amp;N$15,Vacations[End Date],"&gt;="&amp;N$15)</f>
        <v>0</v>
      </c>
      <c r="O31" s="57">
        <f>SUMIFS(Vacations[Vacation Code], Vacations[Employee Name],$B31,Vacations[Start Date],"&lt;="&amp;O$15,Vacations[End Date],"&gt;="&amp;O$15)</f>
        <v>0</v>
      </c>
      <c r="P31" s="57">
        <f>SUMIFS(Vacations[Vacation Code], Vacations[Employee Name],$B31,Vacations[Start Date],"&lt;="&amp;P$15,Vacations[End Date],"&gt;="&amp;P$15)</f>
        <v>0</v>
      </c>
      <c r="Q31" s="57">
        <f>SUMIFS(Vacations[Vacation Code], Vacations[Employee Name],$B31,Vacations[Start Date],"&lt;="&amp;Q$15,Vacations[End Date],"&gt;="&amp;Q$15)</f>
        <v>0</v>
      </c>
      <c r="R31" s="57">
        <f>SUMIFS(Vacations[Vacation Code], Vacations[Employee Name],$B31,Vacations[Start Date],"&lt;="&amp;R$15,Vacations[End Date],"&gt;="&amp;R$15)</f>
        <v>0</v>
      </c>
      <c r="S31" s="57">
        <f>SUMIFS(Vacations[Vacation Code], Vacations[Employee Name],$B31,Vacations[Start Date],"&lt;="&amp;S$15,Vacations[End Date],"&gt;="&amp;S$15)</f>
        <v>0</v>
      </c>
      <c r="T31" s="57">
        <f>SUMIFS(Vacations[Vacation Code], Vacations[Employee Name],$B31,Vacations[Start Date],"&lt;="&amp;T$15,Vacations[End Date],"&gt;="&amp;T$15)</f>
        <v>0</v>
      </c>
      <c r="U31" s="57">
        <f>SUMIFS(Vacations[Vacation Code], Vacations[Employee Name],$B31,Vacations[Start Date],"&lt;="&amp;U$15,Vacations[End Date],"&gt;="&amp;U$15)</f>
        <v>0</v>
      </c>
      <c r="V31" s="57">
        <f>SUMIFS(Vacations[Vacation Code], Vacations[Employee Name],$B31,Vacations[Start Date],"&lt;="&amp;V$15,Vacations[End Date],"&gt;="&amp;V$15)</f>
        <v>0</v>
      </c>
      <c r="W31" s="57">
        <f>SUMIFS(Vacations[Vacation Code], Vacations[Employee Name],$B31,Vacations[Start Date],"&lt;="&amp;W$15,Vacations[End Date],"&gt;="&amp;W$15)</f>
        <v>0</v>
      </c>
      <c r="X31" s="57">
        <f>SUMIFS(Vacations[Vacation Code], Vacations[Employee Name],$B31,Vacations[Start Date],"&lt;="&amp;X$15,Vacations[End Date],"&gt;="&amp;X$15)</f>
        <v>2</v>
      </c>
      <c r="Y31" s="57">
        <f>SUMIFS(Vacations[Vacation Code], Vacations[Employee Name],$B31,Vacations[Start Date],"&lt;="&amp;Y$15,Vacations[End Date],"&gt;="&amp;Y$15)</f>
        <v>2</v>
      </c>
      <c r="Z31" s="57">
        <f>SUMIFS(Vacations[Vacation Code], Vacations[Employee Name],$B31,Vacations[Start Date],"&lt;="&amp;Z$15,Vacations[End Date],"&gt;="&amp;Z$15)</f>
        <v>2</v>
      </c>
      <c r="AA31" s="57">
        <f>SUMIFS(Vacations[Vacation Code], Vacations[Employee Name],$B31,Vacations[Start Date],"&lt;="&amp;AA$15,Vacations[End Date],"&gt;="&amp;AA$15)</f>
        <v>2</v>
      </c>
      <c r="AB31" s="57">
        <f>SUMIFS(Vacations[Vacation Code], Vacations[Employee Name],$B31,Vacations[Start Date],"&lt;="&amp;AB$15,Vacations[End Date],"&gt;="&amp;AB$15)</f>
        <v>2</v>
      </c>
      <c r="AC31" s="57">
        <f>SUMIFS(Vacations[Vacation Code], Vacations[Employee Name],$B31,Vacations[Start Date],"&lt;="&amp;AC$15,Vacations[End Date],"&gt;="&amp;AC$15)</f>
        <v>2</v>
      </c>
      <c r="AD31" s="57">
        <f>SUMIFS(Vacations[Vacation Code], Vacations[Employee Name],$B31,Vacations[Start Date],"&lt;="&amp;AD$15,Vacations[End Date],"&gt;="&amp;AD$15)</f>
        <v>2</v>
      </c>
      <c r="AE31" s="57">
        <f>SUMIFS(Vacations[Vacation Code], Vacations[Employee Name],$B31,Vacations[Start Date],"&lt;="&amp;AE$15,Vacations[End Date],"&gt;="&amp;AE$15)</f>
        <v>2</v>
      </c>
      <c r="AF31" s="57">
        <f>SUMIFS(Vacations[Vacation Code], Vacations[Employee Name],$B31,Vacations[Start Date],"&lt;="&amp;AF$15,Vacations[End Date],"&gt;="&amp;AF$15)</f>
        <v>2</v>
      </c>
      <c r="AG31" s="57">
        <f>SUMIFS(Vacations[Vacation Code], Vacations[Employee Name],$B31,Vacations[Start Date],"&lt;="&amp;AG$15,Vacations[End Date],"&gt;="&amp;AG$15)</f>
        <v>0</v>
      </c>
      <c r="AH31" s="57">
        <f>SUMIFS(Vacations[Vacation Code], Vacations[Employee Name],$B31,Vacations[Start Date],"&lt;="&amp;AH$15,Vacations[End Date],"&gt;="&amp;AH$15)</f>
        <v>0</v>
      </c>
      <c r="AI31" s="57">
        <f>SUMIFS(Vacations[Vacation Code], Vacations[Employee Name],$B31,Vacations[Start Date],"&lt;="&amp;AI$15,Vacations[End Date],"&gt;="&amp;AI$15)</f>
        <v>0</v>
      </c>
      <c r="AJ31" s="57">
        <f>SUMIFS(Vacations[Vacation Code], Vacations[Employee Name],$B31,Vacations[Start Date],"&lt;="&amp;AJ$15,Vacations[End Date],"&gt;="&amp;AJ$15)</f>
        <v>0</v>
      </c>
      <c r="AK31" s="57">
        <f>SUMIFS(Vacations[Vacation Code], Vacations[Employee Name],$B31,Vacations[Start Date],"&lt;="&amp;AK$15,Vacations[End Date],"&gt;="&amp;AK$15)</f>
        <v>0</v>
      </c>
      <c r="AL31" s="57">
        <f>SUMIFS(Vacations[Vacation Code], Vacations[Employee Name],$B31,Vacations[Start Date],"&lt;="&amp;AL$15,Vacations[End Date],"&gt;="&amp;AL$15)</f>
        <v>0</v>
      </c>
      <c r="AM31" s="57">
        <f>SUMIFS(Vacations[Vacation Code], Vacations[Employee Name],$B31,Vacations[Start Date],"&lt;="&amp;AM$15,Vacations[End Date],"&gt;="&amp;AM$15)</f>
        <v>0</v>
      </c>
      <c r="AN31" s="57">
        <f>SUMIFS(Vacations[Vacation Code], Vacations[Employee Name],$B31,Vacations[Start Date],"&lt;="&amp;AN$15,Vacations[End Date],"&gt;="&amp;AN$15)</f>
        <v>0</v>
      </c>
      <c r="AO31" s="57">
        <f>SUMIFS(Vacations[Vacation Code], Vacations[Employee Name],$B31,Vacations[Start Date],"&lt;="&amp;AO$15,Vacations[End Date],"&gt;="&amp;AO$15)</f>
        <v>0</v>
      </c>
      <c r="AP31" s="57">
        <f>SUMIFS(Vacations[Vacation Code], Vacations[Employee Name],$B31,Vacations[Start Date],"&lt;="&amp;AP$15,Vacations[End Date],"&gt;="&amp;AP$15)</f>
        <v>0</v>
      </c>
      <c r="AQ31" s="57">
        <f>SUMIFS(Vacations[Vacation Code], Vacations[Employee Name],$B31,Vacations[Start Date],"&lt;="&amp;AQ$15,Vacations[End Date],"&gt;="&amp;AQ$15)</f>
        <v>0</v>
      </c>
      <c r="AR31" s="57">
        <f>SUMIFS(Vacations[Vacation Code], Vacations[Employee Name],$B31,Vacations[Start Date],"&lt;="&amp;AR$15,Vacations[End Date],"&gt;="&amp;AR$15)</f>
        <v>0</v>
      </c>
      <c r="AS31" s="57">
        <f>SUMIFS(Vacations[Vacation Code], Vacations[Employee Name],$B31,Vacations[Start Date],"&lt;="&amp;AS$15,Vacations[End Date],"&gt;="&amp;AS$15)</f>
        <v>0</v>
      </c>
      <c r="AT31" s="57">
        <f>SUMIFS(Vacations[Vacation Code], Vacations[Employee Name],$B31,Vacations[Start Date],"&lt;="&amp;AT$15,Vacations[End Date],"&gt;="&amp;AT$15)</f>
        <v>0</v>
      </c>
      <c r="AU31" s="57">
        <f>SUMIFS(Vacations[Vacation Code], Vacations[Employee Name],$B31,Vacations[Start Date],"&lt;="&amp;AU$15,Vacations[End Date],"&gt;="&amp;AU$15)</f>
        <v>0</v>
      </c>
      <c r="AV31" s="57">
        <f>SUMIFS(Vacations[Vacation Code], Vacations[Employee Name],$B31,Vacations[Start Date],"&lt;="&amp;AV$15,Vacations[End Date],"&gt;="&amp;AV$15)</f>
        <v>0</v>
      </c>
      <c r="AW31" s="57">
        <f>SUMIFS(Vacations[Vacation Code], Vacations[Employee Name],$B31,Vacations[Start Date],"&lt;="&amp;AW$15,Vacations[End Date],"&gt;="&amp;AW$15)</f>
        <v>0</v>
      </c>
      <c r="AX31" s="57">
        <f>SUMIFS(Vacations[Vacation Code], Vacations[Employee Name],$B31,Vacations[Start Date],"&lt;="&amp;AX$15,Vacations[End Date],"&gt;="&amp;AX$15)</f>
        <v>0</v>
      </c>
      <c r="AY31" s="57">
        <f>SUMIFS(Vacations[Vacation Code], Vacations[Employee Name],$B31,Vacations[Start Date],"&lt;="&amp;AY$15,Vacations[End Date],"&gt;="&amp;AY$15)</f>
        <v>0</v>
      </c>
      <c r="AZ31" s="57">
        <f>SUMIFS(Vacations[Vacation Code], Vacations[Employee Name],$B31,Vacations[Start Date],"&lt;="&amp;AZ$15,Vacations[End Date],"&gt;="&amp;AZ$15)</f>
        <v>0</v>
      </c>
      <c r="BA31" s="57">
        <f>SUMIFS(Vacations[Vacation Code], Vacations[Employee Name],$B31,Vacations[Start Date],"&lt;="&amp;BA$15,Vacations[End Date],"&gt;="&amp;BA$15)</f>
        <v>0</v>
      </c>
      <c r="BB31" s="57">
        <f>SUMIFS(Vacations[Vacation Code], Vacations[Employee Name],$B31,Vacations[Start Date],"&lt;="&amp;BB$15,Vacations[End Date],"&gt;="&amp;BB$15)</f>
        <v>0</v>
      </c>
      <c r="BC31" s="57">
        <f>SUMIFS(Vacations[Vacation Code], Vacations[Employee Name],$B31,Vacations[Start Date],"&lt;="&amp;BC$15,Vacations[End Date],"&gt;="&amp;BC$15)</f>
        <v>0</v>
      </c>
      <c r="BD31" s="57">
        <f>SUMIFS(Vacations[Vacation Code], Vacations[Employee Name],$B31,Vacations[Start Date],"&lt;="&amp;BD$15,Vacations[End Date],"&gt;="&amp;BD$15)</f>
        <v>0</v>
      </c>
      <c r="BE31" s="57">
        <f>SUMIFS(Vacations[Vacation Code], Vacations[Employee Name],$B31,Vacations[Start Date],"&lt;="&amp;BE$15,Vacations[End Date],"&gt;="&amp;BE$15)</f>
        <v>0</v>
      </c>
      <c r="BF31" s="57">
        <f>SUMIFS(Vacations[Vacation Code], Vacations[Employee Name],$B31,Vacations[Start Date],"&lt;="&amp;BF$15,Vacations[End Date],"&gt;="&amp;BF$15)</f>
        <v>0</v>
      </c>
      <c r="BG31" s="57">
        <f>SUMIFS(Vacations[Vacation Code], Vacations[Employee Name],$B31,Vacations[Start Date],"&lt;="&amp;BG$15,Vacations[End Date],"&gt;="&amp;BG$15)</f>
        <v>0</v>
      </c>
      <c r="BH31" s="57">
        <f>SUMIFS(Vacations[Vacation Code], Vacations[Employee Name],$B31,Vacations[Start Date],"&lt;="&amp;BH$15,Vacations[End Date],"&gt;="&amp;BH$15)</f>
        <v>0</v>
      </c>
      <c r="BI31" s="57">
        <f>SUMIFS(Vacations[Vacation Code], Vacations[Employee Name],$B31,Vacations[Start Date],"&lt;="&amp;BI$15,Vacations[End Date],"&gt;="&amp;BI$15)</f>
        <v>0</v>
      </c>
      <c r="BJ31" s="57">
        <f>SUMIFS(Vacations[Vacation Code], Vacations[Employee Name],$B31,Vacations[Start Date],"&lt;="&amp;BJ$15,Vacations[End Date],"&gt;="&amp;BJ$15)</f>
        <v>4</v>
      </c>
      <c r="BK31" s="57">
        <f>SUMIFS(Vacations[Vacation Code], Vacations[Employee Name],$B31,Vacations[Start Date],"&lt;="&amp;BK$15,Vacations[End Date],"&gt;="&amp;BK$15)</f>
        <v>4</v>
      </c>
      <c r="BL31" s="57">
        <f>SUMIFS(Vacations[Vacation Code], Vacations[Employee Name],$B31,Vacations[Start Date],"&lt;="&amp;BL$15,Vacations[End Date],"&gt;="&amp;BL$15)</f>
        <v>4</v>
      </c>
      <c r="BM31" s="57">
        <f>SUMIFS(Vacations[Vacation Code], Vacations[Employee Name],$B31,Vacations[Start Date],"&lt;="&amp;BM$15,Vacations[End Date],"&gt;="&amp;BM$15)</f>
        <v>1</v>
      </c>
      <c r="BN31" s="57">
        <f>SUMIFS(Vacations[Vacation Code], Vacations[Employee Name],$B31,Vacations[Start Date],"&lt;="&amp;BN$15,Vacations[End Date],"&gt;="&amp;BN$15)</f>
        <v>1</v>
      </c>
      <c r="BO31" s="57">
        <f>SUMIFS(Vacations[Vacation Code], Vacations[Employee Name],$B31,Vacations[Start Date],"&lt;="&amp;BO$15,Vacations[End Date],"&gt;="&amp;BO$15)</f>
        <v>1</v>
      </c>
      <c r="BP31" s="57">
        <f>SUMIFS(Vacations[Vacation Code], Vacations[Employee Name],$B31,Vacations[Start Date],"&lt;="&amp;BP$15,Vacations[End Date],"&gt;="&amp;BP$15)</f>
        <v>0</v>
      </c>
      <c r="BQ31" s="57">
        <f>SUMIFS(Vacations[Vacation Code], Vacations[Employee Name],$B31,Vacations[Start Date],"&lt;="&amp;BQ$15,Vacations[End Date],"&gt;="&amp;BQ$15)</f>
        <v>0</v>
      </c>
      <c r="BR31" s="57">
        <f>SUMIFS(Vacations[Vacation Code], Vacations[Employee Name],$B31,Vacations[Start Date],"&lt;="&amp;BR$15,Vacations[End Date],"&gt;="&amp;BR$15)</f>
        <v>0</v>
      </c>
      <c r="BS31" s="57">
        <f>SUMIFS(Vacations[Vacation Code], Vacations[Employee Name],$B31,Vacations[Start Date],"&lt;="&amp;BS$15,Vacations[End Date],"&gt;="&amp;BS$15)</f>
        <v>0</v>
      </c>
      <c r="BT31" s="57">
        <f>SUMIFS(Vacations[Vacation Code], Vacations[Employee Name],$B31,Vacations[Start Date],"&lt;="&amp;BT$15,Vacations[End Date],"&gt;="&amp;BT$15)</f>
        <v>0</v>
      </c>
      <c r="BU31" s="57">
        <f>SUMIFS(Vacations[Vacation Code], Vacations[Employee Name],$B31,Vacations[Start Date],"&lt;="&amp;BU$15,Vacations[End Date],"&gt;="&amp;BU$15)</f>
        <v>0</v>
      </c>
      <c r="BV31" s="57">
        <f>SUMIFS(Vacations[Vacation Code], Vacations[Employee Name],$B31,Vacations[Start Date],"&lt;="&amp;BV$15,Vacations[End Date],"&gt;="&amp;BV$15)</f>
        <v>0</v>
      </c>
      <c r="BW31" s="57">
        <f>SUMIFS(Vacations[Vacation Code], Vacations[Employee Name],$B31,Vacations[Start Date],"&lt;="&amp;BW$15,Vacations[End Date],"&gt;="&amp;BW$15)</f>
        <v>0</v>
      </c>
      <c r="BX31" s="57">
        <f>SUMIFS(Vacations[Vacation Code], Vacations[Employee Name],$B31,Vacations[Start Date],"&lt;="&amp;BX$15,Vacations[End Date],"&gt;="&amp;BX$15)</f>
        <v>0</v>
      </c>
      <c r="BY31" s="57">
        <f>SUMIFS(Vacations[Vacation Code], Vacations[Employee Name],$B31,Vacations[Start Date],"&lt;="&amp;BY$15,Vacations[End Date],"&gt;="&amp;BY$15)</f>
        <v>0</v>
      </c>
      <c r="BZ31" s="57">
        <f>SUMIFS(Vacations[Vacation Code], Vacations[Employee Name],$B31,Vacations[Start Date],"&lt;="&amp;BZ$15,Vacations[End Date],"&gt;="&amp;BZ$15)</f>
        <v>0</v>
      </c>
      <c r="CA31" s="57">
        <f>SUMIFS(Vacations[Vacation Code], Vacations[Employee Name],$B31,Vacations[Start Date],"&lt;="&amp;CA$15,Vacations[End Date],"&gt;="&amp;CA$15)</f>
        <v>0</v>
      </c>
      <c r="CB31" s="57">
        <f>SUMIFS(Vacations[Vacation Code], Vacations[Employee Name],$B31,Vacations[Start Date],"&lt;="&amp;CB$15,Vacations[End Date],"&gt;="&amp;CB$15)</f>
        <v>0</v>
      </c>
      <c r="CC31" s="57">
        <f>SUMIFS(Vacations[Vacation Code], Vacations[Employee Name],$B31,Vacations[Start Date],"&lt;="&amp;CC$15,Vacations[End Date],"&gt;="&amp;CC$15)</f>
        <v>0</v>
      </c>
      <c r="CD31" s="57">
        <f>SUMIFS(Vacations[Vacation Code], Vacations[Employee Name],$B31,Vacations[Start Date],"&lt;="&amp;CD$15,Vacations[End Date],"&gt;="&amp;CD$15)</f>
        <v>0</v>
      </c>
      <c r="CE31" s="57">
        <f>SUMIFS(Vacations[Vacation Code], Vacations[Employee Name],$B31,Vacations[Start Date],"&lt;="&amp;CE$15,Vacations[End Date],"&gt;="&amp;CE$15)</f>
        <v>0</v>
      </c>
      <c r="CF31" s="57">
        <f>SUMIFS(Vacations[Vacation Code], Vacations[Employee Name],$B31,Vacations[Start Date],"&lt;="&amp;CF$15,Vacations[End Date],"&gt;="&amp;CF$15)</f>
        <v>0</v>
      </c>
      <c r="CG31" s="57">
        <f>SUMIFS(Vacations[Vacation Code], Vacations[Employee Name],$B31,Vacations[Start Date],"&lt;="&amp;CG$15,Vacations[End Date],"&gt;="&amp;CG$15)</f>
        <v>0</v>
      </c>
      <c r="CH31" s="57">
        <f>SUMIFS(Vacations[Vacation Code], Vacations[Employee Name],$B31,Vacations[Start Date],"&lt;="&amp;CH$15,Vacations[End Date],"&gt;="&amp;CH$15)</f>
        <v>0</v>
      </c>
      <c r="CI31" s="57">
        <f>SUMIFS(Vacations[Vacation Code], Vacations[Employee Name],$B31,Vacations[Start Date],"&lt;="&amp;CI$15,Vacations[End Date],"&gt;="&amp;CI$15)</f>
        <v>0</v>
      </c>
      <c r="CJ31" s="57">
        <f>SUMIFS(Vacations[Vacation Code], Vacations[Employee Name],$B31,Vacations[Start Date],"&lt;="&amp;CJ$15,Vacations[End Date],"&gt;="&amp;CJ$15)</f>
        <v>0</v>
      </c>
      <c r="CK31" s="57">
        <f>SUMIFS(Vacations[Vacation Code], Vacations[Employee Name],$B31,Vacations[Start Date],"&lt;="&amp;CK$15,Vacations[End Date],"&gt;="&amp;CK$15)</f>
        <v>0</v>
      </c>
      <c r="CL31" s="57">
        <f>SUMIFS(Vacations[Vacation Code], Vacations[Employee Name],$B31,Vacations[Start Date],"&lt;="&amp;CL$15,Vacations[End Date],"&gt;="&amp;CL$15)</f>
        <v>0</v>
      </c>
      <c r="CM31" s="57">
        <f>SUMIFS(Vacations[Vacation Code], Vacations[Employee Name],$B31,Vacations[Start Date],"&lt;="&amp;CM$15,Vacations[End Date],"&gt;="&amp;CM$15)</f>
        <v>0</v>
      </c>
      <c r="CN31" s="57">
        <f>SUMIFS(Vacations[Vacation Code], Vacations[Employee Name],$B31,Vacations[Start Date],"&lt;="&amp;CN$15,Vacations[End Date],"&gt;="&amp;CN$15)</f>
        <v>0</v>
      </c>
      <c r="CO31" s="57">
        <f>SUMIFS(Vacations[Vacation Code], Vacations[Employee Name],$B31,Vacations[Start Date],"&lt;="&amp;CO$15,Vacations[End Date],"&gt;="&amp;CO$15)</f>
        <v>0</v>
      </c>
      <c r="CP31" s="57">
        <f>SUMIFS(Vacations[Vacation Code], Vacations[Employee Name],$B31,Vacations[Start Date],"&lt;="&amp;CP$15,Vacations[End Date],"&gt;="&amp;CP$15)</f>
        <v>0</v>
      </c>
      <c r="CQ31" s="57">
        <f>SUMIFS(Vacations[Vacation Code], Vacations[Employee Name],$B31,Vacations[Start Date],"&lt;="&amp;CQ$15,Vacations[End Date],"&gt;="&amp;CQ$15)</f>
        <v>0</v>
      </c>
      <c r="CR31" s="57">
        <f>SUMIFS(Vacations['# of days taken],Vacations[Employee Name],$B31)</f>
        <v>10</v>
      </c>
      <c r="CS31" s="57">
        <f>SUMIFS(Vacations['# of days taken],Vacations[Employee Name],$B31,Vacations[Start Date],"&gt;="&amp;$C$8,Vacations[End Date],"&lt;="&amp;$C$3)</f>
        <v>10</v>
      </c>
      <c r="CU31" s="42">
        <v>5</v>
      </c>
      <c r="CW31" s="5">
        <f t="shared" si="9"/>
        <v>41246</v>
      </c>
      <c r="CX31" s="5">
        <f t="shared" si="8"/>
        <v>41247</v>
      </c>
      <c r="CY31" s="5">
        <f t="shared" si="8"/>
        <v>41248</v>
      </c>
      <c r="CZ31" s="5">
        <f t="shared" si="8"/>
        <v>41249</v>
      </c>
      <c r="DA31" s="5">
        <f t="shared" si="8"/>
        <v>41250</v>
      </c>
      <c r="DB31" s="35">
        <f t="shared" si="8"/>
        <v>41251</v>
      </c>
      <c r="DC31" s="35">
        <f t="shared" si="8"/>
        <v>41252</v>
      </c>
      <c r="DE31" s="62" t="str">
        <f>IF(MONTH(CW31)&lt;&gt;MONTH($CW$24),"",COUNTIFS(Vacations[Start Date],"&lt;="&amp;CW31,Vacations[End Date],"&gt;="&amp;CW31))</f>
        <v/>
      </c>
      <c r="DF31" s="62" t="str">
        <f>IF(MONTH(CX31)&lt;&gt;MONTH($CW$24),"",COUNTIFS(Vacations[Start Date],"&lt;="&amp;CX31,Vacations[End Date],"&gt;="&amp;CX31))</f>
        <v/>
      </c>
      <c r="DG31" s="62" t="str">
        <f>IF(MONTH(CY31)&lt;&gt;MONTH($CW$24),"",COUNTIFS(Vacations[Start Date],"&lt;="&amp;CY31,Vacations[End Date],"&gt;="&amp;CY31))</f>
        <v/>
      </c>
      <c r="DH31" s="62" t="str">
        <f>IF(MONTH(CZ31)&lt;&gt;MONTH($CW$24),"",COUNTIFS(Vacations[Start Date],"&lt;="&amp;CZ31,Vacations[End Date],"&gt;="&amp;CZ31))</f>
        <v/>
      </c>
      <c r="DI31" s="62" t="str">
        <f>IF(MONTH(DA31)&lt;&gt;MONTH($CW$24),"",COUNTIFS(Vacations[Start Date],"&lt;="&amp;DA31,Vacations[End Date],"&gt;="&amp;DA31))</f>
        <v/>
      </c>
      <c r="DJ31" s="62" t="str">
        <f>IF(MONTH(DB31)&lt;&gt;MONTH($CW$24),"",COUNTIFS(Vacations[Start Date],"&lt;="&amp;DB31,Vacations[End Date],"&gt;="&amp;DB31))</f>
        <v/>
      </c>
      <c r="DK31" s="62" t="str">
        <f>IF(MONTH(DC31)&lt;&gt;MONTH($CW$24),"",COUNTIFS(Vacations[Start Date],"&lt;="&amp;DC31,Vacations[End Date],"&gt;="&amp;DC31))</f>
        <v/>
      </c>
      <c r="DM31" s="62" t="b">
        <f>IF(DE31="",FALSE,COUNTIFS(Vacations[Employee Name],valSelEmp,Vacations[Start Date],"&lt;="&amp;CW31,Vacations[End Date],"&gt;="&amp;CW31)&gt;0)</f>
        <v>0</v>
      </c>
      <c r="DN31" s="62" t="b">
        <f>IF(DF31="",FALSE,COUNTIFS(Vacations[Employee Name],valSelEmp,Vacations[Start Date],"&lt;="&amp;CX31,Vacations[End Date],"&gt;="&amp;CX31)&gt;0)</f>
        <v>0</v>
      </c>
      <c r="DO31" s="62" t="b">
        <f>IF(DG31="",FALSE,COUNTIFS(Vacations[Employee Name],valSelEmp,Vacations[Start Date],"&lt;="&amp;CY31,Vacations[End Date],"&gt;="&amp;CY31)&gt;0)</f>
        <v>0</v>
      </c>
      <c r="DP31" s="62" t="b">
        <f>IF(DH31="",FALSE,COUNTIFS(Vacations[Employee Name],valSelEmp,Vacations[Start Date],"&lt;="&amp;CZ31,Vacations[End Date],"&gt;="&amp;CZ31)&gt;0)</f>
        <v>0</v>
      </c>
      <c r="DQ31" s="62" t="b">
        <f>IF(DI31="",FALSE,COUNTIFS(Vacations[Employee Name],valSelEmp,Vacations[Start Date],"&lt;="&amp;DA31,Vacations[End Date],"&gt;="&amp;DA31)&gt;0)</f>
        <v>0</v>
      </c>
      <c r="DR31" s="62" t="b">
        <f>IF(DJ31="",FALSE,COUNTIFS(Vacations[Employee Name],valSelEmp,Vacations[Start Date],"&lt;="&amp;DB31,Vacations[End Date],"&gt;="&amp;DB31)&gt;0)</f>
        <v>0</v>
      </c>
      <c r="DS31" s="62" t="b">
        <f>IF(DK31="",FALSE,COUNTIFS(Vacations[Employee Name],valSelEmp,Vacations[Start Date],"&lt;="&amp;DC31,Vacations[End Date],"&gt;="&amp;DC31)&gt;0)</f>
        <v>0</v>
      </c>
    </row>
    <row r="32" spans="1:123" x14ac:dyDescent="0.25">
      <c r="A32" s="41">
        <v>17</v>
      </c>
      <c r="B32" s="41" t="str">
        <f>IFERROR(INDEX(Employees[Employees],A32),"")</f>
        <v>Queen</v>
      </c>
      <c r="C32" s="41"/>
      <c r="D32" s="57">
        <f>SUMIFS(Vacations[Vacation Code], Vacations[Employee Name],$B32,Vacations[Start Date],"&lt;="&amp;D$15,Vacations[End Date],"&gt;="&amp;D$15)</f>
        <v>0</v>
      </c>
      <c r="E32" s="57">
        <f>SUMIFS(Vacations[Vacation Code], Vacations[Employee Name],$B32,Vacations[Start Date],"&lt;="&amp;E$15,Vacations[End Date],"&gt;="&amp;E$15)</f>
        <v>0</v>
      </c>
      <c r="F32" s="57">
        <f>SUMIFS(Vacations[Vacation Code], Vacations[Employee Name],$B32,Vacations[Start Date],"&lt;="&amp;F$15,Vacations[End Date],"&gt;="&amp;F$15)</f>
        <v>0</v>
      </c>
      <c r="G32" s="57">
        <f>SUMIFS(Vacations[Vacation Code], Vacations[Employee Name],$B32,Vacations[Start Date],"&lt;="&amp;G$15,Vacations[End Date],"&gt;="&amp;G$15)</f>
        <v>0</v>
      </c>
      <c r="H32" s="57">
        <f>SUMIFS(Vacations[Vacation Code], Vacations[Employee Name],$B32,Vacations[Start Date],"&lt;="&amp;H$15,Vacations[End Date],"&gt;="&amp;H$15)</f>
        <v>0</v>
      </c>
      <c r="I32" s="57">
        <f>SUMIFS(Vacations[Vacation Code], Vacations[Employee Name],$B32,Vacations[Start Date],"&lt;="&amp;I$15,Vacations[End Date],"&gt;="&amp;I$15)</f>
        <v>0</v>
      </c>
      <c r="J32" s="57">
        <f>SUMIFS(Vacations[Vacation Code], Vacations[Employee Name],$B32,Vacations[Start Date],"&lt;="&amp;J$15,Vacations[End Date],"&gt;="&amp;J$15)</f>
        <v>0</v>
      </c>
      <c r="K32" s="57">
        <f>SUMIFS(Vacations[Vacation Code], Vacations[Employee Name],$B32,Vacations[Start Date],"&lt;="&amp;K$15,Vacations[End Date],"&gt;="&amp;K$15)</f>
        <v>0</v>
      </c>
      <c r="L32" s="57">
        <f>SUMIFS(Vacations[Vacation Code], Vacations[Employee Name],$B32,Vacations[Start Date],"&lt;="&amp;L$15,Vacations[End Date],"&gt;="&amp;L$15)</f>
        <v>0</v>
      </c>
      <c r="M32" s="57">
        <f>SUMIFS(Vacations[Vacation Code], Vacations[Employee Name],$B32,Vacations[Start Date],"&lt;="&amp;M$15,Vacations[End Date],"&gt;="&amp;M$15)</f>
        <v>0</v>
      </c>
      <c r="N32" s="57">
        <f>SUMIFS(Vacations[Vacation Code], Vacations[Employee Name],$B32,Vacations[Start Date],"&lt;="&amp;N$15,Vacations[End Date],"&gt;="&amp;N$15)</f>
        <v>0</v>
      </c>
      <c r="O32" s="57">
        <f>SUMIFS(Vacations[Vacation Code], Vacations[Employee Name],$B32,Vacations[Start Date],"&lt;="&amp;O$15,Vacations[End Date],"&gt;="&amp;O$15)</f>
        <v>0</v>
      </c>
      <c r="P32" s="57">
        <f>SUMIFS(Vacations[Vacation Code], Vacations[Employee Name],$B32,Vacations[Start Date],"&lt;="&amp;P$15,Vacations[End Date],"&gt;="&amp;P$15)</f>
        <v>0</v>
      </c>
      <c r="Q32" s="57">
        <f>SUMIFS(Vacations[Vacation Code], Vacations[Employee Name],$B32,Vacations[Start Date],"&lt;="&amp;Q$15,Vacations[End Date],"&gt;="&amp;Q$15)</f>
        <v>0</v>
      </c>
      <c r="R32" s="57">
        <f>SUMIFS(Vacations[Vacation Code], Vacations[Employee Name],$B32,Vacations[Start Date],"&lt;="&amp;R$15,Vacations[End Date],"&gt;="&amp;R$15)</f>
        <v>0</v>
      </c>
      <c r="S32" s="57">
        <f>SUMIFS(Vacations[Vacation Code], Vacations[Employee Name],$B32,Vacations[Start Date],"&lt;="&amp;S$15,Vacations[End Date],"&gt;="&amp;S$15)</f>
        <v>0</v>
      </c>
      <c r="T32" s="57">
        <f>SUMIFS(Vacations[Vacation Code], Vacations[Employee Name],$B32,Vacations[Start Date],"&lt;="&amp;T$15,Vacations[End Date],"&gt;="&amp;T$15)</f>
        <v>0</v>
      </c>
      <c r="U32" s="57">
        <f>SUMIFS(Vacations[Vacation Code], Vacations[Employee Name],$B32,Vacations[Start Date],"&lt;="&amp;U$15,Vacations[End Date],"&gt;="&amp;U$15)</f>
        <v>0</v>
      </c>
      <c r="V32" s="57">
        <f>SUMIFS(Vacations[Vacation Code], Vacations[Employee Name],$B32,Vacations[Start Date],"&lt;="&amp;V$15,Vacations[End Date],"&gt;="&amp;V$15)</f>
        <v>0</v>
      </c>
      <c r="W32" s="57">
        <f>SUMIFS(Vacations[Vacation Code], Vacations[Employee Name],$B32,Vacations[Start Date],"&lt;="&amp;W$15,Vacations[End Date],"&gt;="&amp;W$15)</f>
        <v>0</v>
      </c>
      <c r="X32" s="57">
        <f>SUMIFS(Vacations[Vacation Code], Vacations[Employee Name],$B32,Vacations[Start Date],"&lt;="&amp;X$15,Vacations[End Date],"&gt;="&amp;X$15)</f>
        <v>0</v>
      </c>
      <c r="Y32" s="57">
        <f>SUMIFS(Vacations[Vacation Code], Vacations[Employee Name],$B32,Vacations[Start Date],"&lt;="&amp;Y$15,Vacations[End Date],"&gt;="&amp;Y$15)</f>
        <v>0</v>
      </c>
      <c r="Z32" s="57">
        <f>SUMIFS(Vacations[Vacation Code], Vacations[Employee Name],$B32,Vacations[Start Date],"&lt;="&amp;Z$15,Vacations[End Date],"&gt;="&amp;Z$15)</f>
        <v>0</v>
      </c>
      <c r="AA32" s="57">
        <f>SUMIFS(Vacations[Vacation Code], Vacations[Employee Name],$B32,Vacations[Start Date],"&lt;="&amp;AA$15,Vacations[End Date],"&gt;="&amp;AA$15)</f>
        <v>0</v>
      </c>
      <c r="AB32" s="57">
        <f>SUMIFS(Vacations[Vacation Code], Vacations[Employee Name],$B32,Vacations[Start Date],"&lt;="&amp;AB$15,Vacations[End Date],"&gt;="&amp;AB$15)</f>
        <v>3</v>
      </c>
      <c r="AC32" s="57">
        <f>SUMIFS(Vacations[Vacation Code], Vacations[Employee Name],$B32,Vacations[Start Date],"&lt;="&amp;AC$15,Vacations[End Date],"&gt;="&amp;AC$15)</f>
        <v>3</v>
      </c>
      <c r="AD32" s="57">
        <f>SUMIFS(Vacations[Vacation Code], Vacations[Employee Name],$B32,Vacations[Start Date],"&lt;="&amp;AD$15,Vacations[End Date],"&gt;="&amp;AD$15)</f>
        <v>3</v>
      </c>
      <c r="AE32" s="57">
        <f>SUMIFS(Vacations[Vacation Code], Vacations[Employee Name],$B32,Vacations[Start Date],"&lt;="&amp;AE$15,Vacations[End Date],"&gt;="&amp;AE$15)</f>
        <v>3</v>
      </c>
      <c r="AF32" s="57">
        <f>SUMIFS(Vacations[Vacation Code], Vacations[Employee Name],$B32,Vacations[Start Date],"&lt;="&amp;AF$15,Vacations[End Date],"&gt;="&amp;AF$15)</f>
        <v>3</v>
      </c>
      <c r="AG32" s="57">
        <f>SUMIFS(Vacations[Vacation Code], Vacations[Employee Name],$B32,Vacations[Start Date],"&lt;="&amp;AG$15,Vacations[End Date],"&gt;="&amp;AG$15)</f>
        <v>3</v>
      </c>
      <c r="AH32" s="57">
        <f>SUMIFS(Vacations[Vacation Code], Vacations[Employee Name],$B32,Vacations[Start Date],"&lt;="&amp;AH$15,Vacations[End Date],"&gt;="&amp;AH$15)</f>
        <v>0</v>
      </c>
      <c r="AI32" s="57">
        <f>SUMIFS(Vacations[Vacation Code], Vacations[Employee Name],$B32,Vacations[Start Date],"&lt;="&amp;AI$15,Vacations[End Date],"&gt;="&amp;AI$15)</f>
        <v>0</v>
      </c>
      <c r="AJ32" s="57">
        <f>SUMIFS(Vacations[Vacation Code], Vacations[Employee Name],$B32,Vacations[Start Date],"&lt;="&amp;AJ$15,Vacations[End Date],"&gt;="&amp;AJ$15)</f>
        <v>0</v>
      </c>
      <c r="AK32" s="57">
        <f>SUMIFS(Vacations[Vacation Code], Vacations[Employee Name],$B32,Vacations[Start Date],"&lt;="&amp;AK$15,Vacations[End Date],"&gt;="&amp;AK$15)</f>
        <v>0</v>
      </c>
      <c r="AL32" s="57">
        <f>SUMIFS(Vacations[Vacation Code], Vacations[Employee Name],$B32,Vacations[Start Date],"&lt;="&amp;AL$15,Vacations[End Date],"&gt;="&amp;AL$15)</f>
        <v>0</v>
      </c>
      <c r="AM32" s="57">
        <f>SUMIFS(Vacations[Vacation Code], Vacations[Employee Name],$B32,Vacations[Start Date],"&lt;="&amp;AM$15,Vacations[End Date],"&gt;="&amp;AM$15)</f>
        <v>0</v>
      </c>
      <c r="AN32" s="57">
        <f>SUMIFS(Vacations[Vacation Code], Vacations[Employee Name],$B32,Vacations[Start Date],"&lt;="&amp;AN$15,Vacations[End Date],"&gt;="&amp;AN$15)</f>
        <v>0</v>
      </c>
      <c r="AO32" s="57">
        <f>SUMIFS(Vacations[Vacation Code], Vacations[Employee Name],$B32,Vacations[Start Date],"&lt;="&amp;AO$15,Vacations[End Date],"&gt;="&amp;AO$15)</f>
        <v>0</v>
      </c>
      <c r="AP32" s="57">
        <f>SUMIFS(Vacations[Vacation Code], Vacations[Employee Name],$B32,Vacations[Start Date],"&lt;="&amp;AP$15,Vacations[End Date],"&gt;="&amp;AP$15)</f>
        <v>0</v>
      </c>
      <c r="AQ32" s="57">
        <f>SUMIFS(Vacations[Vacation Code], Vacations[Employee Name],$B32,Vacations[Start Date],"&lt;="&amp;AQ$15,Vacations[End Date],"&gt;="&amp;AQ$15)</f>
        <v>0</v>
      </c>
      <c r="AR32" s="57">
        <f>SUMIFS(Vacations[Vacation Code], Vacations[Employee Name],$B32,Vacations[Start Date],"&lt;="&amp;AR$15,Vacations[End Date],"&gt;="&amp;AR$15)</f>
        <v>0</v>
      </c>
      <c r="AS32" s="57">
        <f>SUMIFS(Vacations[Vacation Code], Vacations[Employee Name],$B32,Vacations[Start Date],"&lt;="&amp;AS$15,Vacations[End Date],"&gt;="&amp;AS$15)</f>
        <v>0</v>
      </c>
      <c r="AT32" s="57">
        <f>SUMIFS(Vacations[Vacation Code], Vacations[Employee Name],$B32,Vacations[Start Date],"&lt;="&amp;AT$15,Vacations[End Date],"&gt;="&amp;AT$15)</f>
        <v>0</v>
      </c>
      <c r="AU32" s="57">
        <f>SUMIFS(Vacations[Vacation Code], Vacations[Employee Name],$B32,Vacations[Start Date],"&lt;="&amp;AU$15,Vacations[End Date],"&gt;="&amp;AU$15)</f>
        <v>0</v>
      </c>
      <c r="AV32" s="57">
        <f>SUMIFS(Vacations[Vacation Code], Vacations[Employee Name],$B32,Vacations[Start Date],"&lt;="&amp;AV$15,Vacations[End Date],"&gt;="&amp;AV$15)</f>
        <v>0</v>
      </c>
      <c r="AW32" s="57">
        <f>SUMIFS(Vacations[Vacation Code], Vacations[Employee Name],$B32,Vacations[Start Date],"&lt;="&amp;AW$15,Vacations[End Date],"&gt;="&amp;AW$15)</f>
        <v>0</v>
      </c>
      <c r="AX32" s="57">
        <f>SUMIFS(Vacations[Vacation Code], Vacations[Employee Name],$B32,Vacations[Start Date],"&lt;="&amp;AX$15,Vacations[End Date],"&gt;="&amp;AX$15)</f>
        <v>0</v>
      </c>
      <c r="AY32" s="57">
        <f>SUMIFS(Vacations[Vacation Code], Vacations[Employee Name],$B32,Vacations[Start Date],"&lt;="&amp;AY$15,Vacations[End Date],"&gt;="&amp;AY$15)</f>
        <v>0</v>
      </c>
      <c r="AZ32" s="57">
        <f>SUMIFS(Vacations[Vacation Code], Vacations[Employee Name],$B32,Vacations[Start Date],"&lt;="&amp;AZ$15,Vacations[End Date],"&gt;="&amp;AZ$15)</f>
        <v>0</v>
      </c>
      <c r="BA32" s="57">
        <f>SUMIFS(Vacations[Vacation Code], Vacations[Employee Name],$B32,Vacations[Start Date],"&lt;="&amp;BA$15,Vacations[End Date],"&gt;="&amp;BA$15)</f>
        <v>0</v>
      </c>
      <c r="BB32" s="57">
        <f>SUMIFS(Vacations[Vacation Code], Vacations[Employee Name],$B32,Vacations[Start Date],"&lt;="&amp;BB$15,Vacations[End Date],"&gt;="&amp;BB$15)</f>
        <v>0</v>
      </c>
      <c r="BC32" s="57">
        <f>SUMIFS(Vacations[Vacation Code], Vacations[Employee Name],$B32,Vacations[Start Date],"&lt;="&amp;BC$15,Vacations[End Date],"&gt;="&amp;BC$15)</f>
        <v>0</v>
      </c>
      <c r="BD32" s="57">
        <f>SUMIFS(Vacations[Vacation Code], Vacations[Employee Name],$B32,Vacations[Start Date],"&lt;="&amp;BD$15,Vacations[End Date],"&gt;="&amp;BD$15)</f>
        <v>0</v>
      </c>
      <c r="BE32" s="57">
        <f>SUMIFS(Vacations[Vacation Code], Vacations[Employee Name],$B32,Vacations[Start Date],"&lt;="&amp;BE$15,Vacations[End Date],"&gt;="&amp;BE$15)</f>
        <v>0</v>
      </c>
      <c r="BF32" s="57">
        <f>SUMIFS(Vacations[Vacation Code], Vacations[Employee Name],$B32,Vacations[Start Date],"&lt;="&amp;BF$15,Vacations[End Date],"&gt;="&amp;BF$15)</f>
        <v>0</v>
      </c>
      <c r="BG32" s="57">
        <f>SUMIFS(Vacations[Vacation Code], Vacations[Employee Name],$B32,Vacations[Start Date],"&lt;="&amp;BG$15,Vacations[End Date],"&gt;="&amp;BG$15)</f>
        <v>0</v>
      </c>
      <c r="BH32" s="57">
        <f>SUMIFS(Vacations[Vacation Code], Vacations[Employee Name],$B32,Vacations[Start Date],"&lt;="&amp;BH$15,Vacations[End Date],"&gt;="&amp;BH$15)</f>
        <v>0</v>
      </c>
      <c r="BI32" s="57">
        <f>SUMIFS(Vacations[Vacation Code], Vacations[Employee Name],$B32,Vacations[Start Date],"&lt;="&amp;BI$15,Vacations[End Date],"&gt;="&amp;BI$15)</f>
        <v>0</v>
      </c>
      <c r="BJ32" s="57">
        <f>SUMIFS(Vacations[Vacation Code], Vacations[Employee Name],$B32,Vacations[Start Date],"&lt;="&amp;BJ$15,Vacations[End Date],"&gt;="&amp;BJ$15)</f>
        <v>0</v>
      </c>
      <c r="BK32" s="57">
        <f>SUMIFS(Vacations[Vacation Code], Vacations[Employee Name],$B32,Vacations[Start Date],"&lt;="&amp;BK$15,Vacations[End Date],"&gt;="&amp;BK$15)</f>
        <v>0</v>
      </c>
      <c r="BL32" s="57">
        <f>SUMIFS(Vacations[Vacation Code], Vacations[Employee Name],$B32,Vacations[Start Date],"&lt;="&amp;BL$15,Vacations[End Date],"&gt;="&amp;BL$15)</f>
        <v>0</v>
      </c>
      <c r="BM32" s="57">
        <f>SUMIFS(Vacations[Vacation Code], Vacations[Employee Name],$B32,Vacations[Start Date],"&lt;="&amp;BM$15,Vacations[End Date],"&gt;="&amp;BM$15)</f>
        <v>0</v>
      </c>
      <c r="BN32" s="57">
        <f>SUMIFS(Vacations[Vacation Code], Vacations[Employee Name],$B32,Vacations[Start Date],"&lt;="&amp;BN$15,Vacations[End Date],"&gt;="&amp;BN$15)</f>
        <v>0</v>
      </c>
      <c r="BO32" s="57">
        <f>SUMIFS(Vacations[Vacation Code], Vacations[Employee Name],$B32,Vacations[Start Date],"&lt;="&amp;BO$15,Vacations[End Date],"&gt;="&amp;BO$15)</f>
        <v>0</v>
      </c>
      <c r="BP32" s="57">
        <f>SUMIFS(Vacations[Vacation Code], Vacations[Employee Name],$B32,Vacations[Start Date],"&lt;="&amp;BP$15,Vacations[End Date],"&gt;="&amp;BP$15)</f>
        <v>0</v>
      </c>
      <c r="BQ32" s="57">
        <f>SUMIFS(Vacations[Vacation Code], Vacations[Employee Name],$B32,Vacations[Start Date],"&lt;="&amp;BQ$15,Vacations[End Date],"&gt;="&amp;BQ$15)</f>
        <v>0</v>
      </c>
      <c r="BR32" s="57">
        <f>SUMIFS(Vacations[Vacation Code], Vacations[Employee Name],$B32,Vacations[Start Date],"&lt;="&amp;BR$15,Vacations[End Date],"&gt;="&amp;BR$15)</f>
        <v>0</v>
      </c>
      <c r="BS32" s="57">
        <f>SUMIFS(Vacations[Vacation Code], Vacations[Employee Name],$B32,Vacations[Start Date],"&lt;="&amp;BS$15,Vacations[End Date],"&gt;="&amp;BS$15)</f>
        <v>0</v>
      </c>
      <c r="BT32" s="57">
        <f>SUMIFS(Vacations[Vacation Code], Vacations[Employee Name],$B32,Vacations[Start Date],"&lt;="&amp;BT$15,Vacations[End Date],"&gt;="&amp;BT$15)</f>
        <v>0</v>
      </c>
      <c r="BU32" s="57">
        <f>SUMIFS(Vacations[Vacation Code], Vacations[Employee Name],$B32,Vacations[Start Date],"&lt;="&amp;BU$15,Vacations[End Date],"&gt;="&amp;BU$15)</f>
        <v>0</v>
      </c>
      <c r="BV32" s="57">
        <f>SUMIFS(Vacations[Vacation Code], Vacations[Employee Name],$B32,Vacations[Start Date],"&lt;="&amp;BV$15,Vacations[End Date],"&gt;="&amp;BV$15)</f>
        <v>0</v>
      </c>
      <c r="BW32" s="57">
        <f>SUMIFS(Vacations[Vacation Code], Vacations[Employee Name],$B32,Vacations[Start Date],"&lt;="&amp;BW$15,Vacations[End Date],"&gt;="&amp;BW$15)</f>
        <v>0</v>
      </c>
      <c r="BX32" s="57">
        <f>SUMIFS(Vacations[Vacation Code], Vacations[Employee Name],$B32,Vacations[Start Date],"&lt;="&amp;BX$15,Vacations[End Date],"&gt;="&amp;BX$15)</f>
        <v>0</v>
      </c>
      <c r="BY32" s="57">
        <f>SUMIFS(Vacations[Vacation Code], Vacations[Employee Name],$B32,Vacations[Start Date],"&lt;="&amp;BY$15,Vacations[End Date],"&gt;="&amp;BY$15)</f>
        <v>0</v>
      </c>
      <c r="BZ32" s="57">
        <f>SUMIFS(Vacations[Vacation Code], Vacations[Employee Name],$B32,Vacations[Start Date],"&lt;="&amp;BZ$15,Vacations[End Date],"&gt;="&amp;BZ$15)</f>
        <v>0</v>
      </c>
      <c r="CA32" s="57">
        <f>SUMIFS(Vacations[Vacation Code], Vacations[Employee Name],$B32,Vacations[Start Date],"&lt;="&amp;CA$15,Vacations[End Date],"&gt;="&amp;CA$15)</f>
        <v>0</v>
      </c>
      <c r="CB32" s="57">
        <f>SUMIFS(Vacations[Vacation Code], Vacations[Employee Name],$B32,Vacations[Start Date],"&lt;="&amp;CB$15,Vacations[End Date],"&gt;="&amp;CB$15)</f>
        <v>0</v>
      </c>
      <c r="CC32" s="57">
        <f>SUMIFS(Vacations[Vacation Code], Vacations[Employee Name],$B32,Vacations[Start Date],"&lt;="&amp;CC$15,Vacations[End Date],"&gt;="&amp;CC$15)</f>
        <v>0</v>
      </c>
      <c r="CD32" s="57">
        <f>SUMIFS(Vacations[Vacation Code], Vacations[Employee Name],$B32,Vacations[Start Date],"&lt;="&amp;CD$15,Vacations[End Date],"&gt;="&amp;CD$15)</f>
        <v>0</v>
      </c>
      <c r="CE32" s="57">
        <f>SUMIFS(Vacations[Vacation Code], Vacations[Employee Name],$B32,Vacations[Start Date],"&lt;="&amp;CE$15,Vacations[End Date],"&gt;="&amp;CE$15)</f>
        <v>0</v>
      </c>
      <c r="CF32" s="57">
        <f>SUMIFS(Vacations[Vacation Code], Vacations[Employee Name],$B32,Vacations[Start Date],"&lt;="&amp;CF$15,Vacations[End Date],"&gt;="&amp;CF$15)</f>
        <v>0</v>
      </c>
      <c r="CG32" s="57">
        <f>SUMIFS(Vacations[Vacation Code], Vacations[Employee Name],$B32,Vacations[Start Date],"&lt;="&amp;CG$15,Vacations[End Date],"&gt;="&amp;CG$15)</f>
        <v>0</v>
      </c>
      <c r="CH32" s="57">
        <f>SUMIFS(Vacations[Vacation Code], Vacations[Employee Name],$B32,Vacations[Start Date],"&lt;="&amp;CH$15,Vacations[End Date],"&gt;="&amp;CH$15)</f>
        <v>0</v>
      </c>
      <c r="CI32" s="57">
        <f>SUMIFS(Vacations[Vacation Code], Vacations[Employee Name],$B32,Vacations[Start Date],"&lt;="&amp;CI$15,Vacations[End Date],"&gt;="&amp;CI$15)</f>
        <v>0</v>
      </c>
      <c r="CJ32" s="57">
        <f>SUMIFS(Vacations[Vacation Code], Vacations[Employee Name],$B32,Vacations[Start Date],"&lt;="&amp;CJ$15,Vacations[End Date],"&gt;="&amp;CJ$15)</f>
        <v>0</v>
      </c>
      <c r="CK32" s="57">
        <f>SUMIFS(Vacations[Vacation Code], Vacations[Employee Name],$B32,Vacations[Start Date],"&lt;="&amp;CK$15,Vacations[End Date],"&gt;="&amp;CK$15)</f>
        <v>0</v>
      </c>
      <c r="CL32" s="57">
        <f>SUMIFS(Vacations[Vacation Code], Vacations[Employee Name],$B32,Vacations[Start Date],"&lt;="&amp;CL$15,Vacations[End Date],"&gt;="&amp;CL$15)</f>
        <v>0</v>
      </c>
      <c r="CM32" s="57">
        <f>SUMIFS(Vacations[Vacation Code], Vacations[Employee Name],$B32,Vacations[Start Date],"&lt;="&amp;CM$15,Vacations[End Date],"&gt;="&amp;CM$15)</f>
        <v>0</v>
      </c>
      <c r="CN32" s="57">
        <f>SUMIFS(Vacations[Vacation Code], Vacations[Employee Name],$B32,Vacations[Start Date],"&lt;="&amp;CN$15,Vacations[End Date],"&gt;="&amp;CN$15)</f>
        <v>0</v>
      </c>
      <c r="CO32" s="57">
        <f>SUMIFS(Vacations[Vacation Code], Vacations[Employee Name],$B32,Vacations[Start Date],"&lt;="&amp;CO$15,Vacations[End Date],"&gt;="&amp;CO$15)</f>
        <v>0</v>
      </c>
      <c r="CP32" s="57">
        <f>SUMIFS(Vacations[Vacation Code], Vacations[Employee Name],$B32,Vacations[Start Date],"&lt;="&amp;CP$15,Vacations[End Date],"&gt;="&amp;CP$15)</f>
        <v>0</v>
      </c>
      <c r="CQ32" s="57">
        <f>SUMIFS(Vacations[Vacation Code], Vacations[Employee Name],$B32,Vacations[Start Date],"&lt;="&amp;CQ$15,Vacations[End Date],"&gt;="&amp;CQ$15)</f>
        <v>0</v>
      </c>
      <c r="CR32" s="57">
        <f>SUMIFS(Vacations['# of days taken],Vacations[Employee Name],$B32)</f>
        <v>12</v>
      </c>
      <c r="CS32" s="57">
        <f>SUMIFS(Vacations['# of days taken],Vacations[Employee Name],$B32,Vacations[Start Date],"&gt;="&amp;$C$8,Vacations[End Date],"&lt;="&amp;$C$3)</f>
        <v>4</v>
      </c>
      <c r="CW32" s="14"/>
      <c r="CX32" s="14"/>
      <c r="CY32" s="14"/>
      <c r="CZ32" s="14"/>
      <c r="DA32" s="14"/>
      <c r="DB32" s="36"/>
      <c r="DC32" s="36"/>
      <c r="DM32" s="5"/>
      <c r="DN32" s="5"/>
      <c r="DO32" s="5"/>
      <c r="DP32" s="5"/>
      <c r="DQ32" s="5"/>
      <c r="DR32" s="5"/>
      <c r="DS32" s="5"/>
    </row>
    <row r="33" spans="1:123" x14ac:dyDescent="0.25">
      <c r="A33" s="41">
        <v>18</v>
      </c>
      <c r="B33" s="41" t="str">
        <f>IFERROR(INDEX(Employees[Employees],A33),"")</f>
        <v>Rick</v>
      </c>
      <c r="C33" s="41"/>
      <c r="D33" s="57">
        <f>SUMIFS(Vacations[Vacation Code], Vacations[Employee Name],$B33,Vacations[Start Date],"&lt;="&amp;D$15,Vacations[End Date],"&gt;="&amp;D$15)</f>
        <v>0</v>
      </c>
      <c r="E33" s="57">
        <f>SUMIFS(Vacations[Vacation Code], Vacations[Employee Name],$B33,Vacations[Start Date],"&lt;="&amp;E$15,Vacations[End Date],"&gt;="&amp;E$15)</f>
        <v>0</v>
      </c>
      <c r="F33" s="57">
        <f>SUMIFS(Vacations[Vacation Code], Vacations[Employee Name],$B33,Vacations[Start Date],"&lt;="&amp;F$15,Vacations[End Date],"&gt;="&amp;F$15)</f>
        <v>0</v>
      </c>
      <c r="G33" s="57">
        <f>SUMIFS(Vacations[Vacation Code], Vacations[Employee Name],$B33,Vacations[Start Date],"&lt;="&amp;G$15,Vacations[End Date],"&gt;="&amp;G$15)</f>
        <v>0</v>
      </c>
      <c r="H33" s="57">
        <f>SUMIFS(Vacations[Vacation Code], Vacations[Employee Name],$B33,Vacations[Start Date],"&lt;="&amp;H$15,Vacations[End Date],"&gt;="&amp;H$15)</f>
        <v>0</v>
      </c>
      <c r="I33" s="57">
        <f>SUMIFS(Vacations[Vacation Code], Vacations[Employee Name],$B33,Vacations[Start Date],"&lt;="&amp;I$15,Vacations[End Date],"&gt;="&amp;I$15)</f>
        <v>0</v>
      </c>
      <c r="J33" s="57">
        <f>SUMIFS(Vacations[Vacation Code], Vacations[Employee Name],$B33,Vacations[Start Date],"&lt;="&amp;J$15,Vacations[End Date],"&gt;="&amp;J$15)</f>
        <v>0</v>
      </c>
      <c r="K33" s="57">
        <f>SUMIFS(Vacations[Vacation Code], Vacations[Employee Name],$B33,Vacations[Start Date],"&lt;="&amp;K$15,Vacations[End Date],"&gt;="&amp;K$15)</f>
        <v>0</v>
      </c>
      <c r="L33" s="57">
        <f>SUMIFS(Vacations[Vacation Code], Vacations[Employee Name],$B33,Vacations[Start Date],"&lt;="&amp;L$15,Vacations[End Date],"&gt;="&amp;L$15)</f>
        <v>0</v>
      </c>
      <c r="M33" s="57">
        <f>SUMIFS(Vacations[Vacation Code], Vacations[Employee Name],$B33,Vacations[Start Date],"&lt;="&amp;M$15,Vacations[End Date],"&gt;="&amp;M$15)</f>
        <v>0</v>
      </c>
      <c r="N33" s="57">
        <f>SUMIFS(Vacations[Vacation Code], Vacations[Employee Name],$B33,Vacations[Start Date],"&lt;="&amp;N$15,Vacations[End Date],"&gt;="&amp;N$15)</f>
        <v>0</v>
      </c>
      <c r="O33" s="57">
        <f>SUMIFS(Vacations[Vacation Code], Vacations[Employee Name],$B33,Vacations[Start Date],"&lt;="&amp;O$15,Vacations[End Date],"&gt;="&amp;O$15)</f>
        <v>0</v>
      </c>
      <c r="P33" s="57">
        <f>SUMIFS(Vacations[Vacation Code], Vacations[Employee Name],$B33,Vacations[Start Date],"&lt;="&amp;P$15,Vacations[End Date],"&gt;="&amp;P$15)</f>
        <v>0</v>
      </c>
      <c r="Q33" s="57">
        <f>SUMIFS(Vacations[Vacation Code], Vacations[Employee Name],$B33,Vacations[Start Date],"&lt;="&amp;Q$15,Vacations[End Date],"&gt;="&amp;Q$15)</f>
        <v>0</v>
      </c>
      <c r="R33" s="57">
        <f>SUMIFS(Vacations[Vacation Code], Vacations[Employee Name],$B33,Vacations[Start Date],"&lt;="&amp;R$15,Vacations[End Date],"&gt;="&amp;R$15)</f>
        <v>0</v>
      </c>
      <c r="S33" s="57">
        <f>SUMIFS(Vacations[Vacation Code], Vacations[Employee Name],$B33,Vacations[Start Date],"&lt;="&amp;S$15,Vacations[End Date],"&gt;="&amp;S$15)</f>
        <v>0</v>
      </c>
      <c r="T33" s="57">
        <f>SUMIFS(Vacations[Vacation Code], Vacations[Employee Name],$B33,Vacations[Start Date],"&lt;="&amp;T$15,Vacations[End Date],"&gt;="&amp;T$15)</f>
        <v>0</v>
      </c>
      <c r="U33" s="57">
        <f>SUMIFS(Vacations[Vacation Code], Vacations[Employee Name],$B33,Vacations[Start Date],"&lt;="&amp;U$15,Vacations[End Date],"&gt;="&amp;U$15)</f>
        <v>0</v>
      </c>
      <c r="V33" s="57">
        <f>SUMIFS(Vacations[Vacation Code], Vacations[Employee Name],$B33,Vacations[Start Date],"&lt;="&amp;V$15,Vacations[End Date],"&gt;="&amp;V$15)</f>
        <v>0</v>
      </c>
      <c r="W33" s="57">
        <f>SUMIFS(Vacations[Vacation Code], Vacations[Employee Name],$B33,Vacations[Start Date],"&lt;="&amp;W$15,Vacations[End Date],"&gt;="&amp;W$15)</f>
        <v>0</v>
      </c>
      <c r="X33" s="57">
        <f>SUMIFS(Vacations[Vacation Code], Vacations[Employee Name],$B33,Vacations[Start Date],"&lt;="&amp;X$15,Vacations[End Date],"&gt;="&amp;X$15)</f>
        <v>0</v>
      </c>
      <c r="Y33" s="57">
        <f>SUMIFS(Vacations[Vacation Code], Vacations[Employee Name],$B33,Vacations[Start Date],"&lt;="&amp;Y$15,Vacations[End Date],"&gt;="&amp;Y$15)</f>
        <v>0</v>
      </c>
      <c r="Z33" s="57">
        <f>SUMIFS(Vacations[Vacation Code], Vacations[Employee Name],$B33,Vacations[Start Date],"&lt;="&amp;Z$15,Vacations[End Date],"&gt;="&amp;Z$15)</f>
        <v>0</v>
      </c>
      <c r="AA33" s="57">
        <f>SUMIFS(Vacations[Vacation Code], Vacations[Employee Name],$B33,Vacations[Start Date],"&lt;="&amp;AA$15,Vacations[End Date],"&gt;="&amp;AA$15)</f>
        <v>0</v>
      </c>
      <c r="AB33" s="57">
        <f>SUMIFS(Vacations[Vacation Code], Vacations[Employee Name],$B33,Vacations[Start Date],"&lt;="&amp;AB$15,Vacations[End Date],"&gt;="&amp;AB$15)</f>
        <v>0</v>
      </c>
      <c r="AC33" s="57">
        <f>SUMIFS(Vacations[Vacation Code], Vacations[Employee Name],$B33,Vacations[Start Date],"&lt;="&amp;AC$15,Vacations[End Date],"&gt;="&amp;AC$15)</f>
        <v>0</v>
      </c>
      <c r="AD33" s="57">
        <f>SUMIFS(Vacations[Vacation Code], Vacations[Employee Name],$B33,Vacations[Start Date],"&lt;="&amp;AD$15,Vacations[End Date],"&gt;="&amp;AD$15)</f>
        <v>0</v>
      </c>
      <c r="AE33" s="57">
        <f>SUMIFS(Vacations[Vacation Code], Vacations[Employee Name],$B33,Vacations[Start Date],"&lt;="&amp;AE$15,Vacations[End Date],"&gt;="&amp;AE$15)</f>
        <v>0</v>
      </c>
      <c r="AF33" s="57">
        <f>SUMIFS(Vacations[Vacation Code], Vacations[Employee Name],$B33,Vacations[Start Date],"&lt;="&amp;AF$15,Vacations[End Date],"&gt;="&amp;AF$15)</f>
        <v>0</v>
      </c>
      <c r="AG33" s="57">
        <f>SUMIFS(Vacations[Vacation Code], Vacations[Employee Name],$B33,Vacations[Start Date],"&lt;="&amp;AG$15,Vacations[End Date],"&gt;="&amp;AG$15)</f>
        <v>0</v>
      </c>
      <c r="AH33" s="57">
        <f>SUMIFS(Vacations[Vacation Code], Vacations[Employee Name],$B33,Vacations[Start Date],"&lt;="&amp;AH$15,Vacations[End Date],"&gt;="&amp;AH$15)</f>
        <v>0</v>
      </c>
      <c r="AI33" s="57">
        <f>SUMIFS(Vacations[Vacation Code], Vacations[Employee Name],$B33,Vacations[Start Date],"&lt;="&amp;AI$15,Vacations[End Date],"&gt;="&amp;AI$15)</f>
        <v>0</v>
      </c>
      <c r="AJ33" s="57">
        <f>SUMIFS(Vacations[Vacation Code], Vacations[Employee Name],$B33,Vacations[Start Date],"&lt;="&amp;AJ$15,Vacations[End Date],"&gt;="&amp;AJ$15)</f>
        <v>0</v>
      </c>
      <c r="AK33" s="57">
        <f>SUMIFS(Vacations[Vacation Code], Vacations[Employee Name],$B33,Vacations[Start Date],"&lt;="&amp;AK$15,Vacations[End Date],"&gt;="&amp;AK$15)</f>
        <v>0</v>
      </c>
      <c r="AL33" s="57">
        <f>SUMIFS(Vacations[Vacation Code], Vacations[Employee Name],$B33,Vacations[Start Date],"&lt;="&amp;AL$15,Vacations[End Date],"&gt;="&amp;AL$15)</f>
        <v>0</v>
      </c>
      <c r="AM33" s="57">
        <f>SUMIFS(Vacations[Vacation Code], Vacations[Employee Name],$B33,Vacations[Start Date],"&lt;="&amp;AM$15,Vacations[End Date],"&gt;="&amp;AM$15)</f>
        <v>0</v>
      </c>
      <c r="AN33" s="57">
        <f>SUMIFS(Vacations[Vacation Code], Vacations[Employee Name],$B33,Vacations[Start Date],"&lt;="&amp;AN$15,Vacations[End Date],"&gt;="&amp;AN$15)</f>
        <v>0</v>
      </c>
      <c r="AO33" s="57">
        <f>SUMIFS(Vacations[Vacation Code], Vacations[Employee Name],$B33,Vacations[Start Date],"&lt;="&amp;AO$15,Vacations[End Date],"&gt;="&amp;AO$15)</f>
        <v>0</v>
      </c>
      <c r="AP33" s="57">
        <f>SUMIFS(Vacations[Vacation Code], Vacations[Employee Name],$B33,Vacations[Start Date],"&lt;="&amp;AP$15,Vacations[End Date],"&gt;="&amp;AP$15)</f>
        <v>0</v>
      </c>
      <c r="AQ33" s="57">
        <f>SUMIFS(Vacations[Vacation Code], Vacations[Employee Name],$B33,Vacations[Start Date],"&lt;="&amp;AQ$15,Vacations[End Date],"&gt;="&amp;AQ$15)</f>
        <v>0</v>
      </c>
      <c r="AR33" s="57">
        <f>SUMIFS(Vacations[Vacation Code], Vacations[Employee Name],$B33,Vacations[Start Date],"&lt;="&amp;AR$15,Vacations[End Date],"&gt;="&amp;AR$15)</f>
        <v>0</v>
      </c>
      <c r="AS33" s="57">
        <f>SUMIFS(Vacations[Vacation Code], Vacations[Employee Name],$B33,Vacations[Start Date],"&lt;="&amp;AS$15,Vacations[End Date],"&gt;="&amp;AS$15)</f>
        <v>0</v>
      </c>
      <c r="AT33" s="57">
        <f>SUMIFS(Vacations[Vacation Code], Vacations[Employee Name],$B33,Vacations[Start Date],"&lt;="&amp;AT$15,Vacations[End Date],"&gt;="&amp;AT$15)</f>
        <v>0</v>
      </c>
      <c r="AU33" s="57">
        <f>SUMIFS(Vacations[Vacation Code], Vacations[Employee Name],$B33,Vacations[Start Date],"&lt;="&amp;AU$15,Vacations[End Date],"&gt;="&amp;AU$15)</f>
        <v>0</v>
      </c>
      <c r="AV33" s="57">
        <f>SUMIFS(Vacations[Vacation Code], Vacations[Employee Name],$B33,Vacations[Start Date],"&lt;="&amp;AV$15,Vacations[End Date],"&gt;="&amp;AV$15)</f>
        <v>0</v>
      </c>
      <c r="AW33" s="57">
        <f>SUMIFS(Vacations[Vacation Code], Vacations[Employee Name],$B33,Vacations[Start Date],"&lt;="&amp;AW$15,Vacations[End Date],"&gt;="&amp;AW$15)</f>
        <v>0</v>
      </c>
      <c r="AX33" s="57">
        <f>SUMIFS(Vacations[Vacation Code], Vacations[Employee Name],$B33,Vacations[Start Date],"&lt;="&amp;AX$15,Vacations[End Date],"&gt;="&amp;AX$15)</f>
        <v>0</v>
      </c>
      <c r="AY33" s="57">
        <f>SUMIFS(Vacations[Vacation Code], Vacations[Employee Name],$B33,Vacations[Start Date],"&lt;="&amp;AY$15,Vacations[End Date],"&gt;="&amp;AY$15)</f>
        <v>0</v>
      </c>
      <c r="AZ33" s="57">
        <f>SUMIFS(Vacations[Vacation Code], Vacations[Employee Name],$B33,Vacations[Start Date],"&lt;="&amp;AZ$15,Vacations[End Date],"&gt;="&amp;AZ$15)</f>
        <v>0</v>
      </c>
      <c r="BA33" s="57">
        <f>SUMIFS(Vacations[Vacation Code], Vacations[Employee Name],$B33,Vacations[Start Date],"&lt;="&amp;BA$15,Vacations[End Date],"&gt;="&amp;BA$15)</f>
        <v>0</v>
      </c>
      <c r="BB33" s="57">
        <f>SUMIFS(Vacations[Vacation Code], Vacations[Employee Name],$B33,Vacations[Start Date],"&lt;="&amp;BB$15,Vacations[End Date],"&gt;="&amp;BB$15)</f>
        <v>0</v>
      </c>
      <c r="BC33" s="57">
        <f>SUMIFS(Vacations[Vacation Code], Vacations[Employee Name],$B33,Vacations[Start Date],"&lt;="&amp;BC$15,Vacations[End Date],"&gt;="&amp;BC$15)</f>
        <v>0</v>
      </c>
      <c r="BD33" s="57">
        <f>SUMIFS(Vacations[Vacation Code], Vacations[Employee Name],$B33,Vacations[Start Date],"&lt;="&amp;BD$15,Vacations[End Date],"&gt;="&amp;BD$15)</f>
        <v>0</v>
      </c>
      <c r="BE33" s="57">
        <f>SUMIFS(Vacations[Vacation Code], Vacations[Employee Name],$B33,Vacations[Start Date],"&lt;="&amp;BE$15,Vacations[End Date],"&gt;="&amp;BE$15)</f>
        <v>0</v>
      </c>
      <c r="BF33" s="57">
        <f>SUMIFS(Vacations[Vacation Code], Vacations[Employee Name],$B33,Vacations[Start Date],"&lt;="&amp;BF$15,Vacations[End Date],"&gt;="&amp;BF$15)</f>
        <v>0</v>
      </c>
      <c r="BG33" s="57">
        <f>SUMIFS(Vacations[Vacation Code], Vacations[Employee Name],$B33,Vacations[Start Date],"&lt;="&amp;BG$15,Vacations[End Date],"&gt;="&amp;BG$15)</f>
        <v>0</v>
      </c>
      <c r="BH33" s="57">
        <f>SUMIFS(Vacations[Vacation Code], Vacations[Employee Name],$B33,Vacations[Start Date],"&lt;="&amp;BH$15,Vacations[End Date],"&gt;="&amp;BH$15)</f>
        <v>0</v>
      </c>
      <c r="BI33" s="57">
        <f>SUMIFS(Vacations[Vacation Code], Vacations[Employee Name],$B33,Vacations[Start Date],"&lt;="&amp;BI$15,Vacations[End Date],"&gt;="&amp;BI$15)</f>
        <v>0</v>
      </c>
      <c r="BJ33" s="57">
        <f>SUMIFS(Vacations[Vacation Code], Vacations[Employee Name],$B33,Vacations[Start Date],"&lt;="&amp;BJ$15,Vacations[End Date],"&gt;="&amp;BJ$15)</f>
        <v>0</v>
      </c>
      <c r="BK33" s="57">
        <f>SUMIFS(Vacations[Vacation Code], Vacations[Employee Name],$B33,Vacations[Start Date],"&lt;="&amp;BK$15,Vacations[End Date],"&gt;="&amp;BK$15)</f>
        <v>0</v>
      </c>
      <c r="BL33" s="57">
        <f>SUMIFS(Vacations[Vacation Code], Vacations[Employee Name],$B33,Vacations[Start Date],"&lt;="&amp;BL$15,Vacations[End Date],"&gt;="&amp;BL$15)</f>
        <v>0</v>
      </c>
      <c r="BM33" s="57">
        <f>SUMIFS(Vacations[Vacation Code], Vacations[Employee Name],$B33,Vacations[Start Date],"&lt;="&amp;BM$15,Vacations[End Date],"&gt;="&amp;BM$15)</f>
        <v>0</v>
      </c>
      <c r="BN33" s="57">
        <f>SUMIFS(Vacations[Vacation Code], Vacations[Employee Name],$B33,Vacations[Start Date],"&lt;="&amp;BN$15,Vacations[End Date],"&gt;="&amp;BN$15)</f>
        <v>0</v>
      </c>
      <c r="BO33" s="57">
        <f>SUMIFS(Vacations[Vacation Code], Vacations[Employee Name],$B33,Vacations[Start Date],"&lt;="&amp;BO$15,Vacations[End Date],"&gt;="&amp;BO$15)</f>
        <v>0</v>
      </c>
      <c r="BP33" s="57">
        <f>SUMIFS(Vacations[Vacation Code], Vacations[Employee Name],$B33,Vacations[Start Date],"&lt;="&amp;BP$15,Vacations[End Date],"&gt;="&amp;BP$15)</f>
        <v>0</v>
      </c>
      <c r="BQ33" s="57">
        <f>SUMIFS(Vacations[Vacation Code], Vacations[Employee Name],$B33,Vacations[Start Date],"&lt;="&amp;BQ$15,Vacations[End Date],"&gt;="&amp;BQ$15)</f>
        <v>0</v>
      </c>
      <c r="BR33" s="57">
        <f>SUMIFS(Vacations[Vacation Code], Vacations[Employee Name],$B33,Vacations[Start Date],"&lt;="&amp;BR$15,Vacations[End Date],"&gt;="&amp;BR$15)</f>
        <v>0</v>
      </c>
      <c r="BS33" s="57">
        <f>SUMIFS(Vacations[Vacation Code], Vacations[Employee Name],$B33,Vacations[Start Date],"&lt;="&amp;BS$15,Vacations[End Date],"&gt;="&amp;BS$15)</f>
        <v>0</v>
      </c>
      <c r="BT33" s="57">
        <f>SUMIFS(Vacations[Vacation Code], Vacations[Employee Name],$B33,Vacations[Start Date],"&lt;="&amp;BT$15,Vacations[End Date],"&gt;="&amp;BT$15)</f>
        <v>0</v>
      </c>
      <c r="BU33" s="57">
        <f>SUMIFS(Vacations[Vacation Code], Vacations[Employee Name],$B33,Vacations[Start Date],"&lt;="&amp;BU$15,Vacations[End Date],"&gt;="&amp;BU$15)</f>
        <v>0</v>
      </c>
      <c r="BV33" s="57">
        <f>SUMIFS(Vacations[Vacation Code], Vacations[Employee Name],$B33,Vacations[Start Date],"&lt;="&amp;BV$15,Vacations[End Date],"&gt;="&amp;BV$15)</f>
        <v>0</v>
      </c>
      <c r="BW33" s="57">
        <f>SUMIFS(Vacations[Vacation Code], Vacations[Employee Name],$B33,Vacations[Start Date],"&lt;="&amp;BW$15,Vacations[End Date],"&gt;="&amp;BW$15)</f>
        <v>0</v>
      </c>
      <c r="BX33" s="57">
        <f>SUMIFS(Vacations[Vacation Code], Vacations[Employee Name],$B33,Vacations[Start Date],"&lt;="&amp;BX$15,Vacations[End Date],"&gt;="&amp;BX$15)</f>
        <v>0</v>
      </c>
      <c r="BY33" s="57">
        <f>SUMIFS(Vacations[Vacation Code], Vacations[Employee Name],$B33,Vacations[Start Date],"&lt;="&amp;BY$15,Vacations[End Date],"&gt;="&amp;BY$15)</f>
        <v>0</v>
      </c>
      <c r="BZ33" s="57">
        <f>SUMIFS(Vacations[Vacation Code], Vacations[Employee Name],$B33,Vacations[Start Date],"&lt;="&amp;BZ$15,Vacations[End Date],"&gt;="&amp;BZ$15)</f>
        <v>0</v>
      </c>
      <c r="CA33" s="57">
        <f>SUMIFS(Vacations[Vacation Code], Vacations[Employee Name],$B33,Vacations[Start Date],"&lt;="&amp;CA$15,Vacations[End Date],"&gt;="&amp;CA$15)</f>
        <v>0</v>
      </c>
      <c r="CB33" s="57">
        <f>SUMIFS(Vacations[Vacation Code], Vacations[Employee Name],$B33,Vacations[Start Date],"&lt;="&amp;CB$15,Vacations[End Date],"&gt;="&amp;CB$15)</f>
        <v>0</v>
      </c>
      <c r="CC33" s="57">
        <f>SUMIFS(Vacations[Vacation Code], Vacations[Employee Name],$B33,Vacations[Start Date],"&lt;="&amp;CC$15,Vacations[End Date],"&gt;="&amp;CC$15)</f>
        <v>0</v>
      </c>
      <c r="CD33" s="57">
        <f>SUMIFS(Vacations[Vacation Code], Vacations[Employee Name],$B33,Vacations[Start Date],"&lt;="&amp;CD$15,Vacations[End Date],"&gt;="&amp;CD$15)</f>
        <v>0</v>
      </c>
      <c r="CE33" s="57">
        <f>SUMIFS(Vacations[Vacation Code], Vacations[Employee Name],$B33,Vacations[Start Date],"&lt;="&amp;CE$15,Vacations[End Date],"&gt;="&amp;CE$15)</f>
        <v>0</v>
      </c>
      <c r="CF33" s="57">
        <f>SUMIFS(Vacations[Vacation Code], Vacations[Employee Name],$B33,Vacations[Start Date],"&lt;="&amp;CF$15,Vacations[End Date],"&gt;="&amp;CF$15)</f>
        <v>0</v>
      </c>
      <c r="CG33" s="57">
        <f>SUMIFS(Vacations[Vacation Code], Vacations[Employee Name],$B33,Vacations[Start Date],"&lt;="&amp;CG$15,Vacations[End Date],"&gt;="&amp;CG$15)</f>
        <v>0</v>
      </c>
      <c r="CH33" s="57">
        <f>SUMIFS(Vacations[Vacation Code], Vacations[Employee Name],$B33,Vacations[Start Date],"&lt;="&amp;CH$15,Vacations[End Date],"&gt;="&amp;CH$15)</f>
        <v>0</v>
      </c>
      <c r="CI33" s="57">
        <f>SUMIFS(Vacations[Vacation Code], Vacations[Employee Name],$B33,Vacations[Start Date],"&lt;="&amp;CI$15,Vacations[End Date],"&gt;="&amp;CI$15)</f>
        <v>0</v>
      </c>
      <c r="CJ33" s="57">
        <f>SUMIFS(Vacations[Vacation Code], Vacations[Employee Name],$B33,Vacations[Start Date],"&lt;="&amp;CJ$15,Vacations[End Date],"&gt;="&amp;CJ$15)</f>
        <v>0</v>
      </c>
      <c r="CK33" s="57">
        <f>SUMIFS(Vacations[Vacation Code], Vacations[Employee Name],$B33,Vacations[Start Date],"&lt;="&amp;CK$15,Vacations[End Date],"&gt;="&amp;CK$15)</f>
        <v>0</v>
      </c>
      <c r="CL33" s="57">
        <f>SUMIFS(Vacations[Vacation Code], Vacations[Employee Name],$B33,Vacations[Start Date],"&lt;="&amp;CL$15,Vacations[End Date],"&gt;="&amp;CL$15)</f>
        <v>0</v>
      </c>
      <c r="CM33" s="57">
        <f>SUMIFS(Vacations[Vacation Code], Vacations[Employee Name],$B33,Vacations[Start Date],"&lt;="&amp;CM$15,Vacations[End Date],"&gt;="&amp;CM$15)</f>
        <v>0</v>
      </c>
      <c r="CN33" s="57">
        <f>SUMIFS(Vacations[Vacation Code], Vacations[Employee Name],$B33,Vacations[Start Date],"&lt;="&amp;CN$15,Vacations[End Date],"&gt;="&amp;CN$15)</f>
        <v>0</v>
      </c>
      <c r="CO33" s="57">
        <f>SUMIFS(Vacations[Vacation Code], Vacations[Employee Name],$B33,Vacations[Start Date],"&lt;="&amp;CO$15,Vacations[End Date],"&gt;="&amp;CO$15)</f>
        <v>0</v>
      </c>
      <c r="CP33" s="57">
        <f>SUMIFS(Vacations[Vacation Code], Vacations[Employee Name],$B33,Vacations[Start Date],"&lt;="&amp;CP$15,Vacations[End Date],"&gt;="&amp;CP$15)</f>
        <v>0</v>
      </c>
      <c r="CQ33" s="57">
        <f>SUMIFS(Vacations[Vacation Code], Vacations[Employee Name],$B33,Vacations[Start Date],"&lt;="&amp;CQ$15,Vacations[End Date],"&gt;="&amp;CQ$15)</f>
        <v>0</v>
      </c>
      <c r="CR33" s="57">
        <f>SUMIFS(Vacations['# of days taken],Vacations[Employee Name],$B33)</f>
        <v>5</v>
      </c>
      <c r="CS33" s="57">
        <f>SUMIFS(Vacations['# of days taken],Vacations[Employee Name],$B33,Vacations[Start Date],"&gt;="&amp;$C$8,Vacations[End Date],"&lt;="&amp;$C$3)</f>
        <v>0</v>
      </c>
      <c r="CW33" s="31">
        <f>CU8</f>
        <v>41183</v>
      </c>
      <c r="CX33" s="9"/>
      <c r="CY33" s="9"/>
      <c r="CZ33" s="9"/>
      <c r="DA33" s="9"/>
      <c r="DB33" s="37"/>
      <c r="DC33" s="37"/>
      <c r="DM33" s="5"/>
      <c r="DN33" s="5"/>
      <c r="DO33" s="5"/>
      <c r="DP33" s="5"/>
      <c r="DQ33" s="5"/>
      <c r="DR33" s="5"/>
      <c r="DS33" s="5"/>
    </row>
    <row r="34" spans="1:123" x14ac:dyDescent="0.25">
      <c r="A34" s="41">
        <v>19</v>
      </c>
      <c r="B34" s="41" t="str">
        <f>IFERROR(INDEX(Employees[Employees],A34),"")</f>
        <v>Steve</v>
      </c>
      <c r="C34" s="41"/>
      <c r="D34" s="57">
        <f>SUMIFS(Vacations[Vacation Code], Vacations[Employee Name],$B34,Vacations[Start Date],"&lt;="&amp;D$15,Vacations[End Date],"&gt;="&amp;D$15)</f>
        <v>0</v>
      </c>
      <c r="E34" s="57">
        <f>SUMIFS(Vacations[Vacation Code], Vacations[Employee Name],$B34,Vacations[Start Date],"&lt;="&amp;E$15,Vacations[End Date],"&gt;="&amp;E$15)</f>
        <v>0</v>
      </c>
      <c r="F34" s="57">
        <f>SUMIFS(Vacations[Vacation Code], Vacations[Employee Name],$B34,Vacations[Start Date],"&lt;="&amp;F$15,Vacations[End Date],"&gt;="&amp;F$15)</f>
        <v>0</v>
      </c>
      <c r="G34" s="57">
        <f>SUMIFS(Vacations[Vacation Code], Vacations[Employee Name],$B34,Vacations[Start Date],"&lt;="&amp;G$15,Vacations[End Date],"&gt;="&amp;G$15)</f>
        <v>0</v>
      </c>
      <c r="H34" s="57">
        <f>SUMIFS(Vacations[Vacation Code], Vacations[Employee Name],$B34,Vacations[Start Date],"&lt;="&amp;H$15,Vacations[End Date],"&gt;="&amp;H$15)</f>
        <v>0</v>
      </c>
      <c r="I34" s="57">
        <f>SUMIFS(Vacations[Vacation Code], Vacations[Employee Name],$B34,Vacations[Start Date],"&lt;="&amp;I$15,Vacations[End Date],"&gt;="&amp;I$15)</f>
        <v>0</v>
      </c>
      <c r="J34" s="57">
        <f>SUMIFS(Vacations[Vacation Code], Vacations[Employee Name],$B34,Vacations[Start Date],"&lt;="&amp;J$15,Vacations[End Date],"&gt;="&amp;J$15)</f>
        <v>0</v>
      </c>
      <c r="K34" s="57">
        <f>SUMIFS(Vacations[Vacation Code], Vacations[Employee Name],$B34,Vacations[Start Date],"&lt;="&amp;K$15,Vacations[End Date],"&gt;="&amp;K$15)</f>
        <v>0</v>
      </c>
      <c r="L34" s="57">
        <f>SUMIFS(Vacations[Vacation Code], Vacations[Employee Name],$B34,Vacations[Start Date],"&lt;="&amp;L$15,Vacations[End Date],"&gt;="&amp;L$15)</f>
        <v>0</v>
      </c>
      <c r="M34" s="57">
        <f>SUMIFS(Vacations[Vacation Code], Vacations[Employee Name],$B34,Vacations[Start Date],"&lt;="&amp;M$15,Vacations[End Date],"&gt;="&amp;M$15)</f>
        <v>0</v>
      </c>
      <c r="N34" s="57">
        <f>SUMIFS(Vacations[Vacation Code], Vacations[Employee Name],$B34,Vacations[Start Date],"&lt;="&amp;N$15,Vacations[End Date],"&gt;="&amp;N$15)</f>
        <v>0</v>
      </c>
      <c r="O34" s="57">
        <f>SUMIFS(Vacations[Vacation Code], Vacations[Employee Name],$B34,Vacations[Start Date],"&lt;="&amp;O$15,Vacations[End Date],"&gt;="&amp;O$15)</f>
        <v>0</v>
      </c>
      <c r="P34" s="57">
        <f>SUMIFS(Vacations[Vacation Code], Vacations[Employee Name],$B34,Vacations[Start Date],"&lt;="&amp;P$15,Vacations[End Date],"&gt;="&amp;P$15)</f>
        <v>0</v>
      </c>
      <c r="Q34" s="57">
        <f>SUMIFS(Vacations[Vacation Code], Vacations[Employee Name],$B34,Vacations[Start Date],"&lt;="&amp;Q$15,Vacations[End Date],"&gt;="&amp;Q$15)</f>
        <v>0</v>
      </c>
      <c r="R34" s="57">
        <f>SUMIFS(Vacations[Vacation Code], Vacations[Employee Name],$B34,Vacations[Start Date],"&lt;="&amp;R$15,Vacations[End Date],"&gt;="&amp;R$15)</f>
        <v>0</v>
      </c>
      <c r="S34" s="57">
        <f>SUMIFS(Vacations[Vacation Code], Vacations[Employee Name],$B34,Vacations[Start Date],"&lt;="&amp;S$15,Vacations[End Date],"&gt;="&amp;S$15)</f>
        <v>0</v>
      </c>
      <c r="T34" s="57">
        <f>SUMIFS(Vacations[Vacation Code], Vacations[Employee Name],$B34,Vacations[Start Date],"&lt;="&amp;T$15,Vacations[End Date],"&gt;="&amp;T$15)</f>
        <v>0</v>
      </c>
      <c r="U34" s="57">
        <f>SUMIFS(Vacations[Vacation Code], Vacations[Employee Name],$B34,Vacations[Start Date],"&lt;="&amp;U$15,Vacations[End Date],"&gt;="&amp;U$15)</f>
        <v>0</v>
      </c>
      <c r="V34" s="57">
        <f>SUMIFS(Vacations[Vacation Code], Vacations[Employee Name],$B34,Vacations[Start Date],"&lt;="&amp;V$15,Vacations[End Date],"&gt;="&amp;V$15)</f>
        <v>0</v>
      </c>
      <c r="W34" s="57">
        <f>SUMIFS(Vacations[Vacation Code], Vacations[Employee Name],$B34,Vacations[Start Date],"&lt;="&amp;W$15,Vacations[End Date],"&gt;="&amp;W$15)</f>
        <v>0</v>
      </c>
      <c r="X34" s="57">
        <f>SUMIFS(Vacations[Vacation Code], Vacations[Employee Name],$B34,Vacations[Start Date],"&lt;="&amp;X$15,Vacations[End Date],"&gt;="&amp;X$15)</f>
        <v>0</v>
      </c>
      <c r="Y34" s="57">
        <f>SUMIFS(Vacations[Vacation Code], Vacations[Employee Name],$B34,Vacations[Start Date],"&lt;="&amp;Y$15,Vacations[End Date],"&gt;="&amp;Y$15)</f>
        <v>0</v>
      </c>
      <c r="Z34" s="57">
        <f>SUMIFS(Vacations[Vacation Code], Vacations[Employee Name],$B34,Vacations[Start Date],"&lt;="&amp;Z$15,Vacations[End Date],"&gt;="&amp;Z$15)</f>
        <v>0</v>
      </c>
      <c r="AA34" s="57">
        <f>SUMIFS(Vacations[Vacation Code], Vacations[Employee Name],$B34,Vacations[Start Date],"&lt;="&amp;AA$15,Vacations[End Date],"&gt;="&amp;AA$15)</f>
        <v>0</v>
      </c>
      <c r="AB34" s="57">
        <f>SUMIFS(Vacations[Vacation Code], Vacations[Employee Name],$B34,Vacations[Start Date],"&lt;="&amp;AB$15,Vacations[End Date],"&gt;="&amp;AB$15)</f>
        <v>0</v>
      </c>
      <c r="AC34" s="57">
        <f>SUMIFS(Vacations[Vacation Code], Vacations[Employee Name],$B34,Vacations[Start Date],"&lt;="&amp;AC$15,Vacations[End Date],"&gt;="&amp;AC$15)</f>
        <v>0</v>
      </c>
      <c r="AD34" s="57">
        <f>SUMIFS(Vacations[Vacation Code], Vacations[Employee Name],$B34,Vacations[Start Date],"&lt;="&amp;AD$15,Vacations[End Date],"&gt;="&amp;AD$15)</f>
        <v>0</v>
      </c>
      <c r="AE34" s="57">
        <f>SUMIFS(Vacations[Vacation Code], Vacations[Employee Name],$B34,Vacations[Start Date],"&lt;="&amp;AE$15,Vacations[End Date],"&gt;="&amp;AE$15)</f>
        <v>0</v>
      </c>
      <c r="AF34" s="57">
        <f>SUMIFS(Vacations[Vacation Code], Vacations[Employee Name],$B34,Vacations[Start Date],"&lt;="&amp;AF$15,Vacations[End Date],"&gt;="&amp;AF$15)</f>
        <v>0</v>
      </c>
      <c r="AG34" s="57">
        <f>SUMIFS(Vacations[Vacation Code], Vacations[Employee Name],$B34,Vacations[Start Date],"&lt;="&amp;AG$15,Vacations[End Date],"&gt;="&amp;AG$15)</f>
        <v>0</v>
      </c>
      <c r="AH34" s="57">
        <f>SUMIFS(Vacations[Vacation Code], Vacations[Employee Name],$B34,Vacations[Start Date],"&lt;="&amp;AH$15,Vacations[End Date],"&gt;="&amp;AH$15)</f>
        <v>0</v>
      </c>
      <c r="AI34" s="57">
        <f>SUMIFS(Vacations[Vacation Code], Vacations[Employee Name],$B34,Vacations[Start Date],"&lt;="&amp;AI$15,Vacations[End Date],"&gt;="&amp;AI$15)</f>
        <v>0</v>
      </c>
      <c r="AJ34" s="57">
        <f>SUMIFS(Vacations[Vacation Code], Vacations[Employee Name],$B34,Vacations[Start Date],"&lt;="&amp;AJ$15,Vacations[End Date],"&gt;="&amp;AJ$15)</f>
        <v>0</v>
      </c>
      <c r="AK34" s="57">
        <f>SUMIFS(Vacations[Vacation Code], Vacations[Employee Name],$B34,Vacations[Start Date],"&lt;="&amp;AK$15,Vacations[End Date],"&gt;="&amp;AK$15)</f>
        <v>0</v>
      </c>
      <c r="AL34" s="57">
        <f>SUMIFS(Vacations[Vacation Code], Vacations[Employee Name],$B34,Vacations[Start Date],"&lt;="&amp;AL$15,Vacations[End Date],"&gt;="&amp;AL$15)</f>
        <v>0</v>
      </c>
      <c r="AM34" s="57">
        <f>SUMIFS(Vacations[Vacation Code], Vacations[Employee Name],$B34,Vacations[Start Date],"&lt;="&amp;AM$15,Vacations[End Date],"&gt;="&amp;AM$15)</f>
        <v>0</v>
      </c>
      <c r="AN34" s="57">
        <f>SUMIFS(Vacations[Vacation Code], Vacations[Employee Name],$B34,Vacations[Start Date],"&lt;="&amp;AN$15,Vacations[End Date],"&gt;="&amp;AN$15)</f>
        <v>0</v>
      </c>
      <c r="AO34" s="57">
        <f>SUMIFS(Vacations[Vacation Code], Vacations[Employee Name],$B34,Vacations[Start Date],"&lt;="&amp;AO$15,Vacations[End Date],"&gt;="&amp;AO$15)</f>
        <v>0</v>
      </c>
      <c r="AP34" s="57">
        <f>SUMIFS(Vacations[Vacation Code], Vacations[Employee Name],$B34,Vacations[Start Date],"&lt;="&amp;AP$15,Vacations[End Date],"&gt;="&amp;AP$15)</f>
        <v>0</v>
      </c>
      <c r="AQ34" s="57">
        <f>SUMIFS(Vacations[Vacation Code], Vacations[Employee Name],$B34,Vacations[Start Date],"&lt;="&amp;AQ$15,Vacations[End Date],"&gt;="&amp;AQ$15)</f>
        <v>0</v>
      </c>
      <c r="AR34" s="57">
        <f>SUMIFS(Vacations[Vacation Code], Vacations[Employee Name],$B34,Vacations[Start Date],"&lt;="&amp;AR$15,Vacations[End Date],"&gt;="&amp;AR$15)</f>
        <v>0</v>
      </c>
      <c r="AS34" s="57">
        <f>SUMIFS(Vacations[Vacation Code], Vacations[Employee Name],$B34,Vacations[Start Date],"&lt;="&amp;AS$15,Vacations[End Date],"&gt;="&amp;AS$15)</f>
        <v>0</v>
      </c>
      <c r="AT34" s="57">
        <f>SUMIFS(Vacations[Vacation Code], Vacations[Employee Name],$B34,Vacations[Start Date],"&lt;="&amp;AT$15,Vacations[End Date],"&gt;="&amp;AT$15)</f>
        <v>0</v>
      </c>
      <c r="AU34" s="57">
        <f>SUMIFS(Vacations[Vacation Code], Vacations[Employee Name],$B34,Vacations[Start Date],"&lt;="&amp;AU$15,Vacations[End Date],"&gt;="&amp;AU$15)</f>
        <v>0</v>
      </c>
      <c r="AV34" s="57">
        <f>SUMIFS(Vacations[Vacation Code], Vacations[Employee Name],$B34,Vacations[Start Date],"&lt;="&amp;AV$15,Vacations[End Date],"&gt;="&amp;AV$15)</f>
        <v>0</v>
      </c>
      <c r="AW34" s="57">
        <f>SUMIFS(Vacations[Vacation Code], Vacations[Employee Name],$B34,Vacations[Start Date],"&lt;="&amp;AW$15,Vacations[End Date],"&gt;="&amp;AW$15)</f>
        <v>0</v>
      </c>
      <c r="AX34" s="57">
        <f>SUMIFS(Vacations[Vacation Code], Vacations[Employee Name],$B34,Vacations[Start Date],"&lt;="&amp;AX$15,Vacations[End Date],"&gt;="&amp;AX$15)</f>
        <v>0</v>
      </c>
      <c r="AY34" s="57">
        <f>SUMIFS(Vacations[Vacation Code], Vacations[Employee Name],$B34,Vacations[Start Date],"&lt;="&amp;AY$15,Vacations[End Date],"&gt;="&amp;AY$15)</f>
        <v>0</v>
      </c>
      <c r="AZ34" s="57">
        <f>SUMIFS(Vacations[Vacation Code], Vacations[Employee Name],$B34,Vacations[Start Date],"&lt;="&amp;AZ$15,Vacations[End Date],"&gt;="&amp;AZ$15)</f>
        <v>0</v>
      </c>
      <c r="BA34" s="57">
        <f>SUMIFS(Vacations[Vacation Code], Vacations[Employee Name],$B34,Vacations[Start Date],"&lt;="&amp;BA$15,Vacations[End Date],"&gt;="&amp;BA$15)</f>
        <v>0</v>
      </c>
      <c r="BB34" s="57">
        <f>SUMIFS(Vacations[Vacation Code], Vacations[Employee Name],$B34,Vacations[Start Date],"&lt;="&amp;BB$15,Vacations[End Date],"&gt;="&amp;BB$15)</f>
        <v>0</v>
      </c>
      <c r="BC34" s="57">
        <f>SUMIFS(Vacations[Vacation Code], Vacations[Employee Name],$B34,Vacations[Start Date],"&lt;="&amp;BC$15,Vacations[End Date],"&gt;="&amp;BC$15)</f>
        <v>0</v>
      </c>
      <c r="BD34" s="57">
        <f>SUMIFS(Vacations[Vacation Code], Vacations[Employee Name],$B34,Vacations[Start Date],"&lt;="&amp;BD$15,Vacations[End Date],"&gt;="&amp;BD$15)</f>
        <v>0</v>
      </c>
      <c r="BE34" s="57">
        <f>SUMIFS(Vacations[Vacation Code], Vacations[Employee Name],$B34,Vacations[Start Date],"&lt;="&amp;BE$15,Vacations[End Date],"&gt;="&amp;BE$15)</f>
        <v>0</v>
      </c>
      <c r="BF34" s="57">
        <f>SUMIFS(Vacations[Vacation Code], Vacations[Employee Name],$B34,Vacations[Start Date],"&lt;="&amp;BF$15,Vacations[End Date],"&gt;="&amp;BF$15)</f>
        <v>0</v>
      </c>
      <c r="BG34" s="57">
        <f>SUMIFS(Vacations[Vacation Code], Vacations[Employee Name],$B34,Vacations[Start Date],"&lt;="&amp;BG$15,Vacations[End Date],"&gt;="&amp;BG$15)</f>
        <v>0</v>
      </c>
      <c r="BH34" s="57">
        <f>SUMIFS(Vacations[Vacation Code], Vacations[Employee Name],$B34,Vacations[Start Date],"&lt;="&amp;BH$15,Vacations[End Date],"&gt;="&amp;BH$15)</f>
        <v>0</v>
      </c>
      <c r="BI34" s="57">
        <f>SUMIFS(Vacations[Vacation Code], Vacations[Employee Name],$B34,Vacations[Start Date],"&lt;="&amp;BI$15,Vacations[End Date],"&gt;="&amp;BI$15)</f>
        <v>0</v>
      </c>
      <c r="BJ34" s="57">
        <f>SUMIFS(Vacations[Vacation Code], Vacations[Employee Name],$B34,Vacations[Start Date],"&lt;="&amp;BJ$15,Vacations[End Date],"&gt;="&amp;BJ$15)</f>
        <v>0</v>
      </c>
      <c r="BK34" s="57">
        <f>SUMIFS(Vacations[Vacation Code], Vacations[Employee Name],$B34,Vacations[Start Date],"&lt;="&amp;BK$15,Vacations[End Date],"&gt;="&amp;BK$15)</f>
        <v>0</v>
      </c>
      <c r="BL34" s="57">
        <f>SUMIFS(Vacations[Vacation Code], Vacations[Employee Name],$B34,Vacations[Start Date],"&lt;="&amp;BL$15,Vacations[End Date],"&gt;="&amp;BL$15)</f>
        <v>0</v>
      </c>
      <c r="BM34" s="57">
        <f>SUMIFS(Vacations[Vacation Code], Vacations[Employee Name],$B34,Vacations[Start Date],"&lt;="&amp;BM$15,Vacations[End Date],"&gt;="&amp;BM$15)</f>
        <v>0</v>
      </c>
      <c r="BN34" s="57">
        <f>SUMIFS(Vacations[Vacation Code], Vacations[Employee Name],$B34,Vacations[Start Date],"&lt;="&amp;BN$15,Vacations[End Date],"&gt;="&amp;BN$15)</f>
        <v>0</v>
      </c>
      <c r="BO34" s="57">
        <f>SUMIFS(Vacations[Vacation Code], Vacations[Employee Name],$B34,Vacations[Start Date],"&lt;="&amp;BO$15,Vacations[End Date],"&gt;="&amp;BO$15)</f>
        <v>0</v>
      </c>
      <c r="BP34" s="57">
        <f>SUMIFS(Vacations[Vacation Code], Vacations[Employee Name],$B34,Vacations[Start Date],"&lt;="&amp;BP$15,Vacations[End Date],"&gt;="&amp;BP$15)</f>
        <v>0</v>
      </c>
      <c r="BQ34" s="57">
        <f>SUMIFS(Vacations[Vacation Code], Vacations[Employee Name],$B34,Vacations[Start Date],"&lt;="&amp;BQ$15,Vacations[End Date],"&gt;="&amp;BQ$15)</f>
        <v>0</v>
      </c>
      <c r="BR34" s="57">
        <f>SUMIFS(Vacations[Vacation Code], Vacations[Employee Name],$B34,Vacations[Start Date],"&lt;="&amp;BR$15,Vacations[End Date],"&gt;="&amp;BR$15)</f>
        <v>0</v>
      </c>
      <c r="BS34" s="57">
        <f>SUMIFS(Vacations[Vacation Code], Vacations[Employee Name],$B34,Vacations[Start Date],"&lt;="&amp;BS$15,Vacations[End Date],"&gt;="&amp;BS$15)</f>
        <v>0</v>
      </c>
      <c r="BT34" s="57">
        <f>SUMIFS(Vacations[Vacation Code], Vacations[Employee Name],$B34,Vacations[Start Date],"&lt;="&amp;BT$15,Vacations[End Date],"&gt;="&amp;BT$15)</f>
        <v>0</v>
      </c>
      <c r="BU34" s="57">
        <f>SUMIFS(Vacations[Vacation Code], Vacations[Employee Name],$B34,Vacations[Start Date],"&lt;="&amp;BU$15,Vacations[End Date],"&gt;="&amp;BU$15)</f>
        <v>0</v>
      </c>
      <c r="BV34" s="57">
        <f>SUMIFS(Vacations[Vacation Code], Vacations[Employee Name],$B34,Vacations[Start Date],"&lt;="&amp;BV$15,Vacations[End Date],"&gt;="&amp;BV$15)</f>
        <v>0</v>
      </c>
      <c r="BW34" s="57">
        <f>SUMIFS(Vacations[Vacation Code], Vacations[Employee Name],$B34,Vacations[Start Date],"&lt;="&amp;BW$15,Vacations[End Date],"&gt;="&amp;BW$15)</f>
        <v>0</v>
      </c>
      <c r="BX34" s="57">
        <f>SUMIFS(Vacations[Vacation Code], Vacations[Employee Name],$B34,Vacations[Start Date],"&lt;="&amp;BX$15,Vacations[End Date],"&gt;="&amp;BX$15)</f>
        <v>0</v>
      </c>
      <c r="BY34" s="57">
        <f>SUMIFS(Vacations[Vacation Code], Vacations[Employee Name],$B34,Vacations[Start Date],"&lt;="&amp;BY$15,Vacations[End Date],"&gt;="&amp;BY$15)</f>
        <v>4</v>
      </c>
      <c r="BZ34" s="57">
        <f>SUMIFS(Vacations[Vacation Code], Vacations[Employee Name],$B34,Vacations[Start Date],"&lt;="&amp;BZ$15,Vacations[End Date],"&gt;="&amp;BZ$15)</f>
        <v>4</v>
      </c>
      <c r="CA34" s="57">
        <f>SUMIFS(Vacations[Vacation Code], Vacations[Employee Name],$B34,Vacations[Start Date],"&lt;="&amp;CA$15,Vacations[End Date],"&gt;="&amp;CA$15)</f>
        <v>4</v>
      </c>
      <c r="CB34" s="57">
        <f>SUMIFS(Vacations[Vacation Code], Vacations[Employee Name],$B34,Vacations[Start Date],"&lt;="&amp;CB$15,Vacations[End Date],"&gt;="&amp;CB$15)</f>
        <v>4</v>
      </c>
      <c r="CC34" s="57">
        <f>SUMIFS(Vacations[Vacation Code], Vacations[Employee Name],$B34,Vacations[Start Date],"&lt;="&amp;CC$15,Vacations[End Date],"&gt;="&amp;CC$15)</f>
        <v>4</v>
      </c>
      <c r="CD34" s="57">
        <f>SUMIFS(Vacations[Vacation Code], Vacations[Employee Name],$B34,Vacations[Start Date],"&lt;="&amp;CD$15,Vacations[End Date],"&gt;="&amp;CD$15)</f>
        <v>4</v>
      </c>
      <c r="CE34" s="57">
        <f>SUMIFS(Vacations[Vacation Code], Vacations[Employee Name],$B34,Vacations[Start Date],"&lt;="&amp;CE$15,Vacations[End Date],"&gt;="&amp;CE$15)</f>
        <v>0</v>
      </c>
      <c r="CF34" s="57">
        <f>SUMIFS(Vacations[Vacation Code], Vacations[Employee Name],$B34,Vacations[Start Date],"&lt;="&amp;CF$15,Vacations[End Date],"&gt;="&amp;CF$15)</f>
        <v>0</v>
      </c>
      <c r="CG34" s="57">
        <f>SUMIFS(Vacations[Vacation Code], Vacations[Employee Name],$B34,Vacations[Start Date],"&lt;="&amp;CG$15,Vacations[End Date],"&gt;="&amp;CG$15)</f>
        <v>0</v>
      </c>
      <c r="CH34" s="57">
        <f>SUMIFS(Vacations[Vacation Code], Vacations[Employee Name],$B34,Vacations[Start Date],"&lt;="&amp;CH$15,Vacations[End Date],"&gt;="&amp;CH$15)</f>
        <v>0</v>
      </c>
      <c r="CI34" s="57">
        <f>SUMIFS(Vacations[Vacation Code], Vacations[Employee Name],$B34,Vacations[Start Date],"&lt;="&amp;CI$15,Vacations[End Date],"&gt;="&amp;CI$15)</f>
        <v>0</v>
      </c>
      <c r="CJ34" s="57">
        <f>SUMIFS(Vacations[Vacation Code], Vacations[Employee Name],$B34,Vacations[Start Date],"&lt;="&amp;CJ$15,Vacations[End Date],"&gt;="&amp;CJ$15)</f>
        <v>0</v>
      </c>
      <c r="CK34" s="57">
        <f>SUMIFS(Vacations[Vacation Code], Vacations[Employee Name],$B34,Vacations[Start Date],"&lt;="&amp;CK$15,Vacations[End Date],"&gt;="&amp;CK$15)</f>
        <v>0</v>
      </c>
      <c r="CL34" s="57">
        <f>SUMIFS(Vacations[Vacation Code], Vacations[Employee Name],$B34,Vacations[Start Date],"&lt;="&amp;CL$15,Vacations[End Date],"&gt;="&amp;CL$15)</f>
        <v>0</v>
      </c>
      <c r="CM34" s="57">
        <f>SUMIFS(Vacations[Vacation Code], Vacations[Employee Name],$B34,Vacations[Start Date],"&lt;="&amp;CM$15,Vacations[End Date],"&gt;="&amp;CM$15)</f>
        <v>0</v>
      </c>
      <c r="CN34" s="57">
        <f>SUMIFS(Vacations[Vacation Code], Vacations[Employee Name],$B34,Vacations[Start Date],"&lt;="&amp;CN$15,Vacations[End Date],"&gt;="&amp;CN$15)</f>
        <v>0</v>
      </c>
      <c r="CO34" s="57">
        <f>SUMIFS(Vacations[Vacation Code], Vacations[Employee Name],$B34,Vacations[Start Date],"&lt;="&amp;CO$15,Vacations[End Date],"&gt;="&amp;CO$15)</f>
        <v>0</v>
      </c>
      <c r="CP34" s="57">
        <f>SUMIFS(Vacations[Vacation Code], Vacations[Employee Name],$B34,Vacations[Start Date],"&lt;="&amp;CP$15,Vacations[End Date],"&gt;="&amp;CP$15)</f>
        <v>0</v>
      </c>
      <c r="CQ34" s="57">
        <f>SUMIFS(Vacations[Vacation Code], Vacations[Employee Name],$B34,Vacations[Start Date],"&lt;="&amp;CQ$15,Vacations[End Date],"&gt;="&amp;CQ$15)</f>
        <v>0</v>
      </c>
      <c r="CR34" s="57">
        <f>SUMIFS(Vacations['# of days taken],Vacations[Employee Name],$B34)</f>
        <v>10</v>
      </c>
      <c r="CS34" s="57">
        <f>SUMIFS(Vacations['# of days taken],Vacations[Employee Name],$B34,Vacations[Start Date],"&gt;="&amp;$C$8,Vacations[End Date],"&lt;="&amp;$C$3)</f>
        <v>4</v>
      </c>
      <c r="CW34" s="9" t="s">
        <v>51</v>
      </c>
      <c r="CX34" s="9" t="s">
        <v>52</v>
      </c>
      <c r="CY34" s="9" t="s">
        <v>53</v>
      </c>
      <c r="CZ34" s="9" t="s">
        <v>54</v>
      </c>
      <c r="DA34" s="9" t="s">
        <v>55</v>
      </c>
      <c r="DB34" s="37" t="s">
        <v>56</v>
      </c>
      <c r="DC34" s="37" t="s">
        <v>57</v>
      </c>
      <c r="DM34" s="5"/>
      <c r="DN34" s="5"/>
      <c r="DO34" s="5"/>
      <c r="DP34" s="5"/>
      <c r="DQ34" s="5"/>
      <c r="DR34" s="5"/>
      <c r="DS34" s="5"/>
    </row>
    <row r="35" spans="1:123" x14ac:dyDescent="0.25">
      <c r="A35" s="41">
        <v>20</v>
      </c>
      <c r="B35" s="41" t="str">
        <f>IFERROR(INDEX(Employees[Employees],A35),"")</f>
        <v>Thomas</v>
      </c>
      <c r="C35" s="41"/>
      <c r="D35" s="57">
        <f>SUMIFS(Vacations[Vacation Code], Vacations[Employee Name],$B35,Vacations[Start Date],"&lt;="&amp;D$15,Vacations[End Date],"&gt;="&amp;D$15)</f>
        <v>0</v>
      </c>
      <c r="E35" s="57">
        <f>SUMIFS(Vacations[Vacation Code], Vacations[Employee Name],$B35,Vacations[Start Date],"&lt;="&amp;E$15,Vacations[End Date],"&gt;="&amp;E$15)</f>
        <v>0</v>
      </c>
      <c r="F35" s="57">
        <f>SUMIFS(Vacations[Vacation Code], Vacations[Employee Name],$B35,Vacations[Start Date],"&lt;="&amp;F$15,Vacations[End Date],"&gt;="&amp;F$15)</f>
        <v>0</v>
      </c>
      <c r="G35" s="57">
        <f>SUMIFS(Vacations[Vacation Code], Vacations[Employee Name],$B35,Vacations[Start Date],"&lt;="&amp;G$15,Vacations[End Date],"&gt;="&amp;G$15)</f>
        <v>0</v>
      </c>
      <c r="H35" s="57">
        <f>SUMIFS(Vacations[Vacation Code], Vacations[Employee Name],$B35,Vacations[Start Date],"&lt;="&amp;H$15,Vacations[End Date],"&gt;="&amp;H$15)</f>
        <v>0</v>
      </c>
      <c r="I35" s="57">
        <f>SUMIFS(Vacations[Vacation Code], Vacations[Employee Name],$B35,Vacations[Start Date],"&lt;="&amp;I$15,Vacations[End Date],"&gt;="&amp;I$15)</f>
        <v>0</v>
      </c>
      <c r="J35" s="57">
        <f>SUMIFS(Vacations[Vacation Code], Vacations[Employee Name],$B35,Vacations[Start Date],"&lt;="&amp;J$15,Vacations[End Date],"&gt;="&amp;J$15)</f>
        <v>0</v>
      </c>
      <c r="K35" s="57">
        <f>SUMIFS(Vacations[Vacation Code], Vacations[Employee Name],$B35,Vacations[Start Date],"&lt;="&amp;K$15,Vacations[End Date],"&gt;="&amp;K$15)</f>
        <v>0</v>
      </c>
      <c r="L35" s="57">
        <f>SUMIFS(Vacations[Vacation Code], Vacations[Employee Name],$B35,Vacations[Start Date],"&lt;="&amp;L$15,Vacations[End Date],"&gt;="&amp;L$15)</f>
        <v>0</v>
      </c>
      <c r="M35" s="57">
        <f>SUMIFS(Vacations[Vacation Code], Vacations[Employee Name],$B35,Vacations[Start Date],"&lt;="&amp;M$15,Vacations[End Date],"&gt;="&amp;M$15)</f>
        <v>0</v>
      </c>
      <c r="N35" s="57">
        <f>SUMIFS(Vacations[Vacation Code], Vacations[Employee Name],$B35,Vacations[Start Date],"&lt;="&amp;N$15,Vacations[End Date],"&gt;="&amp;N$15)</f>
        <v>0</v>
      </c>
      <c r="O35" s="57">
        <f>SUMIFS(Vacations[Vacation Code], Vacations[Employee Name],$B35,Vacations[Start Date],"&lt;="&amp;O$15,Vacations[End Date],"&gt;="&amp;O$15)</f>
        <v>0</v>
      </c>
      <c r="P35" s="57">
        <f>SUMIFS(Vacations[Vacation Code], Vacations[Employee Name],$B35,Vacations[Start Date],"&lt;="&amp;P$15,Vacations[End Date],"&gt;="&amp;P$15)</f>
        <v>0</v>
      </c>
      <c r="Q35" s="57">
        <f>SUMIFS(Vacations[Vacation Code], Vacations[Employee Name],$B35,Vacations[Start Date],"&lt;="&amp;Q$15,Vacations[End Date],"&gt;="&amp;Q$15)</f>
        <v>0</v>
      </c>
      <c r="R35" s="57">
        <f>SUMIFS(Vacations[Vacation Code], Vacations[Employee Name],$B35,Vacations[Start Date],"&lt;="&amp;R$15,Vacations[End Date],"&gt;="&amp;R$15)</f>
        <v>0</v>
      </c>
      <c r="S35" s="57">
        <f>SUMIFS(Vacations[Vacation Code], Vacations[Employee Name],$B35,Vacations[Start Date],"&lt;="&amp;S$15,Vacations[End Date],"&gt;="&amp;S$15)</f>
        <v>0</v>
      </c>
      <c r="T35" s="57">
        <f>SUMIFS(Vacations[Vacation Code], Vacations[Employee Name],$B35,Vacations[Start Date],"&lt;="&amp;T$15,Vacations[End Date],"&gt;="&amp;T$15)</f>
        <v>0</v>
      </c>
      <c r="U35" s="57">
        <f>SUMIFS(Vacations[Vacation Code], Vacations[Employee Name],$B35,Vacations[Start Date],"&lt;="&amp;U$15,Vacations[End Date],"&gt;="&amp;U$15)</f>
        <v>0</v>
      </c>
      <c r="V35" s="57">
        <f>SUMIFS(Vacations[Vacation Code], Vacations[Employee Name],$B35,Vacations[Start Date],"&lt;="&amp;V$15,Vacations[End Date],"&gt;="&amp;V$15)</f>
        <v>0</v>
      </c>
      <c r="W35" s="57">
        <f>SUMIFS(Vacations[Vacation Code], Vacations[Employee Name],$B35,Vacations[Start Date],"&lt;="&amp;W$15,Vacations[End Date],"&gt;="&amp;W$15)</f>
        <v>0</v>
      </c>
      <c r="X35" s="57">
        <f>SUMIFS(Vacations[Vacation Code], Vacations[Employee Name],$B35,Vacations[Start Date],"&lt;="&amp;X$15,Vacations[End Date],"&gt;="&amp;X$15)</f>
        <v>0</v>
      </c>
      <c r="Y35" s="57">
        <f>SUMIFS(Vacations[Vacation Code], Vacations[Employee Name],$B35,Vacations[Start Date],"&lt;="&amp;Y$15,Vacations[End Date],"&gt;="&amp;Y$15)</f>
        <v>0</v>
      </c>
      <c r="Z35" s="57">
        <f>SUMIFS(Vacations[Vacation Code], Vacations[Employee Name],$B35,Vacations[Start Date],"&lt;="&amp;Z$15,Vacations[End Date],"&gt;="&amp;Z$15)</f>
        <v>0</v>
      </c>
      <c r="AA35" s="57">
        <f>SUMIFS(Vacations[Vacation Code], Vacations[Employee Name],$B35,Vacations[Start Date],"&lt;="&amp;AA$15,Vacations[End Date],"&gt;="&amp;AA$15)</f>
        <v>0</v>
      </c>
      <c r="AB35" s="57">
        <f>SUMIFS(Vacations[Vacation Code], Vacations[Employee Name],$B35,Vacations[Start Date],"&lt;="&amp;AB$15,Vacations[End Date],"&gt;="&amp;AB$15)</f>
        <v>0</v>
      </c>
      <c r="AC35" s="57">
        <f>SUMIFS(Vacations[Vacation Code], Vacations[Employee Name],$B35,Vacations[Start Date],"&lt;="&amp;AC$15,Vacations[End Date],"&gt;="&amp;AC$15)</f>
        <v>0</v>
      </c>
      <c r="AD35" s="57">
        <f>SUMIFS(Vacations[Vacation Code], Vacations[Employee Name],$B35,Vacations[Start Date],"&lt;="&amp;AD$15,Vacations[End Date],"&gt;="&amp;AD$15)</f>
        <v>0</v>
      </c>
      <c r="AE35" s="57">
        <f>SUMIFS(Vacations[Vacation Code], Vacations[Employee Name],$B35,Vacations[Start Date],"&lt;="&amp;AE$15,Vacations[End Date],"&gt;="&amp;AE$15)</f>
        <v>0</v>
      </c>
      <c r="AF35" s="57">
        <f>SUMIFS(Vacations[Vacation Code], Vacations[Employee Name],$B35,Vacations[Start Date],"&lt;="&amp;AF$15,Vacations[End Date],"&gt;="&amp;AF$15)</f>
        <v>0</v>
      </c>
      <c r="AG35" s="57">
        <f>SUMIFS(Vacations[Vacation Code], Vacations[Employee Name],$B35,Vacations[Start Date],"&lt;="&amp;AG$15,Vacations[End Date],"&gt;="&amp;AG$15)</f>
        <v>0</v>
      </c>
      <c r="AH35" s="57">
        <f>SUMIFS(Vacations[Vacation Code], Vacations[Employee Name],$B35,Vacations[Start Date],"&lt;="&amp;AH$15,Vacations[End Date],"&gt;="&amp;AH$15)</f>
        <v>0</v>
      </c>
      <c r="AI35" s="57">
        <f>SUMIFS(Vacations[Vacation Code], Vacations[Employee Name],$B35,Vacations[Start Date],"&lt;="&amp;AI$15,Vacations[End Date],"&gt;="&amp;AI$15)</f>
        <v>0</v>
      </c>
      <c r="AJ35" s="57">
        <f>SUMIFS(Vacations[Vacation Code], Vacations[Employee Name],$B35,Vacations[Start Date],"&lt;="&amp;AJ$15,Vacations[End Date],"&gt;="&amp;AJ$15)</f>
        <v>0</v>
      </c>
      <c r="AK35" s="57">
        <f>SUMIFS(Vacations[Vacation Code], Vacations[Employee Name],$B35,Vacations[Start Date],"&lt;="&amp;AK$15,Vacations[End Date],"&gt;="&amp;AK$15)</f>
        <v>0</v>
      </c>
      <c r="AL35" s="57">
        <f>SUMIFS(Vacations[Vacation Code], Vacations[Employee Name],$B35,Vacations[Start Date],"&lt;="&amp;AL$15,Vacations[End Date],"&gt;="&amp;AL$15)</f>
        <v>0</v>
      </c>
      <c r="AM35" s="57">
        <f>SUMIFS(Vacations[Vacation Code], Vacations[Employee Name],$B35,Vacations[Start Date],"&lt;="&amp;AM$15,Vacations[End Date],"&gt;="&amp;AM$15)</f>
        <v>0</v>
      </c>
      <c r="AN35" s="57">
        <f>SUMIFS(Vacations[Vacation Code], Vacations[Employee Name],$B35,Vacations[Start Date],"&lt;="&amp;AN$15,Vacations[End Date],"&gt;="&amp;AN$15)</f>
        <v>0</v>
      </c>
      <c r="AO35" s="57">
        <f>SUMIFS(Vacations[Vacation Code], Vacations[Employee Name],$B35,Vacations[Start Date],"&lt;="&amp;AO$15,Vacations[End Date],"&gt;="&amp;AO$15)</f>
        <v>0</v>
      </c>
      <c r="AP35" s="57">
        <f>SUMIFS(Vacations[Vacation Code], Vacations[Employee Name],$B35,Vacations[Start Date],"&lt;="&amp;AP$15,Vacations[End Date],"&gt;="&amp;AP$15)</f>
        <v>0</v>
      </c>
      <c r="AQ35" s="57">
        <f>SUMIFS(Vacations[Vacation Code], Vacations[Employee Name],$B35,Vacations[Start Date],"&lt;="&amp;AQ$15,Vacations[End Date],"&gt;="&amp;AQ$15)</f>
        <v>0</v>
      </c>
      <c r="AR35" s="57">
        <f>SUMIFS(Vacations[Vacation Code], Vacations[Employee Name],$B35,Vacations[Start Date],"&lt;="&amp;AR$15,Vacations[End Date],"&gt;="&amp;AR$15)</f>
        <v>0</v>
      </c>
      <c r="AS35" s="57">
        <f>SUMIFS(Vacations[Vacation Code], Vacations[Employee Name],$B35,Vacations[Start Date],"&lt;="&amp;AS$15,Vacations[End Date],"&gt;="&amp;AS$15)</f>
        <v>0</v>
      </c>
      <c r="AT35" s="57">
        <f>SUMIFS(Vacations[Vacation Code], Vacations[Employee Name],$B35,Vacations[Start Date],"&lt;="&amp;AT$15,Vacations[End Date],"&gt;="&amp;AT$15)</f>
        <v>0</v>
      </c>
      <c r="AU35" s="57">
        <f>SUMIFS(Vacations[Vacation Code], Vacations[Employee Name],$B35,Vacations[Start Date],"&lt;="&amp;AU$15,Vacations[End Date],"&gt;="&amp;AU$15)</f>
        <v>0</v>
      </c>
      <c r="AV35" s="57">
        <f>SUMIFS(Vacations[Vacation Code], Vacations[Employee Name],$B35,Vacations[Start Date],"&lt;="&amp;AV$15,Vacations[End Date],"&gt;="&amp;AV$15)</f>
        <v>0</v>
      </c>
      <c r="AW35" s="57">
        <f>SUMIFS(Vacations[Vacation Code], Vacations[Employee Name],$B35,Vacations[Start Date],"&lt;="&amp;AW$15,Vacations[End Date],"&gt;="&amp;AW$15)</f>
        <v>0</v>
      </c>
      <c r="AX35" s="57">
        <f>SUMIFS(Vacations[Vacation Code], Vacations[Employee Name],$B35,Vacations[Start Date],"&lt;="&amp;AX$15,Vacations[End Date],"&gt;="&amp;AX$15)</f>
        <v>0</v>
      </c>
      <c r="AY35" s="57">
        <f>SUMIFS(Vacations[Vacation Code], Vacations[Employee Name],$B35,Vacations[Start Date],"&lt;="&amp;AY$15,Vacations[End Date],"&gt;="&amp;AY$15)</f>
        <v>0</v>
      </c>
      <c r="AZ35" s="57">
        <f>SUMIFS(Vacations[Vacation Code], Vacations[Employee Name],$B35,Vacations[Start Date],"&lt;="&amp;AZ$15,Vacations[End Date],"&gt;="&amp;AZ$15)</f>
        <v>0</v>
      </c>
      <c r="BA35" s="57">
        <f>SUMIFS(Vacations[Vacation Code], Vacations[Employee Name],$B35,Vacations[Start Date],"&lt;="&amp;BA$15,Vacations[End Date],"&gt;="&amp;BA$15)</f>
        <v>0</v>
      </c>
      <c r="BB35" s="57">
        <f>SUMIFS(Vacations[Vacation Code], Vacations[Employee Name],$B35,Vacations[Start Date],"&lt;="&amp;BB$15,Vacations[End Date],"&gt;="&amp;BB$15)</f>
        <v>0</v>
      </c>
      <c r="BC35" s="57">
        <f>SUMIFS(Vacations[Vacation Code], Vacations[Employee Name],$B35,Vacations[Start Date],"&lt;="&amp;BC$15,Vacations[End Date],"&gt;="&amp;BC$15)</f>
        <v>0</v>
      </c>
      <c r="BD35" s="57">
        <f>SUMIFS(Vacations[Vacation Code], Vacations[Employee Name],$B35,Vacations[Start Date],"&lt;="&amp;BD$15,Vacations[End Date],"&gt;="&amp;BD$15)</f>
        <v>0</v>
      </c>
      <c r="BE35" s="57">
        <f>SUMIFS(Vacations[Vacation Code], Vacations[Employee Name],$B35,Vacations[Start Date],"&lt;="&amp;BE$15,Vacations[End Date],"&gt;="&amp;BE$15)</f>
        <v>0</v>
      </c>
      <c r="BF35" s="57">
        <f>SUMIFS(Vacations[Vacation Code], Vacations[Employee Name],$B35,Vacations[Start Date],"&lt;="&amp;BF$15,Vacations[End Date],"&gt;="&amp;BF$15)</f>
        <v>0</v>
      </c>
      <c r="BG35" s="57">
        <f>SUMIFS(Vacations[Vacation Code], Vacations[Employee Name],$B35,Vacations[Start Date],"&lt;="&amp;BG$15,Vacations[End Date],"&gt;="&amp;BG$15)</f>
        <v>0</v>
      </c>
      <c r="BH35" s="57">
        <f>SUMIFS(Vacations[Vacation Code], Vacations[Employee Name],$B35,Vacations[Start Date],"&lt;="&amp;BH$15,Vacations[End Date],"&gt;="&amp;BH$15)</f>
        <v>0</v>
      </c>
      <c r="BI35" s="57">
        <f>SUMIFS(Vacations[Vacation Code], Vacations[Employee Name],$B35,Vacations[Start Date],"&lt;="&amp;BI$15,Vacations[End Date],"&gt;="&amp;BI$15)</f>
        <v>0</v>
      </c>
      <c r="BJ35" s="57">
        <f>SUMIFS(Vacations[Vacation Code], Vacations[Employee Name],$B35,Vacations[Start Date],"&lt;="&amp;BJ$15,Vacations[End Date],"&gt;="&amp;BJ$15)</f>
        <v>0</v>
      </c>
      <c r="BK35" s="57">
        <f>SUMIFS(Vacations[Vacation Code], Vacations[Employee Name],$B35,Vacations[Start Date],"&lt;="&amp;BK$15,Vacations[End Date],"&gt;="&amp;BK$15)</f>
        <v>0</v>
      </c>
      <c r="BL35" s="57">
        <f>SUMIFS(Vacations[Vacation Code], Vacations[Employee Name],$B35,Vacations[Start Date],"&lt;="&amp;BL$15,Vacations[End Date],"&gt;="&amp;BL$15)</f>
        <v>0</v>
      </c>
      <c r="BM35" s="57">
        <f>SUMIFS(Vacations[Vacation Code], Vacations[Employee Name],$B35,Vacations[Start Date],"&lt;="&amp;BM$15,Vacations[End Date],"&gt;="&amp;BM$15)</f>
        <v>0</v>
      </c>
      <c r="BN35" s="57">
        <f>SUMIFS(Vacations[Vacation Code], Vacations[Employee Name],$B35,Vacations[Start Date],"&lt;="&amp;BN$15,Vacations[End Date],"&gt;="&amp;BN$15)</f>
        <v>0</v>
      </c>
      <c r="BO35" s="57">
        <f>SUMIFS(Vacations[Vacation Code], Vacations[Employee Name],$B35,Vacations[Start Date],"&lt;="&amp;BO$15,Vacations[End Date],"&gt;="&amp;BO$15)</f>
        <v>0</v>
      </c>
      <c r="BP35" s="57">
        <f>SUMIFS(Vacations[Vacation Code], Vacations[Employee Name],$B35,Vacations[Start Date],"&lt;="&amp;BP$15,Vacations[End Date],"&gt;="&amp;BP$15)</f>
        <v>0</v>
      </c>
      <c r="BQ35" s="57">
        <f>SUMIFS(Vacations[Vacation Code], Vacations[Employee Name],$B35,Vacations[Start Date],"&lt;="&amp;BQ$15,Vacations[End Date],"&gt;="&amp;BQ$15)</f>
        <v>0</v>
      </c>
      <c r="BR35" s="57">
        <f>SUMIFS(Vacations[Vacation Code], Vacations[Employee Name],$B35,Vacations[Start Date],"&lt;="&amp;BR$15,Vacations[End Date],"&gt;="&amp;BR$15)</f>
        <v>0</v>
      </c>
      <c r="BS35" s="57">
        <f>SUMIFS(Vacations[Vacation Code], Vacations[Employee Name],$B35,Vacations[Start Date],"&lt;="&amp;BS$15,Vacations[End Date],"&gt;="&amp;BS$15)</f>
        <v>0</v>
      </c>
      <c r="BT35" s="57">
        <f>SUMIFS(Vacations[Vacation Code], Vacations[Employee Name],$B35,Vacations[Start Date],"&lt;="&amp;BT$15,Vacations[End Date],"&gt;="&amp;BT$15)</f>
        <v>0</v>
      </c>
      <c r="BU35" s="57">
        <f>SUMIFS(Vacations[Vacation Code], Vacations[Employee Name],$B35,Vacations[Start Date],"&lt;="&amp;BU$15,Vacations[End Date],"&gt;="&amp;BU$15)</f>
        <v>0</v>
      </c>
      <c r="BV35" s="57">
        <f>SUMIFS(Vacations[Vacation Code], Vacations[Employee Name],$B35,Vacations[Start Date],"&lt;="&amp;BV$15,Vacations[End Date],"&gt;="&amp;BV$15)</f>
        <v>0</v>
      </c>
      <c r="BW35" s="57">
        <f>SUMIFS(Vacations[Vacation Code], Vacations[Employee Name],$B35,Vacations[Start Date],"&lt;="&amp;BW$15,Vacations[End Date],"&gt;="&amp;BW$15)</f>
        <v>0</v>
      </c>
      <c r="BX35" s="57">
        <f>SUMIFS(Vacations[Vacation Code], Vacations[Employee Name],$B35,Vacations[Start Date],"&lt;="&amp;BX$15,Vacations[End Date],"&gt;="&amp;BX$15)</f>
        <v>0</v>
      </c>
      <c r="BY35" s="57">
        <f>SUMIFS(Vacations[Vacation Code], Vacations[Employee Name],$B35,Vacations[Start Date],"&lt;="&amp;BY$15,Vacations[End Date],"&gt;="&amp;BY$15)</f>
        <v>0</v>
      </c>
      <c r="BZ35" s="57">
        <f>SUMIFS(Vacations[Vacation Code], Vacations[Employee Name],$B35,Vacations[Start Date],"&lt;="&amp;BZ$15,Vacations[End Date],"&gt;="&amp;BZ$15)</f>
        <v>0</v>
      </c>
      <c r="CA35" s="57">
        <f>SUMIFS(Vacations[Vacation Code], Vacations[Employee Name],$B35,Vacations[Start Date],"&lt;="&amp;CA$15,Vacations[End Date],"&gt;="&amp;CA$15)</f>
        <v>0</v>
      </c>
      <c r="CB35" s="57">
        <f>SUMIFS(Vacations[Vacation Code], Vacations[Employee Name],$B35,Vacations[Start Date],"&lt;="&amp;CB$15,Vacations[End Date],"&gt;="&amp;CB$15)</f>
        <v>0</v>
      </c>
      <c r="CC35" s="57">
        <f>SUMIFS(Vacations[Vacation Code], Vacations[Employee Name],$B35,Vacations[Start Date],"&lt;="&amp;CC$15,Vacations[End Date],"&gt;="&amp;CC$15)</f>
        <v>0</v>
      </c>
      <c r="CD35" s="57">
        <f>SUMIFS(Vacations[Vacation Code], Vacations[Employee Name],$B35,Vacations[Start Date],"&lt;="&amp;CD$15,Vacations[End Date],"&gt;="&amp;CD$15)</f>
        <v>0</v>
      </c>
      <c r="CE35" s="57">
        <f>SUMIFS(Vacations[Vacation Code], Vacations[Employee Name],$B35,Vacations[Start Date],"&lt;="&amp;CE$15,Vacations[End Date],"&gt;="&amp;CE$15)</f>
        <v>0</v>
      </c>
      <c r="CF35" s="57">
        <f>SUMIFS(Vacations[Vacation Code], Vacations[Employee Name],$B35,Vacations[Start Date],"&lt;="&amp;CF$15,Vacations[End Date],"&gt;="&amp;CF$15)</f>
        <v>0</v>
      </c>
      <c r="CG35" s="57">
        <f>SUMIFS(Vacations[Vacation Code], Vacations[Employee Name],$B35,Vacations[Start Date],"&lt;="&amp;CG$15,Vacations[End Date],"&gt;="&amp;CG$15)</f>
        <v>0</v>
      </c>
      <c r="CH35" s="57">
        <f>SUMIFS(Vacations[Vacation Code], Vacations[Employee Name],$B35,Vacations[Start Date],"&lt;="&amp;CH$15,Vacations[End Date],"&gt;="&amp;CH$15)</f>
        <v>0</v>
      </c>
      <c r="CI35" s="57">
        <f>SUMIFS(Vacations[Vacation Code], Vacations[Employee Name],$B35,Vacations[Start Date],"&lt;="&amp;CI$15,Vacations[End Date],"&gt;="&amp;CI$15)</f>
        <v>0</v>
      </c>
      <c r="CJ35" s="57">
        <f>SUMIFS(Vacations[Vacation Code], Vacations[Employee Name],$B35,Vacations[Start Date],"&lt;="&amp;CJ$15,Vacations[End Date],"&gt;="&amp;CJ$15)</f>
        <v>0</v>
      </c>
      <c r="CK35" s="57">
        <f>SUMIFS(Vacations[Vacation Code], Vacations[Employee Name],$B35,Vacations[Start Date],"&lt;="&amp;CK$15,Vacations[End Date],"&gt;="&amp;CK$15)</f>
        <v>0</v>
      </c>
      <c r="CL35" s="57">
        <f>SUMIFS(Vacations[Vacation Code], Vacations[Employee Name],$B35,Vacations[Start Date],"&lt;="&amp;CL$15,Vacations[End Date],"&gt;="&amp;CL$15)</f>
        <v>0</v>
      </c>
      <c r="CM35" s="57">
        <f>SUMIFS(Vacations[Vacation Code], Vacations[Employee Name],$B35,Vacations[Start Date],"&lt;="&amp;CM$15,Vacations[End Date],"&gt;="&amp;CM$15)</f>
        <v>0</v>
      </c>
      <c r="CN35" s="57">
        <f>SUMIFS(Vacations[Vacation Code], Vacations[Employee Name],$B35,Vacations[Start Date],"&lt;="&amp;CN$15,Vacations[End Date],"&gt;="&amp;CN$15)</f>
        <v>0</v>
      </c>
      <c r="CO35" s="57">
        <f>SUMIFS(Vacations[Vacation Code], Vacations[Employee Name],$B35,Vacations[Start Date],"&lt;="&amp;CO$15,Vacations[End Date],"&gt;="&amp;CO$15)</f>
        <v>0</v>
      </c>
      <c r="CP35" s="57">
        <f>SUMIFS(Vacations[Vacation Code], Vacations[Employee Name],$B35,Vacations[Start Date],"&lt;="&amp;CP$15,Vacations[End Date],"&gt;="&amp;CP$15)</f>
        <v>0</v>
      </c>
      <c r="CQ35" s="57">
        <f>SUMIFS(Vacations[Vacation Code], Vacations[Employee Name],$B35,Vacations[Start Date],"&lt;="&amp;CQ$15,Vacations[End Date],"&gt;="&amp;CQ$15)</f>
        <v>0</v>
      </c>
      <c r="CR35" s="57">
        <f>SUMIFS(Vacations['# of days taken],Vacations[Employee Name],$B35)</f>
        <v>28</v>
      </c>
      <c r="CS35" s="57">
        <f>SUMIFS(Vacations['# of days taken],Vacations[Employee Name],$B35,Vacations[Start Date],"&gt;="&amp;$C$8,Vacations[End Date],"&lt;="&amp;$C$3)</f>
        <v>0</v>
      </c>
      <c r="CU35" s="42">
        <v>0</v>
      </c>
      <c r="CW35" s="5">
        <f>$CW$33+$CW$8+$CU35*7+CW$13</f>
        <v>41183</v>
      </c>
      <c r="CX35" s="5">
        <f t="shared" ref="CX35:DC40" si="10">$CW$33+$CW$8+$CU35*7+CX$13</f>
        <v>41184</v>
      </c>
      <c r="CY35" s="5">
        <f t="shared" si="10"/>
        <v>41185</v>
      </c>
      <c r="CZ35" s="5">
        <f t="shared" si="10"/>
        <v>41186</v>
      </c>
      <c r="DA35" s="5">
        <f t="shared" si="10"/>
        <v>41187</v>
      </c>
      <c r="DB35" s="35">
        <f t="shared" si="10"/>
        <v>41188</v>
      </c>
      <c r="DC35" s="35">
        <f t="shared" si="10"/>
        <v>41189</v>
      </c>
      <c r="DE35" s="62">
        <f>IF(MONTH(CW35)&lt;&gt;MONTH($CW$33),"",COUNTIFS(Vacations[Start Date],"&lt;="&amp;CW35,Vacations[End Date],"&gt;="&amp;CW35))</f>
        <v>3</v>
      </c>
      <c r="DF35" s="62">
        <f>IF(MONTH(CX35)&lt;&gt;MONTH($CW$33),"",COUNTIFS(Vacations[Start Date],"&lt;="&amp;CX35,Vacations[End Date],"&gt;="&amp;CX35))</f>
        <v>3</v>
      </c>
      <c r="DG35" s="62">
        <f>IF(MONTH(CY35)&lt;&gt;MONTH($CW$33),"",COUNTIFS(Vacations[Start Date],"&lt;="&amp;CY35,Vacations[End Date],"&gt;="&amp;CY35))</f>
        <v>3</v>
      </c>
      <c r="DH35" s="62">
        <f>IF(MONTH(CZ35)&lt;&gt;MONTH($CW$33),"",COUNTIFS(Vacations[Start Date],"&lt;="&amp;CZ35,Vacations[End Date],"&gt;="&amp;CZ35))</f>
        <v>3</v>
      </c>
      <c r="DI35" s="62">
        <f>IF(MONTH(DA35)&lt;&gt;MONTH($CW$33),"",COUNTIFS(Vacations[Start Date],"&lt;="&amp;DA35,Vacations[End Date],"&gt;="&amp;DA35))</f>
        <v>3</v>
      </c>
      <c r="DJ35" s="62">
        <f>IF(MONTH(DB35)&lt;&gt;MONTH($CW$33),"",COUNTIFS(Vacations[Start Date],"&lt;="&amp;DB35,Vacations[End Date],"&gt;="&amp;DB35))</f>
        <v>2</v>
      </c>
      <c r="DK35" s="62">
        <f>IF(MONTH(DC35)&lt;&gt;MONTH($CW$33),"",COUNTIFS(Vacations[Start Date],"&lt;="&amp;DC35,Vacations[End Date],"&gt;="&amp;DC35))</f>
        <v>2</v>
      </c>
      <c r="DM35" s="62" t="b">
        <f>IF(DE35="",FALSE,COUNTIFS(Vacations[Employee Name],valSelEmp,Vacations[Start Date],"&lt;="&amp;CW35,Vacations[End Date],"&gt;="&amp;CW35)&gt;0)</f>
        <v>0</v>
      </c>
      <c r="DN35" s="62" t="b">
        <f>IF(DF35="",FALSE,COUNTIFS(Vacations[Employee Name],valSelEmp,Vacations[Start Date],"&lt;="&amp;CX35,Vacations[End Date],"&gt;="&amp;CX35)&gt;0)</f>
        <v>0</v>
      </c>
      <c r="DO35" s="62" t="b">
        <f>IF(DG35="",FALSE,COUNTIFS(Vacations[Employee Name],valSelEmp,Vacations[Start Date],"&lt;="&amp;CY35,Vacations[End Date],"&gt;="&amp;CY35)&gt;0)</f>
        <v>0</v>
      </c>
      <c r="DP35" s="62" t="b">
        <f>IF(DH35="",FALSE,COUNTIFS(Vacations[Employee Name],valSelEmp,Vacations[Start Date],"&lt;="&amp;CZ35,Vacations[End Date],"&gt;="&amp;CZ35)&gt;0)</f>
        <v>0</v>
      </c>
      <c r="DQ35" s="62" t="b">
        <f>IF(DI35="",FALSE,COUNTIFS(Vacations[Employee Name],valSelEmp,Vacations[Start Date],"&lt;="&amp;DA35,Vacations[End Date],"&gt;="&amp;DA35)&gt;0)</f>
        <v>0</v>
      </c>
      <c r="DR35" s="62" t="b">
        <f>IF(DJ35="",FALSE,COUNTIFS(Vacations[Employee Name],valSelEmp,Vacations[Start Date],"&lt;="&amp;DB35,Vacations[End Date],"&gt;="&amp;DB35)&gt;0)</f>
        <v>0</v>
      </c>
      <c r="DS35" s="62" t="b">
        <f>IF(DK35="",FALSE,COUNTIFS(Vacations[Employee Name],valSelEmp,Vacations[Start Date],"&lt;="&amp;DC35,Vacations[End Date],"&gt;="&amp;DC35)&gt;0)</f>
        <v>0</v>
      </c>
    </row>
    <row r="36" spans="1:123" x14ac:dyDescent="0.25">
      <c r="A36" s="41">
        <v>21</v>
      </c>
      <c r="B36" s="41" t="str">
        <f>IFERROR(INDEX(Employees[Employees],A36),"")</f>
        <v>Upendra</v>
      </c>
      <c r="C36" s="41"/>
      <c r="D36" s="57">
        <f>SUMIFS(Vacations[Vacation Code], Vacations[Employee Name],$B36,Vacations[Start Date],"&lt;="&amp;D$15,Vacations[End Date],"&gt;="&amp;D$15)</f>
        <v>4</v>
      </c>
      <c r="E36" s="57">
        <f>SUMIFS(Vacations[Vacation Code], Vacations[Employee Name],$B36,Vacations[Start Date],"&lt;="&amp;E$15,Vacations[End Date],"&gt;="&amp;E$15)</f>
        <v>4</v>
      </c>
      <c r="F36" s="57">
        <f>SUMIFS(Vacations[Vacation Code], Vacations[Employee Name],$B36,Vacations[Start Date],"&lt;="&amp;F$15,Vacations[End Date],"&gt;="&amp;F$15)</f>
        <v>4</v>
      </c>
      <c r="G36" s="57">
        <f>SUMIFS(Vacations[Vacation Code], Vacations[Employee Name],$B36,Vacations[Start Date],"&lt;="&amp;G$15,Vacations[End Date],"&gt;="&amp;G$15)</f>
        <v>4</v>
      </c>
      <c r="H36" s="57">
        <f>SUMIFS(Vacations[Vacation Code], Vacations[Employee Name],$B36,Vacations[Start Date],"&lt;="&amp;H$15,Vacations[End Date],"&gt;="&amp;H$15)</f>
        <v>0</v>
      </c>
      <c r="I36" s="57">
        <f>SUMIFS(Vacations[Vacation Code], Vacations[Employee Name],$B36,Vacations[Start Date],"&lt;="&amp;I$15,Vacations[End Date],"&gt;="&amp;I$15)</f>
        <v>0</v>
      </c>
      <c r="J36" s="57">
        <f>SUMIFS(Vacations[Vacation Code], Vacations[Employee Name],$B36,Vacations[Start Date],"&lt;="&amp;J$15,Vacations[End Date],"&gt;="&amp;J$15)</f>
        <v>0</v>
      </c>
      <c r="K36" s="57">
        <f>SUMIFS(Vacations[Vacation Code], Vacations[Employee Name],$B36,Vacations[Start Date],"&lt;="&amp;K$15,Vacations[End Date],"&gt;="&amp;K$15)</f>
        <v>0</v>
      </c>
      <c r="L36" s="57">
        <f>SUMIFS(Vacations[Vacation Code], Vacations[Employee Name],$B36,Vacations[Start Date],"&lt;="&amp;L$15,Vacations[End Date],"&gt;="&amp;L$15)</f>
        <v>0</v>
      </c>
      <c r="M36" s="57">
        <f>SUMIFS(Vacations[Vacation Code], Vacations[Employee Name],$B36,Vacations[Start Date],"&lt;="&amp;M$15,Vacations[End Date],"&gt;="&amp;M$15)</f>
        <v>0</v>
      </c>
      <c r="N36" s="57">
        <f>SUMIFS(Vacations[Vacation Code], Vacations[Employee Name],$B36,Vacations[Start Date],"&lt;="&amp;N$15,Vacations[End Date],"&gt;="&amp;N$15)</f>
        <v>0</v>
      </c>
      <c r="O36" s="57">
        <f>SUMIFS(Vacations[Vacation Code], Vacations[Employee Name],$B36,Vacations[Start Date],"&lt;="&amp;O$15,Vacations[End Date],"&gt;="&amp;O$15)</f>
        <v>0</v>
      </c>
      <c r="P36" s="57">
        <f>SUMIFS(Vacations[Vacation Code], Vacations[Employee Name],$B36,Vacations[Start Date],"&lt;="&amp;P$15,Vacations[End Date],"&gt;="&amp;P$15)</f>
        <v>0</v>
      </c>
      <c r="Q36" s="57">
        <f>SUMIFS(Vacations[Vacation Code], Vacations[Employee Name],$B36,Vacations[Start Date],"&lt;="&amp;Q$15,Vacations[End Date],"&gt;="&amp;Q$15)</f>
        <v>0</v>
      </c>
      <c r="R36" s="57">
        <f>SUMIFS(Vacations[Vacation Code], Vacations[Employee Name],$B36,Vacations[Start Date],"&lt;="&amp;R$15,Vacations[End Date],"&gt;="&amp;R$15)</f>
        <v>0</v>
      </c>
      <c r="S36" s="57">
        <f>SUMIFS(Vacations[Vacation Code], Vacations[Employee Name],$B36,Vacations[Start Date],"&lt;="&amp;S$15,Vacations[End Date],"&gt;="&amp;S$15)</f>
        <v>0</v>
      </c>
      <c r="T36" s="57">
        <f>SUMIFS(Vacations[Vacation Code], Vacations[Employee Name],$B36,Vacations[Start Date],"&lt;="&amp;T$15,Vacations[End Date],"&gt;="&amp;T$15)</f>
        <v>0</v>
      </c>
      <c r="U36" s="57">
        <f>SUMIFS(Vacations[Vacation Code], Vacations[Employee Name],$B36,Vacations[Start Date],"&lt;="&amp;U$15,Vacations[End Date],"&gt;="&amp;U$15)</f>
        <v>0</v>
      </c>
      <c r="V36" s="57">
        <f>SUMIFS(Vacations[Vacation Code], Vacations[Employee Name],$B36,Vacations[Start Date],"&lt;="&amp;V$15,Vacations[End Date],"&gt;="&amp;V$15)</f>
        <v>0</v>
      </c>
      <c r="W36" s="57">
        <f>SUMIFS(Vacations[Vacation Code], Vacations[Employee Name],$B36,Vacations[Start Date],"&lt;="&amp;W$15,Vacations[End Date],"&gt;="&amp;W$15)</f>
        <v>0</v>
      </c>
      <c r="X36" s="57">
        <f>SUMIFS(Vacations[Vacation Code], Vacations[Employee Name],$B36,Vacations[Start Date],"&lt;="&amp;X$15,Vacations[End Date],"&gt;="&amp;X$15)</f>
        <v>0</v>
      </c>
      <c r="Y36" s="57">
        <f>SUMIFS(Vacations[Vacation Code], Vacations[Employee Name],$B36,Vacations[Start Date],"&lt;="&amp;Y$15,Vacations[End Date],"&gt;="&amp;Y$15)</f>
        <v>0</v>
      </c>
      <c r="Z36" s="57">
        <f>SUMIFS(Vacations[Vacation Code], Vacations[Employee Name],$B36,Vacations[Start Date],"&lt;="&amp;Z$15,Vacations[End Date],"&gt;="&amp;Z$15)</f>
        <v>0</v>
      </c>
      <c r="AA36" s="57">
        <f>SUMIFS(Vacations[Vacation Code], Vacations[Employee Name],$B36,Vacations[Start Date],"&lt;="&amp;AA$15,Vacations[End Date],"&gt;="&amp;AA$15)</f>
        <v>0</v>
      </c>
      <c r="AB36" s="57">
        <f>SUMIFS(Vacations[Vacation Code], Vacations[Employee Name],$B36,Vacations[Start Date],"&lt;="&amp;AB$15,Vacations[End Date],"&gt;="&amp;AB$15)</f>
        <v>0</v>
      </c>
      <c r="AC36" s="57">
        <f>SUMIFS(Vacations[Vacation Code], Vacations[Employee Name],$B36,Vacations[Start Date],"&lt;="&amp;AC$15,Vacations[End Date],"&gt;="&amp;AC$15)</f>
        <v>0</v>
      </c>
      <c r="AD36" s="57">
        <f>SUMIFS(Vacations[Vacation Code], Vacations[Employee Name],$B36,Vacations[Start Date],"&lt;="&amp;AD$15,Vacations[End Date],"&gt;="&amp;AD$15)</f>
        <v>0</v>
      </c>
      <c r="AE36" s="57">
        <f>SUMIFS(Vacations[Vacation Code], Vacations[Employee Name],$B36,Vacations[Start Date],"&lt;="&amp;AE$15,Vacations[End Date],"&gt;="&amp;AE$15)</f>
        <v>0</v>
      </c>
      <c r="AF36" s="57">
        <f>SUMIFS(Vacations[Vacation Code], Vacations[Employee Name],$B36,Vacations[Start Date],"&lt;="&amp;AF$15,Vacations[End Date],"&gt;="&amp;AF$15)</f>
        <v>0</v>
      </c>
      <c r="AG36" s="57">
        <f>SUMIFS(Vacations[Vacation Code], Vacations[Employee Name],$B36,Vacations[Start Date],"&lt;="&amp;AG$15,Vacations[End Date],"&gt;="&amp;AG$15)</f>
        <v>0</v>
      </c>
      <c r="AH36" s="57">
        <f>SUMIFS(Vacations[Vacation Code], Vacations[Employee Name],$B36,Vacations[Start Date],"&lt;="&amp;AH$15,Vacations[End Date],"&gt;="&amp;AH$15)</f>
        <v>0</v>
      </c>
      <c r="AI36" s="57">
        <f>SUMIFS(Vacations[Vacation Code], Vacations[Employee Name],$B36,Vacations[Start Date],"&lt;="&amp;AI$15,Vacations[End Date],"&gt;="&amp;AI$15)</f>
        <v>4</v>
      </c>
      <c r="AJ36" s="57">
        <f>SUMIFS(Vacations[Vacation Code], Vacations[Employee Name],$B36,Vacations[Start Date],"&lt;="&amp;AJ$15,Vacations[End Date],"&gt;="&amp;AJ$15)</f>
        <v>4</v>
      </c>
      <c r="AK36" s="57">
        <f>SUMIFS(Vacations[Vacation Code], Vacations[Employee Name],$B36,Vacations[Start Date],"&lt;="&amp;AK$15,Vacations[End Date],"&gt;="&amp;AK$15)</f>
        <v>4</v>
      </c>
      <c r="AL36" s="57">
        <f>SUMIFS(Vacations[Vacation Code], Vacations[Employee Name],$B36,Vacations[Start Date],"&lt;="&amp;AL$15,Vacations[End Date],"&gt;="&amp;AL$15)</f>
        <v>4</v>
      </c>
      <c r="AM36" s="57">
        <f>SUMIFS(Vacations[Vacation Code], Vacations[Employee Name],$B36,Vacations[Start Date],"&lt;="&amp;AM$15,Vacations[End Date],"&gt;="&amp;AM$15)</f>
        <v>4</v>
      </c>
      <c r="AN36" s="57">
        <f>SUMIFS(Vacations[Vacation Code], Vacations[Employee Name],$B36,Vacations[Start Date],"&lt;="&amp;AN$15,Vacations[End Date],"&gt;="&amp;AN$15)</f>
        <v>0</v>
      </c>
      <c r="AO36" s="57">
        <f>SUMIFS(Vacations[Vacation Code], Vacations[Employee Name],$B36,Vacations[Start Date],"&lt;="&amp;AO$15,Vacations[End Date],"&gt;="&amp;AO$15)</f>
        <v>0</v>
      </c>
      <c r="AP36" s="57">
        <f>SUMIFS(Vacations[Vacation Code], Vacations[Employee Name],$B36,Vacations[Start Date],"&lt;="&amp;AP$15,Vacations[End Date],"&gt;="&amp;AP$15)</f>
        <v>0</v>
      </c>
      <c r="AQ36" s="57">
        <f>SUMIFS(Vacations[Vacation Code], Vacations[Employee Name],$B36,Vacations[Start Date],"&lt;="&amp;AQ$15,Vacations[End Date],"&gt;="&amp;AQ$15)</f>
        <v>0</v>
      </c>
      <c r="AR36" s="57">
        <f>SUMIFS(Vacations[Vacation Code], Vacations[Employee Name],$B36,Vacations[Start Date],"&lt;="&amp;AR$15,Vacations[End Date],"&gt;="&amp;AR$15)</f>
        <v>0</v>
      </c>
      <c r="AS36" s="57">
        <f>SUMIFS(Vacations[Vacation Code], Vacations[Employee Name],$B36,Vacations[Start Date],"&lt;="&amp;AS$15,Vacations[End Date],"&gt;="&amp;AS$15)</f>
        <v>0</v>
      </c>
      <c r="AT36" s="57">
        <f>SUMIFS(Vacations[Vacation Code], Vacations[Employee Name],$B36,Vacations[Start Date],"&lt;="&amp;AT$15,Vacations[End Date],"&gt;="&amp;AT$15)</f>
        <v>0</v>
      </c>
      <c r="AU36" s="57">
        <f>SUMIFS(Vacations[Vacation Code], Vacations[Employee Name],$B36,Vacations[Start Date],"&lt;="&amp;AU$15,Vacations[End Date],"&gt;="&amp;AU$15)</f>
        <v>0</v>
      </c>
      <c r="AV36" s="57">
        <f>SUMIFS(Vacations[Vacation Code], Vacations[Employee Name],$B36,Vacations[Start Date],"&lt;="&amp;AV$15,Vacations[End Date],"&gt;="&amp;AV$15)</f>
        <v>0</v>
      </c>
      <c r="AW36" s="57">
        <f>SUMIFS(Vacations[Vacation Code], Vacations[Employee Name],$B36,Vacations[Start Date],"&lt;="&amp;AW$15,Vacations[End Date],"&gt;="&amp;AW$15)</f>
        <v>0</v>
      </c>
      <c r="AX36" s="57">
        <f>SUMIFS(Vacations[Vacation Code], Vacations[Employee Name],$B36,Vacations[Start Date],"&lt;="&amp;AX$15,Vacations[End Date],"&gt;="&amp;AX$15)</f>
        <v>0</v>
      </c>
      <c r="AY36" s="57">
        <f>SUMIFS(Vacations[Vacation Code], Vacations[Employee Name],$B36,Vacations[Start Date],"&lt;="&amp;AY$15,Vacations[End Date],"&gt;="&amp;AY$15)</f>
        <v>0</v>
      </c>
      <c r="AZ36" s="57">
        <f>SUMIFS(Vacations[Vacation Code], Vacations[Employee Name],$B36,Vacations[Start Date],"&lt;="&amp;AZ$15,Vacations[End Date],"&gt;="&amp;AZ$15)</f>
        <v>0</v>
      </c>
      <c r="BA36" s="57">
        <f>SUMIFS(Vacations[Vacation Code], Vacations[Employee Name],$B36,Vacations[Start Date],"&lt;="&amp;BA$15,Vacations[End Date],"&gt;="&amp;BA$15)</f>
        <v>0</v>
      </c>
      <c r="BB36" s="57">
        <f>SUMIFS(Vacations[Vacation Code], Vacations[Employee Name],$B36,Vacations[Start Date],"&lt;="&amp;BB$15,Vacations[End Date],"&gt;="&amp;BB$15)</f>
        <v>0</v>
      </c>
      <c r="BC36" s="57">
        <f>SUMIFS(Vacations[Vacation Code], Vacations[Employee Name],$B36,Vacations[Start Date],"&lt;="&amp;BC$15,Vacations[End Date],"&gt;="&amp;BC$15)</f>
        <v>0</v>
      </c>
      <c r="BD36" s="57">
        <f>SUMIFS(Vacations[Vacation Code], Vacations[Employee Name],$B36,Vacations[Start Date],"&lt;="&amp;BD$15,Vacations[End Date],"&gt;="&amp;BD$15)</f>
        <v>0</v>
      </c>
      <c r="BE36" s="57">
        <f>SUMIFS(Vacations[Vacation Code], Vacations[Employee Name],$B36,Vacations[Start Date],"&lt;="&amp;BE$15,Vacations[End Date],"&gt;="&amp;BE$15)</f>
        <v>0</v>
      </c>
      <c r="BF36" s="57">
        <f>SUMIFS(Vacations[Vacation Code], Vacations[Employee Name],$B36,Vacations[Start Date],"&lt;="&amp;BF$15,Vacations[End Date],"&gt;="&amp;BF$15)</f>
        <v>0</v>
      </c>
      <c r="BG36" s="57">
        <f>SUMIFS(Vacations[Vacation Code], Vacations[Employee Name],$B36,Vacations[Start Date],"&lt;="&amp;BG$15,Vacations[End Date],"&gt;="&amp;BG$15)</f>
        <v>0</v>
      </c>
      <c r="BH36" s="57">
        <f>SUMIFS(Vacations[Vacation Code], Vacations[Employee Name],$B36,Vacations[Start Date],"&lt;="&amp;BH$15,Vacations[End Date],"&gt;="&amp;BH$15)</f>
        <v>0</v>
      </c>
      <c r="BI36" s="57">
        <f>SUMIFS(Vacations[Vacation Code], Vacations[Employee Name],$B36,Vacations[Start Date],"&lt;="&amp;BI$15,Vacations[End Date],"&gt;="&amp;BI$15)</f>
        <v>0</v>
      </c>
      <c r="BJ36" s="57">
        <f>SUMIFS(Vacations[Vacation Code], Vacations[Employee Name],$B36,Vacations[Start Date],"&lt;="&amp;BJ$15,Vacations[End Date],"&gt;="&amp;BJ$15)</f>
        <v>0</v>
      </c>
      <c r="BK36" s="57">
        <f>SUMIFS(Vacations[Vacation Code], Vacations[Employee Name],$B36,Vacations[Start Date],"&lt;="&amp;BK$15,Vacations[End Date],"&gt;="&amp;BK$15)</f>
        <v>0</v>
      </c>
      <c r="BL36" s="57">
        <f>SUMIFS(Vacations[Vacation Code], Vacations[Employee Name],$B36,Vacations[Start Date],"&lt;="&amp;BL$15,Vacations[End Date],"&gt;="&amp;BL$15)</f>
        <v>0</v>
      </c>
      <c r="BM36" s="57">
        <f>SUMIFS(Vacations[Vacation Code], Vacations[Employee Name],$B36,Vacations[Start Date],"&lt;="&amp;BM$15,Vacations[End Date],"&gt;="&amp;BM$15)</f>
        <v>0</v>
      </c>
      <c r="BN36" s="57">
        <f>SUMIFS(Vacations[Vacation Code], Vacations[Employee Name],$B36,Vacations[Start Date],"&lt;="&amp;BN$15,Vacations[End Date],"&gt;="&amp;BN$15)</f>
        <v>0</v>
      </c>
      <c r="BO36" s="57">
        <f>SUMIFS(Vacations[Vacation Code], Vacations[Employee Name],$B36,Vacations[Start Date],"&lt;="&amp;BO$15,Vacations[End Date],"&gt;="&amp;BO$15)</f>
        <v>0</v>
      </c>
      <c r="BP36" s="57">
        <f>SUMIFS(Vacations[Vacation Code], Vacations[Employee Name],$B36,Vacations[Start Date],"&lt;="&amp;BP$15,Vacations[End Date],"&gt;="&amp;BP$15)</f>
        <v>0</v>
      </c>
      <c r="BQ36" s="57">
        <f>SUMIFS(Vacations[Vacation Code], Vacations[Employee Name],$B36,Vacations[Start Date],"&lt;="&amp;BQ$15,Vacations[End Date],"&gt;="&amp;BQ$15)</f>
        <v>0</v>
      </c>
      <c r="BR36" s="57">
        <f>SUMIFS(Vacations[Vacation Code], Vacations[Employee Name],$B36,Vacations[Start Date],"&lt;="&amp;BR$15,Vacations[End Date],"&gt;="&amp;BR$15)</f>
        <v>0</v>
      </c>
      <c r="BS36" s="57">
        <f>SUMIFS(Vacations[Vacation Code], Vacations[Employee Name],$B36,Vacations[Start Date],"&lt;="&amp;BS$15,Vacations[End Date],"&gt;="&amp;BS$15)</f>
        <v>0</v>
      </c>
      <c r="BT36" s="57">
        <f>SUMIFS(Vacations[Vacation Code], Vacations[Employee Name],$B36,Vacations[Start Date],"&lt;="&amp;BT$15,Vacations[End Date],"&gt;="&amp;BT$15)</f>
        <v>0</v>
      </c>
      <c r="BU36" s="57">
        <f>SUMIFS(Vacations[Vacation Code], Vacations[Employee Name],$B36,Vacations[Start Date],"&lt;="&amp;BU$15,Vacations[End Date],"&gt;="&amp;BU$15)</f>
        <v>0</v>
      </c>
      <c r="BV36" s="57">
        <f>SUMIFS(Vacations[Vacation Code], Vacations[Employee Name],$B36,Vacations[Start Date],"&lt;="&amp;BV$15,Vacations[End Date],"&gt;="&amp;BV$15)</f>
        <v>0</v>
      </c>
      <c r="BW36" s="57">
        <f>SUMIFS(Vacations[Vacation Code], Vacations[Employee Name],$B36,Vacations[Start Date],"&lt;="&amp;BW$15,Vacations[End Date],"&gt;="&amp;BW$15)</f>
        <v>0</v>
      </c>
      <c r="BX36" s="57">
        <f>SUMIFS(Vacations[Vacation Code], Vacations[Employee Name],$B36,Vacations[Start Date],"&lt;="&amp;BX$15,Vacations[End Date],"&gt;="&amp;BX$15)</f>
        <v>0</v>
      </c>
      <c r="BY36" s="57">
        <f>SUMIFS(Vacations[Vacation Code], Vacations[Employee Name],$B36,Vacations[Start Date],"&lt;="&amp;BY$15,Vacations[End Date],"&gt;="&amp;BY$15)</f>
        <v>0</v>
      </c>
      <c r="BZ36" s="57">
        <f>SUMIFS(Vacations[Vacation Code], Vacations[Employee Name],$B36,Vacations[Start Date],"&lt;="&amp;BZ$15,Vacations[End Date],"&gt;="&amp;BZ$15)</f>
        <v>0</v>
      </c>
      <c r="CA36" s="57">
        <f>SUMIFS(Vacations[Vacation Code], Vacations[Employee Name],$B36,Vacations[Start Date],"&lt;="&amp;CA$15,Vacations[End Date],"&gt;="&amp;CA$15)</f>
        <v>0</v>
      </c>
      <c r="CB36" s="57">
        <f>SUMIFS(Vacations[Vacation Code], Vacations[Employee Name],$B36,Vacations[Start Date],"&lt;="&amp;CB$15,Vacations[End Date],"&gt;="&amp;CB$15)</f>
        <v>0</v>
      </c>
      <c r="CC36" s="57">
        <f>SUMIFS(Vacations[Vacation Code], Vacations[Employee Name],$B36,Vacations[Start Date],"&lt;="&amp;CC$15,Vacations[End Date],"&gt;="&amp;CC$15)</f>
        <v>0</v>
      </c>
      <c r="CD36" s="57">
        <f>SUMIFS(Vacations[Vacation Code], Vacations[Employee Name],$B36,Vacations[Start Date],"&lt;="&amp;CD$15,Vacations[End Date],"&gt;="&amp;CD$15)</f>
        <v>0</v>
      </c>
      <c r="CE36" s="57">
        <f>SUMIFS(Vacations[Vacation Code], Vacations[Employee Name],$B36,Vacations[Start Date],"&lt;="&amp;CE$15,Vacations[End Date],"&gt;="&amp;CE$15)</f>
        <v>0</v>
      </c>
      <c r="CF36" s="57">
        <f>SUMIFS(Vacations[Vacation Code], Vacations[Employee Name],$B36,Vacations[Start Date],"&lt;="&amp;CF$15,Vacations[End Date],"&gt;="&amp;CF$15)</f>
        <v>0</v>
      </c>
      <c r="CG36" s="57">
        <f>SUMIFS(Vacations[Vacation Code], Vacations[Employee Name],$B36,Vacations[Start Date],"&lt;="&amp;CG$15,Vacations[End Date],"&gt;="&amp;CG$15)</f>
        <v>0</v>
      </c>
      <c r="CH36" s="57">
        <f>SUMIFS(Vacations[Vacation Code], Vacations[Employee Name],$B36,Vacations[Start Date],"&lt;="&amp;CH$15,Vacations[End Date],"&gt;="&amp;CH$15)</f>
        <v>0</v>
      </c>
      <c r="CI36" s="57">
        <f>SUMIFS(Vacations[Vacation Code], Vacations[Employee Name],$B36,Vacations[Start Date],"&lt;="&amp;CI$15,Vacations[End Date],"&gt;="&amp;CI$15)</f>
        <v>0</v>
      </c>
      <c r="CJ36" s="57">
        <f>SUMIFS(Vacations[Vacation Code], Vacations[Employee Name],$B36,Vacations[Start Date],"&lt;="&amp;CJ$15,Vacations[End Date],"&gt;="&amp;CJ$15)</f>
        <v>0</v>
      </c>
      <c r="CK36" s="57">
        <f>SUMIFS(Vacations[Vacation Code], Vacations[Employee Name],$B36,Vacations[Start Date],"&lt;="&amp;CK$15,Vacations[End Date],"&gt;="&amp;CK$15)</f>
        <v>0</v>
      </c>
      <c r="CL36" s="57">
        <f>SUMIFS(Vacations[Vacation Code], Vacations[Employee Name],$B36,Vacations[Start Date],"&lt;="&amp;CL$15,Vacations[End Date],"&gt;="&amp;CL$15)</f>
        <v>0</v>
      </c>
      <c r="CM36" s="57">
        <f>SUMIFS(Vacations[Vacation Code], Vacations[Employee Name],$B36,Vacations[Start Date],"&lt;="&amp;CM$15,Vacations[End Date],"&gt;="&amp;CM$15)</f>
        <v>0</v>
      </c>
      <c r="CN36" s="57">
        <f>SUMIFS(Vacations[Vacation Code], Vacations[Employee Name],$B36,Vacations[Start Date],"&lt;="&amp;CN$15,Vacations[End Date],"&gt;="&amp;CN$15)</f>
        <v>0</v>
      </c>
      <c r="CO36" s="57">
        <f>SUMIFS(Vacations[Vacation Code], Vacations[Employee Name],$B36,Vacations[Start Date],"&lt;="&amp;CO$15,Vacations[End Date],"&gt;="&amp;CO$15)</f>
        <v>0</v>
      </c>
      <c r="CP36" s="57">
        <f>SUMIFS(Vacations[Vacation Code], Vacations[Employee Name],$B36,Vacations[Start Date],"&lt;="&amp;CP$15,Vacations[End Date],"&gt;="&amp;CP$15)</f>
        <v>0</v>
      </c>
      <c r="CQ36" s="57">
        <f>SUMIFS(Vacations[Vacation Code], Vacations[Employee Name],$B36,Vacations[Start Date],"&lt;="&amp;CQ$15,Vacations[End Date],"&gt;="&amp;CQ$15)</f>
        <v>0</v>
      </c>
      <c r="CR36" s="57">
        <f>SUMIFS(Vacations['# of days taken],Vacations[Employee Name],$B36)</f>
        <v>7</v>
      </c>
      <c r="CS36" s="57">
        <f>SUMIFS(Vacations['# of days taken],Vacations[Employee Name],$B36,Vacations[Start Date],"&gt;="&amp;$C$8,Vacations[End Date],"&lt;="&amp;$C$3)</f>
        <v>7</v>
      </c>
      <c r="CU36" s="42">
        <v>1</v>
      </c>
      <c r="CW36" s="5">
        <f t="shared" ref="CW36:CW40" si="11">$CW$33+$CW$8+$CU36*7+CW$13</f>
        <v>41190</v>
      </c>
      <c r="CX36" s="5">
        <f t="shared" si="10"/>
        <v>41191</v>
      </c>
      <c r="CY36" s="5">
        <f t="shared" si="10"/>
        <v>41192</v>
      </c>
      <c r="CZ36" s="5">
        <f t="shared" si="10"/>
        <v>41193</v>
      </c>
      <c r="DA36" s="5">
        <f t="shared" si="10"/>
        <v>41194</v>
      </c>
      <c r="DB36" s="35">
        <f t="shared" si="10"/>
        <v>41195</v>
      </c>
      <c r="DC36" s="35">
        <f t="shared" si="10"/>
        <v>41196</v>
      </c>
      <c r="DE36" s="62">
        <f>IF(MONTH(CW36)&lt;&gt;MONTH($CW$33),"",COUNTIFS(Vacations[Start Date],"&lt;="&amp;CW36,Vacations[End Date],"&gt;="&amp;CW36))</f>
        <v>2</v>
      </c>
      <c r="DF36" s="62">
        <f>IF(MONTH(CX36)&lt;&gt;MONTH($CW$33),"",COUNTIFS(Vacations[Start Date],"&lt;="&amp;CX36,Vacations[End Date],"&gt;="&amp;CX36))</f>
        <v>1</v>
      </c>
      <c r="DG36" s="62">
        <f>IF(MONTH(CY36)&lt;&gt;MONTH($CW$33),"",COUNTIFS(Vacations[Start Date],"&lt;="&amp;CY36,Vacations[End Date],"&gt;="&amp;CY36))</f>
        <v>1</v>
      </c>
      <c r="DH36" s="62">
        <f>IF(MONTH(CZ36)&lt;&gt;MONTH($CW$33),"",COUNTIFS(Vacations[Start Date],"&lt;="&amp;CZ36,Vacations[End Date],"&gt;="&amp;CZ36))</f>
        <v>0</v>
      </c>
      <c r="DI36" s="62">
        <f>IF(MONTH(DA36)&lt;&gt;MONTH($CW$33),"",COUNTIFS(Vacations[Start Date],"&lt;="&amp;DA36,Vacations[End Date],"&gt;="&amp;DA36))</f>
        <v>0</v>
      </c>
      <c r="DJ36" s="62">
        <f>IF(MONTH(DB36)&lt;&gt;MONTH($CW$33),"",COUNTIFS(Vacations[Start Date],"&lt;="&amp;DB36,Vacations[End Date],"&gt;="&amp;DB36))</f>
        <v>0</v>
      </c>
      <c r="DK36" s="62">
        <f>IF(MONTH(DC36)&lt;&gt;MONTH($CW$33),"",COUNTIFS(Vacations[Start Date],"&lt;="&amp;DC36,Vacations[End Date],"&gt;="&amp;DC36))</f>
        <v>1</v>
      </c>
      <c r="DM36" s="62" t="b">
        <f>IF(DE36="",FALSE,COUNTIFS(Vacations[Employee Name],valSelEmp,Vacations[Start Date],"&lt;="&amp;CW36,Vacations[End Date],"&gt;="&amp;CW36)&gt;0)</f>
        <v>0</v>
      </c>
      <c r="DN36" s="62" t="b">
        <f>IF(DF36="",FALSE,COUNTIFS(Vacations[Employee Name],valSelEmp,Vacations[Start Date],"&lt;="&amp;CX36,Vacations[End Date],"&gt;="&amp;CX36)&gt;0)</f>
        <v>0</v>
      </c>
      <c r="DO36" s="62" t="b">
        <f>IF(DG36="",FALSE,COUNTIFS(Vacations[Employee Name],valSelEmp,Vacations[Start Date],"&lt;="&amp;CY36,Vacations[End Date],"&gt;="&amp;CY36)&gt;0)</f>
        <v>0</v>
      </c>
      <c r="DP36" s="62" t="b">
        <f>IF(DH36="",FALSE,COUNTIFS(Vacations[Employee Name],valSelEmp,Vacations[Start Date],"&lt;="&amp;CZ36,Vacations[End Date],"&gt;="&amp;CZ36)&gt;0)</f>
        <v>0</v>
      </c>
      <c r="DQ36" s="62" t="b">
        <f>IF(DI36="",FALSE,COUNTIFS(Vacations[Employee Name],valSelEmp,Vacations[Start Date],"&lt;="&amp;DA36,Vacations[End Date],"&gt;="&amp;DA36)&gt;0)</f>
        <v>0</v>
      </c>
      <c r="DR36" s="62" t="b">
        <f>IF(DJ36="",FALSE,COUNTIFS(Vacations[Employee Name],valSelEmp,Vacations[Start Date],"&lt;="&amp;DB36,Vacations[End Date],"&gt;="&amp;DB36)&gt;0)</f>
        <v>0</v>
      </c>
      <c r="DS36" s="62" t="b">
        <f>IF(DK36="",FALSE,COUNTIFS(Vacations[Employee Name],valSelEmp,Vacations[Start Date],"&lt;="&amp;DC36,Vacations[End Date],"&gt;="&amp;DC36)&gt;0)</f>
        <v>1</v>
      </c>
    </row>
    <row r="37" spans="1:123" x14ac:dyDescent="0.25">
      <c r="A37" s="41">
        <v>22</v>
      </c>
      <c r="B37" s="41" t="str">
        <f>IFERROR(INDEX(Employees[Employees],A37),"")</f>
        <v>Vincent</v>
      </c>
      <c r="C37" s="41"/>
      <c r="D37" s="57">
        <f>SUMIFS(Vacations[Vacation Code], Vacations[Employee Name],$B37,Vacations[Start Date],"&lt;="&amp;D$15,Vacations[End Date],"&gt;="&amp;D$15)</f>
        <v>0</v>
      </c>
      <c r="E37" s="57">
        <f>SUMIFS(Vacations[Vacation Code], Vacations[Employee Name],$B37,Vacations[Start Date],"&lt;="&amp;E$15,Vacations[End Date],"&gt;="&amp;E$15)</f>
        <v>0</v>
      </c>
      <c r="F37" s="57">
        <f>SUMIFS(Vacations[Vacation Code], Vacations[Employee Name],$B37,Vacations[Start Date],"&lt;="&amp;F$15,Vacations[End Date],"&gt;="&amp;F$15)</f>
        <v>0</v>
      </c>
      <c r="G37" s="57">
        <f>SUMIFS(Vacations[Vacation Code], Vacations[Employee Name],$B37,Vacations[Start Date],"&lt;="&amp;G$15,Vacations[End Date],"&gt;="&amp;G$15)</f>
        <v>0</v>
      </c>
      <c r="H37" s="57">
        <f>SUMIFS(Vacations[Vacation Code], Vacations[Employee Name],$B37,Vacations[Start Date],"&lt;="&amp;H$15,Vacations[End Date],"&gt;="&amp;H$15)</f>
        <v>2</v>
      </c>
      <c r="I37" s="57">
        <f>SUMIFS(Vacations[Vacation Code], Vacations[Employee Name],$B37,Vacations[Start Date],"&lt;="&amp;I$15,Vacations[End Date],"&gt;="&amp;I$15)</f>
        <v>2</v>
      </c>
      <c r="J37" s="57">
        <f>SUMIFS(Vacations[Vacation Code], Vacations[Employee Name],$B37,Vacations[Start Date],"&lt;="&amp;J$15,Vacations[End Date],"&gt;="&amp;J$15)</f>
        <v>2</v>
      </c>
      <c r="K37" s="57">
        <f>SUMIFS(Vacations[Vacation Code], Vacations[Employee Name],$B37,Vacations[Start Date],"&lt;="&amp;K$15,Vacations[End Date],"&gt;="&amp;K$15)</f>
        <v>2</v>
      </c>
      <c r="L37" s="57">
        <f>SUMIFS(Vacations[Vacation Code], Vacations[Employee Name],$B37,Vacations[Start Date],"&lt;="&amp;L$15,Vacations[End Date],"&gt;="&amp;L$15)</f>
        <v>0</v>
      </c>
      <c r="M37" s="57">
        <f>SUMIFS(Vacations[Vacation Code], Vacations[Employee Name],$B37,Vacations[Start Date],"&lt;="&amp;M$15,Vacations[End Date],"&gt;="&amp;M$15)</f>
        <v>0</v>
      </c>
      <c r="N37" s="57">
        <f>SUMIFS(Vacations[Vacation Code], Vacations[Employee Name],$B37,Vacations[Start Date],"&lt;="&amp;N$15,Vacations[End Date],"&gt;="&amp;N$15)</f>
        <v>0</v>
      </c>
      <c r="O37" s="57">
        <f>SUMIFS(Vacations[Vacation Code], Vacations[Employee Name],$B37,Vacations[Start Date],"&lt;="&amp;O$15,Vacations[End Date],"&gt;="&amp;O$15)</f>
        <v>0</v>
      </c>
      <c r="P37" s="57">
        <f>SUMIFS(Vacations[Vacation Code], Vacations[Employee Name],$B37,Vacations[Start Date],"&lt;="&amp;P$15,Vacations[End Date],"&gt;="&amp;P$15)</f>
        <v>0</v>
      </c>
      <c r="Q37" s="57">
        <f>SUMIFS(Vacations[Vacation Code], Vacations[Employee Name],$B37,Vacations[Start Date],"&lt;="&amp;Q$15,Vacations[End Date],"&gt;="&amp;Q$15)</f>
        <v>0</v>
      </c>
      <c r="R37" s="57">
        <f>SUMIFS(Vacations[Vacation Code], Vacations[Employee Name],$B37,Vacations[Start Date],"&lt;="&amp;R$15,Vacations[End Date],"&gt;="&amp;R$15)</f>
        <v>0</v>
      </c>
      <c r="S37" s="57">
        <f>SUMIFS(Vacations[Vacation Code], Vacations[Employee Name],$B37,Vacations[Start Date],"&lt;="&amp;S$15,Vacations[End Date],"&gt;="&amp;S$15)</f>
        <v>0</v>
      </c>
      <c r="T37" s="57">
        <f>SUMIFS(Vacations[Vacation Code], Vacations[Employee Name],$B37,Vacations[Start Date],"&lt;="&amp;T$15,Vacations[End Date],"&gt;="&amp;T$15)</f>
        <v>0</v>
      </c>
      <c r="U37" s="57">
        <f>SUMIFS(Vacations[Vacation Code], Vacations[Employee Name],$B37,Vacations[Start Date],"&lt;="&amp;U$15,Vacations[End Date],"&gt;="&amp;U$15)</f>
        <v>0</v>
      </c>
      <c r="V37" s="57">
        <f>SUMIFS(Vacations[Vacation Code], Vacations[Employee Name],$B37,Vacations[Start Date],"&lt;="&amp;V$15,Vacations[End Date],"&gt;="&amp;V$15)</f>
        <v>0</v>
      </c>
      <c r="W37" s="57">
        <f>SUMIFS(Vacations[Vacation Code], Vacations[Employee Name],$B37,Vacations[Start Date],"&lt;="&amp;W$15,Vacations[End Date],"&gt;="&amp;W$15)</f>
        <v>0</v>
      </c>
      <c r="X37" s="57">
        <f>SUMIFS(Vacations[Vacation Code], Vacations[Employee Name],$B37,Vacations[Start Date],"&lt;="&amp;X$15,Vacations[End Date],"&gt;="&amp;X$15)</f>
        <v>0</v>
      </c>
      <c r="Y37" s="57">
        <f>SUMIFS(Vacations[Vacation Code], Vacations[Employee Name],$B37,Vacations[Start Date],"&lt;="&amp;Y$15,Vacations[End Date],"&gt;="&amp;Y$15)</f>
        <v>0</v>
      </c>
      <c r="Z37" s="57">
        <f>SUMIFS(Vacations[Vacation Code], Vacations[Employee Name],$B37,Vacations[Start Date],"&lt;="&amp;Z$15,Vacations[End Date],"&gt;="&amp;Z$15)</f>
        <v>0</v>
      </c>
      <c r="AA37" s="57">
        <f>SUMIFS(Vacations[Vacation Code], Vacations[Employee Name],$B37,Vacations[Start Date],"&lt;="&amp;AA$15,Vacations[End Date],"&gt;="&amp;AA$15)</f>
        <v>0</v>
      </c>
      <c r="AB37" s="57">
        <f>SUMIFS(Vacations[Vacation Code], Vacations[Employee Name],$B37,Vacations[Start Date],"&lt;="&amp;AB$15,Vacations[End Date],"&gt;="&amp;AB$15)</f>
        <v>0</v>
      </c>
      <c r="AC37" s="57">
        <f>SUMIFS(Vacations[Vacation Code], Vacations[Employee Name],$B37,Vacations[Start Date],"&lt;="&amp;AC$15,Vacations[End Date],"&gt;="&amp;AC$15)</f>
        <v>0</v>
      </c>
      <c r="AD37" s="57">
        <f>SUMIFS(Vacations[Vacation Code], Vacations[Employee Name],$B37,Vacations[Start Date],"&lt;="&amp;AD$15,Vacations[End Date],"&gt;="&amp;AD$15)</f>
        <v>0</v>
      </c>
      <c r="AE37" s="57">
        <f>SUMIFS(Vacations[Vacation Code], Vacations[Employee Name],$B37,Vacations[Start Date],"&lt;="&amp;AE$15,Vacations[End Date],"&gt;="&amp;AE$15)</f>
        <v>0</v>
      </c>
      <c r="AF37" s="57">
        <f>SUMIFS(Vacations[Vacation Code], Vacations[Employee Name],$B37,Vacations[Start Date],"&lt;="&amp;AF$15,Vacations[End Date],"&gt;="&amp;AF$15)</f>
        <v>0</v>
      </c>
      <c r="AG37" s="57">
        <f>SUMIFS(Vacations[Vacation Code], Vacations[Employee Name],$B37,Vacations[Start Date],"&lt;="&amp;AG$15,Vacations[End Date],"&gt;="&amp;AG$15)</f>
        <v>0</v>
      </c>
      <c r="AH37" s="57">
        <f>SUMIFS(Vacations[Vacation Code], Vacations[Employee Name],$B37,Vacations[Start Date],"&lt;="&amp;AH$15,Vacations[End Date],"&gt;="&amp;AH$15)</f>
        <v>0</v>
      </c>
      <c r="AI37" s="57">
        <f>SUMIFS(Vacations[Vacation Code], Vacations[Employee Name],$B37,Vacations[Start Date],"&lt;="&amp;AI$15,Vacations[End Date],"&gt;="&amp;AI$15)</f>
        <v>0</v>
      </c>
      <c r="AJ37" s="57">
        <f>SUMIFS(Vacations[Vacation Code], Vacations[Employee Name],$B37,Vacations[Start Date],"&lt;="&amp;AJ$15,Vacations[End Date],"&gt;="&amp;AJ$15)</f>
        <v>0</v>
      </c>
      <c r="AK37" s="57">
        <f>SUMIFS(Vacations[Vacation Code], Vacations[Employee Name],$B37,Vacations[Start Date],"&lt;="&amp;AK$15,Vacations[End Date],"&gt;="&amp;AK$15)</f>
        <v>0</v>
      </c>
      <c r="AL37" s="57">
        <f>SUMIFS(Vacations[Vacation Code], Vacations[Employee Name],$B37,Vacations[Start Date],"&lt;="&amp;AL$15,Vacations[End Date],"&gt;="&amp;AL$15)</f>
        <v>0</v>
      </c>
      <c r="AM37" s="57">
        <f>SUMIFS(Vacations[Vacation Code], Vacations[Employee Name],$B37,Vacations[Start Date],"&lt;="&amp;AM$15,Vacations[End Date],"&gt;="&amp;AM$15)</f>
        <v>0</v>
      </c>
      <c r="AN37" s="57">
        <f>SUMIFS(Vacations[Vacation Code], Vacations[Employee Name],$B37,Vacations[Start Date],"&lt;="&amp;AN$15,Vacations[End Date],"&gt;="&amp;AN$15)</f>
        <v>0</v>
      </c>
      <c r="AO37" s="57">
        <f>SUMIFS(Vacations[Vacation Code], Vacations[Employee Name],$B37,Vacations[Start Date],"&lt;="&amp;AO$15,Vacations[End Date],"&gt;="&amp;AO$15)</f>
        <v>2</v>
      </c>
      <c r="AP37" s="57">
        <f>SUMIFS(Vacations[Vacation Code], Vacations[Employee Name],$B37,Vacations[Start Date],"&lt;="&amp;AP$15,Vacations[End Date],"&gt;="&amp;AP$15)</f>
        <v>2</v>
      </c>
      <c r="AQ37" s="57">
        <f>SUMIFS(Vacations[Vacation Code], Vacations[Employee Name],$B37,Vacations[Start Date],"&lt;="&amp;AQ$15,Vacations[End Date],"&gt;="&amp;AQ$15)</f>
        <v>2</v>
      </c>
      <c r="AR37" s="57">
        <f>SUMIFS(Vacations[Vacation Code], Vacations[Employee Name],$B37,Vacations[Start Date],"&lt;="&amp;AR$15,Vacations[End Date],"&gt;="&amp;AR$15)</f>
        <v>2</v>
      </c>
      <c r="AS37" s="57">
        <f>SUMIFS(Vacations[Vacation Code], Vacations[Employee Name],$B37,Vacations[Start Date],"&lt;="&amp;AS$15,Vacations[End Date],"&gt;="&amp;AS$15)</f>
        <v>2</v>
      </c>
      <c r="AT37" s="57">
        <f>SUMIFS(Vacations[Vacation Code], Vacations[Employee Name],$B37,Vacations[Start Date],"&lt;="&amp;AT$15,Vacations[End Date],"&gt;="&amp;AT$15)</f>
        <v>2</v>
      </c>
      <c r="AU37" s="57">
        <f>SUMIFS(Vacations[Vacation Code], Vacations[Employee Name],$B37,Vacations[Start Date],"&lt;="&amp;AU$15,Vacations[End Date],"&gt;="&amp;AU$15)</f>
        <v>0</v>
      </c>
      <c r="AV37" s="57">
        <f>SUMIFS(Vacations[Vacation Code], Vacations[Employee Name],$B37,Vacations[Start Date],"&lt;="&amp;AV$15,Vacations[End Date],"&gt;="&amp;AV$15)</f>
        <v>0</v>
      </c>
      <c r="AW37" s="57">
        <f>SUMIFS(Vacations[Vacation Code], Vacations[Employee Name],$B37,Vacations[Start Date],"&lt;="&amp;AW$15,Vacations[End Date],"&gt;="&amp;AW$15)</f>
        <v>0</v>
      </c>
      <c r="AX37" s="57">
        <f>SUMIFS(Vacations[Vacation Code], Vacations[Employee Name],$B37,Vacations[Start Date],"&lt;="&amp;AX$15,Vacations[End Date],"&gt;="&amp;AX$15)</f>
        <v>0</v>
      </c>
      <c r="AY37" s="57">
        <f>SUMIFS(Vacations[Vacation Code], Vacations[Employee Name],$B37,Vacations[Start Date],"&lt;="&amp;AY$15,Vacations[End Date],"&gt;="&amp;AY$15)</f>
        <v>0</v>
      </c>
      <c r="AZ37" s="57">
        <f>SUMIFS(Vacations[Vacation Code], Vacations[Employee Name],$B37,Vacations[Start Date],"&lt;="&amp;AZ$15,Vacations[End Date],"&gt;="&amp;AZ$15)</f>
        <v>0</v>
      </c>
      <c r="BA37" s="57">
        <f>SUMIFS(Vacations[Vacation Code], Vacations[Employee Name],$B37,Vacations[Start Date],"&lt;="&amp;BA$15,Vacations[End Date],"&gt;="&amp;BA$15)</f>
        <v>0</v>
      </c>
      <c r="BB37" s="57">
        <f>SUMIFS(Vacations[Vacation Code], Vacations[Employee Name],$B37,Vacations[Start Date],"&lt;="&amp;BB$15,Vacations[End Date],"&gt;="&amp;BB$15)</f>
        <v>0</v>
      </c>
      <c r="BC37" s="57">
        <f>SUMIFS(Vacations[Vacation Code], Vacations[Employee Name],$B37,Vacations[Start Date],"&lt;="&amp;BC$15,Vacations[End Date],"&gt;="&amp;BC$15)</f>
        <v>0</v>
      </c>
      <c r="BD37" s="57">
        <f>SUMIFS(Vacations[Vacation Code], Vacations[Employee Name],$B37,Vacations[Start Date],"&lt;="&amp;BD$15,Vacations[End Date],"&gt;="&amp;BD$15)</f>
        <v>0</v>
      </c>
      <c r="BE37" s="57">
        <f>SUMIFS(Vacations[Vacation Code], Vacations[Employee Name],$B37,Vacations[Start Date],"&lt;="&amp;BE$15,Vacations[End Date],"&gt;="&amp;BE$15)</f>
        <v>0</v>
      </c>
      <c r="BF37" s="57">
        <f>SUMIFS(Vacations[Vacation Code], Vacations[Employee Name],$B37,Vacations[Start Date],"&lt;="&amp;BF$15,Vacations[End Date],"&gt;="&amp;BF$15)</f>
        <v>0</v>
      </c>
      <c r="BG37" s="57">
        <f>SUMIFS(Vacations[Vacation Code], Vacations[Employee Name],$B37,Vacations[Start Date],"&lt;="&amp;BG$15,Vacations[End Date],"&gt;="&amp;BG$15)</f>
        <v>0</v>
      </c>
      <c r="BH37" s="57">
        <f>SUMIFS(Vacations[Vacation Code], Vacations[Employee Name],$B37,Vacations[Start Date],"&lt;="&amp;BH$15,Vacations[End Date],"&gt;="&amp;BH$15)</f>
        <v>0</v>
      </c>
      <c r="BI37" s="57">
        <f>SUMIFS(Vacations[Vacation Code], Vacations[Employee Name],$B37,Vacations[Start Date],"&lt;="&amp;BI$15,Vacations[End Date],"&gt;="&amp;BI$15)</f>
        <v>0</v>
      </c>
      <c r="BJ37" s="57">
        <f>SUMIFS(Vacations[Vacation Code], Vacations[Employee Name],$B37,Vacations[Start Date],"&lt;="&amp;BJ$15,Vacations[End Date],"&gt;="&amp;BJ$15)</f>
        <v>0</v>
      </c>
      <c r="BK37" s="57">
        <f>SUMIFS(Vacations[Vacation Code], Vacations[Employee Name],$B37,Vacations[Start Date],"&lt;="&amp;BK$15,Vacations[End Date],"&gt;="&amp;BK$15)</f>
        <v>0</v>
      </c>
      <c r="BL37" s="57">
        <f>SUMIFS(Vacations[Vacation Code], Vacations[Employee Name],$B37,Vacations[Start Date],"&lt;="&amp;BL$15,Vacations[End Date],"&gt;="&amp;BL$15)</f>
        <v>0</v>
      </c>
      <c r="BM37" s="57">
        <f>SUMIFS(Vacations[Vacation Code], Vacations[Employee Name],$B37,Vacations[Start Date],"&lt;="&amp;BM$15,Vacations[End Date],"&gt;="&amp;BM$15)</f>
        <v>0</v>
      </c>
      <c r="BN37" s="57">
        <f>SUMIFS(Vacations[Vacation Code], Vacations[Employee Name],$B37,Vacations[Start Date],"&lt;="&amp;BN$15,Vacations[End Date],"&gt;="&amp;BN$15)</f>
        <v>0</v>
      </c>
      <c r="BO37" s="57">
        <f>SUMIFS(Vacations[Vacation Code], Vacations[Employee Name],$B37,Vacations[Start Date],"&lt;="&amp;BO$15,Vacations[End Date],"&gt;="&amp;BO$15)</f>
        <v>0</v>
      </c>
      <c r="BP37" s="57">
        <f>SUMIFS(Vacations[Vacation Code], Vacations[Employee Name],$B37,Vacations[Start Date],"&lt;="&amp;BP$15,Vacations[End Date],"&gt;="&amp;BP$15)</f>
        <v>0</v>
      </c>
      <c r="BQ37" s="57">
        <f>SUMIFS(Vacations[Vacation Code], Vacations[Employee Name],$B37,Vacations[Start Date],"&lt;="&amp;BQ$15,Vacations[End Date],"&gt;="&amp;BQ$15)</f>
        <v>0</v>
      </c>
      <c r="BR37" s="57">
        <f>SUMIFS(Vacations[Vacation Code], Vacations[Employee Name],$B37,Vacations[Start Date],"&lt;="&amp;BR$15,Vacations[End Date],"&gt;="&amp;BR$15)</f>
        <v>0</v>
      </c>
      <c r="BS37" s="57">
        <f>SUMIFS(Vacations[Vacation Code], Vacations[Employee Name],$B37,Vacations[Start Date],"&lt;="&amp;BS$15,Vacations[End Date],"&gt;="&amp;BS$15)</f>
        <v>0</v>
      </c>
      <c r="BT37" s="57">
        <f>SUMIFS(Vacations[Vacation Code], Vacations[Employee Name],$B37,Vacations[Start Date],"&lt;="&amp;BT$15,Vacations[End Date],"&gt;="&amp;BT$15)</f>
        <v>4</v>
      </c>
      <c r="BU37" s="57">
        <f>SUMIFS(Vacations[Vacation Code], Vacations[Employee Name],$B37,Vacations[Start Date],"&lt;="&amp;BU$15,Vacations[End Date],"&gt;="&amp;BU$15)</f>
        <v>4</v>
      </c>
      <c r="BV37" s="57">
        <f>SUMIFS(Vacations[Vacation Code], Vacations[Employee Name],$B37,Vacations[Start Date],"&lt;="&amp;BV$15,Vacations[End Date],"&gt;="&amp;BV$15)</f>
        <v>4</v>
      </c>
      <c r="BW37" s="57">
        <f>SUMIFS(Vacations[Vacation Code], Vacations[Employee Name],$B37,Vacations[Start Date],"&lt;="&amp;BW$15,Vacations[End Date],"&gt;="&amp;BW$15)</f>
        <v>4</v>
      </c>
      <c r="BX37" s="57">
        <f>SUMIFS(Vacations[Vacation Code], Vacations[Employee Name],$B37,Vacations[Start Date],"&lt;="&amp;BX$15,Vacations[End Date],"&gt;="&amp;BX$15)</f>
        <v>4</v>
      </c>
      <c r="BY37" s="57">
        <f>SUMIFS(Vacations[Vacation Code], Vacations[Employee Name],$B37,Vacations[Start Date],"&lt;="&amp;BY$15,Vacations[End Date],"&gt;="&amp;BY$15)</f>
        <v>0</v>
      </c>
      <c r="BZ37" s="57">
        <f>SUMIFS(Vacations[Vacation Code], Vacations[Employee Name],$B37,Vacations[Start Date],"&lt;="&amp;BZ$15,Vacations[End Date],"&gt;="&amp;BZ$15)</f>
        <v>0</v>
      </c>
      <c r="CA37" s="57">
        <f>SUMIFS(Vacations[Vacation Code], Vacations[Employee Name],$B37,Vacations[Start Date],"&lt;="&amp;CA$15,Vacations[End Date],"&gt;="&amp;CA$15)</f>
        <v>0</v>
      </c>
      <c r="CB37" s="57">
        <f>SUMIFS(Vacations[Vacation Code], Vacations[Employee Name],$B37,Vacations[Start Date],"&lt;="&amp;CB$15,Vacations[End Date],"&gt;="&amp;CB$15)</f>
        <v>0</v>
      </c>
      <c r="CC37" s="57">
        <f>SUMIFS(Vacations[Vacation Code], Vacations[Employee Name],$B37,Vacations[Start Date],"&lt;="&amp;CC$15,Vacations[End Date],"&gt;="&amp;CC$15)</f>
        <v>0</v>
      </c>
      <c r="CD37" s="57">
        <f>SUMIFS(Vacations[Vacation Code], Vacations[Employee Name],$B37,Vacations[Start Date],"&lt;="&amp;CD$15,Vacations[End Date],"&gt;="&amp;CD$15)</f>
        <v>0</v>
      </c>
      <c r="CE37" s="57">
        <f>SUMIFS(Vacations[Vacation Code], Vacations[Employee Name],$B37,Vacations[Start Date],"&lt;="&amp;CE$15,Vacations[End Date],"&gt;="&amp;CE$15)</f>
        <v>0</v>
      </c>
      <c r="CF37" s="57">
        <f>SUMIFS(Vacations[Vacation Code], Vacations[Employee Name],$B37,Vacations[Start Date],"&lt;="&amp;CF$15,Vacations[End Date],"&gt;="&amp;CF$15)</f>
        <v>0</v>
      </c>
      <c r="CG37" s="57">
        <f>SUMIFS(Vacations[Vacation Code], Vacations[Employee Name],$B37,Vacations[Start Date],"&lt;="&amp;CG$15,Vacations[End Date],"&gt;="&amp;CG$15)</f>
        <v>0</v>
      </c>
      <c r="CH37" s="57">
        <f>SUMIFS(Vacations[Vacation Code], Vacations[Employee Name],$B37,Vacations[Start Date],"&lt;="&amp;CH$15,Vacations[End Date],"&gt;="&amp;CH$15)</f>
        <v>0</v>
      </c>
      <c r="CI37" s="57">
        <f>SUMIFS(Vacations[Vacation Code], Vacations[Employee Name],$B37,Vacations[Start Date],"&lt;="&amp;CI$15,Vacations[End Date],"&gt;="&amp;CI$15)</f>
        <v>0</v>
      </c>
      <c r="CJ37" s="57">
        <f>SUMIFS(Vacations[Vacation Code], Vacations[Employee Name],$B37,Vacations[Start Date],"&lt;="&amp;CJ$15,Vacations[End Date],"&gt;="&amp;CJ$15)</f>
        <v>0</v>
      </c>
      <c r="CK37" s="57">
        <f>SUMIFS(Vacations[Vacation Code], Vacations[Employee Name],$B37,Vacations[Start Date],"&lt;="&amp;CK$15,Vacations[End Date],"&gt;="&amp;CK$15)</f>
        <v>0</v>
      </c>
      <c r="CL37" s="57">
        <f>SUMIFS(Vacations[Vacation Code], Vacations[Employee Name],$B37,Vacations[Start Date],"&lt;="&amp;CL$15,Vacations[End Date],"&gt;="&amp;CL$15)</f>
        <v>0</v>
      </c>
      <c r="CM37" s="57">
        <f>SUMIFS(Vacations[Vacation Code], Vacations[Employee Name],$B37,Vacations[Start Date],"&lt;="&amp;CM$15,Vacations[End Date],"&gt;="&amp;CM$15)</f>
        <v>0</v>
      </c>
      <c r="CN37" s="57">
        <f>SUMIFS(Vacations[Vacation Code], Vacations[Employee Name],$B37,Vacations[Start Date],"&lt;="&amp;CN$15,Vacations[End Date],"&gt;="&amp;CN$15)</f>
        <v>0</v>
      </c>
      <c r="CO37" s="57">
        <f>SUMIFS(Vacations[Vacation Code], Vacations[Employee Name],$B37,Vacations[Start Date],"&lt;="&amp;CO$15,Vacations[End Date],"&gt;="&amp;CO$15)</f>
        <v>0</v>
      </c>
      <c r="CP37" s="57">
        <f>SUMIFS(Vacations[Vacation Code], Vacations[Employee Name],$B37,Vacations[Start Date],"&lt;="&amp;CP$15,Vacations[End Date],"&gt;="&amp;CP$15)</f>
        <v>0</v>
      </c>
      <c r="CQ37" s="57">
        <f>SUMIFS(Vacations[Vacation Code], Vacations[Employee Name],$B37,Vacations[Start Date],"&lt;="&amp;CQ$15,Vacations[End Date],"&gt;="&amp;CQ$15)</f>
        <v>0</v>
      </c>
      <c r="CR37" s="57">
        <f>SUMIFS(Vacations['# of days taken],Vacations[Employee Name],$B37)</f>
        <v>21</v>
      </c>
      <c r="CS37" s="57">
        <f>SUMIFS(Vacations['# of days taken],Vacations[Employee Name],$B37,Vacations[Start Date],"&gt;="&amp;$C$8,Vacations[End Date],"&lt;="&amp;$C$3)</f>
        <v>9</v>
      </c>
      <c r="CU37" s="42">
        <v>2</v>
      </c>
      <c r="CW37" s="5">
        <f t="shared" si="11"/>
        <v>41197</v>
      </c>
      <c r="CX37" s="5">
        <f t="shared" si="10"/>
        <v>41198</v>
      </c>
      <c r="CY37" s="5">
        <f t="shared" si="10"/>
        <v>41199</v>
      </c>
      <c r="CZ37" s="5">
        <f t="shared" si="10"/>
        <v>41200</v>
      </c>
      <c r="DA37" s="5">
        <f t="shared" si="10"/>
        <v>41201</v>
      </c>
      <c r="DB37" s="35">
        <f t="shared" si="10"/>
        <v>41202</v>
      </c>
      <c r="DC37" s="35">
        <f t="shared" si="10"/>
        <v>41203</v>
      </c>
      <c r="DE37" s="62">
        <f>IF(MONTH(CW37)&lt;&gt;MONTH($CW$33),"",COUNTIFS(Vacations[Start Date],"&lt;="&amp;CW37,Vacations[End Date],"&gt;="&amp;CW37))</f>
        <v>1</v>
      </c>
      <c r="DF37" s="62">
        <f>IF(MONTH(CX37)&lt;&gt;MONTH($CW$33),"",COUNTIFS(Vacations[Start Date],"&lt;="&amp;CX37,Vacations[End Date],"&gt;="&amp;CX37))</f>
        <v>0</v>
      </c>
      <c r="DG37" s="62">
        <f>IF(MONTH(CY37)&lt;&gt;MONTH($CW$33),"",COUNTIFS(Vacations[Start Date],"&lt;="&amp;CY37,Vacations[End Date],"&gt;="&amp;CY37))</f>
        <v>1</v>
      </c>
      <c r="DH37" s="62">
        <f>IF(MONTH(CZ37)&lt;&gt;MONTH($CW$33),"",COUNTIFS(Vacations[Start Date],"&lt;="&amp;CZ37,Vacations[End Date],"&gt;="&amp;CZ37))</f>
        <v>3</v>
      </c>
      <c r="DI37" s="62">
        <f>IF(MONTH(DA37)&lt;&gt;MONTH($CW$33),"",COUNTIFS(Vacations[Start Date],"&lt;="&amp;DA37,Vacations[End Date],"&gt;="&amp;DA37))</f>
        <v>3</v>
      </c>
      <c r="DJ37" s="62">
        <f>IF(MONTH(DB37)&lt;&gt;MONTH($CW$33),"",COUNTIFS(Vacations[Start Date],"&lt;="&amp;DB37,Vacations[End Date],"&gt;="&amp;DB37))</f>
        <v>2</v>
      </c>
      <c r="DK37" s="62">
        <f>IF(MONTH(DC37)&lt;&gt;MONTH($CW$33),"",COUNTIFS(Vacations[Start Date],"&lt;="&amp;DC37,Vacations[End Date],"&gt;="&amp;DC37))</f>
        <v>4</v>
      </c>
      <c r="DM37" s="62" t="b">
        <f>IF(DE37="",FALSE,COUNTIFS(Vacations[Employee Name],valSelEmp,Vacations[Start Date],"&lt;="&amp;CW37,Vacations[End Date],"&gt;="&amp;CW37)&gt;0)</f>
        <v>1</v>
      </c>
      <c r="DN37" s="62" t="b">
        <f>IF(DF37="",FALSE,COUNTIFS(Vacations[Employee Name],valSelEmp,Vacations[Start Date],"&lt;="&amp;CX37,Vacations[End Date],"&gt;="&amp;CX37)&gt;0)</f>
        <v>0</v>
      </c>
      <c r="DO37" s="62" t="b">
        <f>IF(DG37="",FALSE,COUNTIFS(Vacations[Employee Name],valSelEmp,Vacations[Start Date],"&lt;="&amp;CY37,Vacations[End Date],"&gt;="&amp;CY37)&gt;0)</f>
        <v>0</v>
      </c>
      <c r="DP37" s="62" t="b">
        <f>IF(DH37="",FALSE,COUNTIFS(Vacations[Employee Name],valSelEmp,Vacations[Start Date],"&lt;="&amp;CZ37,Vacations[End Date],"&gt;="&amp;CZ37)&gt;0)</f>
        <v>1</v>
      </c>
      <c r="DQ37" s="62" t="b">
        <f>IF(DI37="",FALSE,COUNTIFS(Vacations[Employee Name],valSelEmp,Vacations[Start Date],"&lt;="&amp;DA37,Vacations[End Date],"&gt;="&amp;DA37)&gt;0)</f>
        <v>1</v>
      </c>
      <c r="DR37" s="62" t="b">
        <f>IF(DJ37="",FALSE,COUNTIFS(Vacations[Employee Name],valSelEmp,Vacations[Start Date],"&lt;="&amp;DB37,Vacations[End Date],"&gt;="&amp;DB37)&gt;0)</f>
        <v>0</v>
      </c>
      <c r="DS37" s="62" t="b">
        <f>IF(DK37="",FALSE,COUNTIFS(Vacations[Employee Name],valSelEmp,Vacations[Start Date],"&lt;="&amp;DC37,Vacations[End Date],"&gt;="&amp;DC37)&gt;0)</f>
        <v>0</v>
      </c>
    </row>
    <row r="38" spans="1:123" x14ac:dyDescent="0.25">
      <c r="A38" s="41">
        <v>23</v>
      </c>
      <c r="B38" s="41" t="str">
        <f>IFERROR(INDEX(Employees[Employees],A38),"")</f>
        <v>Wendy</v>
      </c>
      <c r="C38" s="41"/>
      <c r="D38" s="57">
        <f>SUMIFS(Vacations[Vacation Code], Vacations[Employee Name],$B38,Vacations[Start Date],"&lt;="&amp;D$15,Vacations[End Date],"&gt;="&amp;D$15)</f>
        <v>0</v>
      </c>
      <c r="E38" s="57">
        <f>SUMIFS(Vacations[Vacation Code], Vacations[Employee Name],$B38,Vacations[Start Date],"&lt;="&amp;E$15,Vacations[End Date],"&gt;="&amp;E$15)</f>
        <v>0</v>
      </c>
      <c r="F38" s="57">
        <f>SUMIFS(Vacations[Vacation Code], Vacations[Employee Name],$B38,Vacations[Start Date],"&lt;="&amp;F$15,Vacations[End Date],"&gt;="&amp;F$15)</f>
        <v>0</v>
      </c>
      <c r="G38" s="57">
        <f>SUMIFS(Vacations[Vacation Code], Vacations[Employee Name],$B38,Vacations[Start Date],"&lt;="&amp;G$15,Vacations[End Date],"&gt;="&amp;G$15)</f>
        <v>0</v>
      </c>
      <c r="H38" s="57">
        <f>SUMIFS(Vacations[Vacation Code], Vacations[Employee Name],$B38,Vacations[Start Date],"&lt;="&amp;H$15,Vacations[End Date],"&gt;="&amp;H$15)</f>
        <v>0</v>
      </c>
      <c r="I38" s="57">
        <f>SUMIFS(Vacations[Vacation Code], Vacations[Employee Name],$B38,Vacations[Start Date],"&lt;="&amp;I$15,Vacations[End Date],"&gt;="&amp;I$15)</f>
        <v>0</v>
      </c>
      <c r="J38" s="57">
        <f>SUMIFS(Vacations[Vacation Code], Vacations[Employee Name],$B38,Vacations[Start Date],"&lt;="&amp;J$15,Vacations[End Date],"&gt;="&amp;J$15)</f>
        <v>0</v>
      </c>
      <c r="K38" s="57">
        <f>SUMIFS(Vacations[Vacation Code], Vacations[Employee Name],$B38,Vacations[Start Date],"&lt;="&amp;K$15,Vacations[End Date],"&gt;="&amp;K$15)</f>
        <v>0</v>
      </c>
      <c r="L38" s="57">
        <f>SUMIFS(Vacations[Vacation Code], Vacations[Employee Name],$B38,Vacations[Start Date],"&lt;="&amp;L$15,Vacations[End Date],"&gt;="&amp;L$15)</f>
        <v>0</v>
      </c>
      <c r="M38" s="57">
        <f>SUMIFS(Vacations[Vacation Code], Vacations[Employee Name],$B38,Vacations[Start Date],"&lt;="&amp;M$15,Vacations[End Date],"&gt;="&amp;M$15)</f>
        <v>0</v>
      </c>
      <c r="N38" s="57">
        <f>SUMIFS(Vacations[Vacation Code], Vacations[Employee Name],$B38,Vacations[Start Date],"&lt;="&amp;N$15,Vacations[End Date],"&gt;="&amp;N$15)</f>
        <v>0</v>
      </c>
      <c r="O38" s="57">
        <f>SUMIFS(Vacations[Vacation Code], Vacations[Employee Name],$B38,Vacations[Start Date],"&lt;="&amp;O$15,Vacations[End Date],"&gt;="&amp;O$15)</f>
        <v>0</v>
      </c>
      <c r="P38" s="57">
        <f>SUMIFS(Vacations[Vacation Code], Vacations[Employee Name],$B38,Vacations[Start Date],"&lt;="&amp;P$15,Vacations[End Date],"&gt;="&amp;P$15)</f>
        <v>0</v>
      </c>
      <c r="Q38" s="57">
        <f>SUMIFS(Vacations[Vacation Code], Vacations[Employee Name],$B38,Vacations[Start Date],"&lt;="&amp;Q$15,Vacations[End Date],"&gt;="&amp;Q$15)</f>
        <v>0</v>
      </c>
      <c r="R38" s="57">
        <f>SUMIFS(Vacations[Vacation Code], Vacations[Employee Name],$B38,Vacations[Start Date],"&lt;="&amp;R$15,Vacations[End Date],"&gt;="&amp;R$15)</f>
        <v>0</v>
      </c>
      <c r="S38" s="57">
        <f>SUMIFS(Vacations[Vacation Code], Vacations[Employee Name],$B38,Vacations[Start Date],"&lt;="&amp;S$15,Vacations[End Date],"&gt;="&amp;S$15)</f>
        <v>0</v>
      </c>
      <c r="T38" s="57">
        <f>SUMIFS(Vacations[Vacation Code], Vacations[Employee Name],$B38,Vacations[Start Date],"&lt;="&amp;T$15,Vacations[End Date],"&gt;="&amp;T$15)</f>
        <v>0</v>
      </c>
      <c r="U38" s="57">
        <f>SUMIFS(Vacations[Vacation Code], Vacations[Employee Name],$B38,Vacations[Start Date],"&lt;="&amp;U$15,Vacations[End Date],"&gt;="&amp;U$15)</f>
        <v>0</v>
      </c>
      <c r="V38" s="57">
        <f>SUMIFS(Vacations[Vacation Code], Vacations[Employee Name],$B38,Vacations[Start Date],"&lt;="&amp;V$15,Vacations[End Date],"&gt;="&amp;V$15)</f>
        <v>0</v>
      </c>
      <c r="W38" s="57">
        <f>SUMIFS(Vacations[Vacation Code], Vacations[Employee Name],$B38,Vacations[Start Date],"&lt;="&amp;W$15,Vacations[End Date],"&gt;="&amp;W$15)</f>
        <v>0</v>
      </c>
      <c r="X38" s="57">
        <f>SUMIFS(Vacations[Vacation Code], Vacations[Employee Name],$B38,Vacations[Start Date],"&lt;="&amp;X$15,Vacations[End Date],"&gt;="&amp;X$15)</f>
        <v>0</v>
      </c>
      <c r="Y38" s="57">
        <f>SUMIFS(Vacations[Vacation Code], Vacations[Employee Name],$B38,Vacations[Start Date],"&lt;="&amp;Y$15,Vacations[End Date],"&gt;="&amp;Y$15)</f>
        <v>0</v>
      </c>
      <c r="Z38" s="57">
        <f>SUMIFS(Vacations[Vacation Code], Vacations[Employee Name],$B38,Vacations[Start Date],"&lt;="&amp;Z$15,Vacations[End Date],"&gt;="&amp;Z$15)</f>
        <v>0</v>
      </c>
      <c r="AA38" s="57">
        <f>SUMIFS(Vacations[Vacation Code], Vacations[Employee Name],$B38,Vacations[Start Date],"&lt;="&amp;AA$15,Vacations[End Date],"&gt;="&amp;AA$15)</f>
        <v>0</v>
      </c>
      <c r="AB38" s="57">
        <f>SUMIFS(Vacations[Vacation Code], Vacations[Employee Name],$B38,Vacations[Start Date],"&lt;="&amp;AB$15,Vacations[End Date],"&gt;="&amp;AB$15)</f>
        <v>0</v>
      </c>
      <c r="AC38" s="57">
        <f>SUMIFS(Vacations[Vacation Code], Vacations[Employee Name],$B38,Vacations[Start Date],"&lt;="&amp;AC$15,Vacations[End Date],"&gt;="&amp;AC$15)</f>
        <v>0</v>
      </c>
      <c r="AD38" s="57">
        <f>SUMIFS(Vacations[Vacation Code], Vacations[Employee Name],$B38,Vacations[Start Date],"&lt;="&amp;AD$15,Vacations[End Date],"&gt;="&amp;AD$15)</f>
        <v>0</v>
      </c>
      <c r="AE38" s="57">
        <f>SUMIFS(Vacations[Vacation Code], Vacations[Employee Name],$B38,Vacations[Start Date],"&lt;="&amp;AE$15,Vacations[End Date],"&gt;="&amp;AE$15)</f>
        <v>0</v>
      </c>
      <c r="AF38" s="57">
        <f>SUMIFS(Vacations[Vacation Code], Vacations[Employee Name],$B38,Vacations[Start Date],"&lt;="&amp;AF$15,Vacations[End Date],"&gt;="&amp;AF$15)</f>
        <v>0</v>
      </c>
      <c r="AG38" s="57">
        <f>SUMIFS(Vacations[Vacation Code], Vacations[Employee Name],$B38,Vacations[Start Date],"&lt;="&amp;AG$15,Vacations[End Date],"&gt;="&amp;AG$15)</f>
        <v>0</v>
      </c>
      <c r="AH38" s="57">
        <f>SUMIFS(Vacations[Vacation Code], Vacations[Employee Name],$B38,Vacations[Start Date],"&lt;="&amp;AH$15,Vacations[End Date],"&gt;="&amp;AH$15)</f>
        <v>0</v>
      </c>
      <c r="AI38" s="57">
        <f>SUMIFS(Vacations[Vacation Code], Vacations[Employee Name],$B38,Vacations[Start Date],"&lt;="&amp;AI$15,Vacations[End Date],"&gt;="&amp;AI$15)</f>
        <v>0</v>
      </c>
      <c r="AJ38" s="57">
        <f>SUMIFS(Vacations[Vacation Code], Vacations[Employee Name],$B38,Vacations[Start Date],"&lt;="&amp;AJ$15,Vacations[End Date],"&gt;="&amp;AJ$15)</f>
        <v>0</v>
      </c>
      <c r="AK38" s="57">
        <f>SUMIFS(Vacations[Vacation Code], Vacations[Employee Name],$B38,Vacations[Start Date],"&lt;="&amp;AK$15,Vacations[End Date],"&gt;="&amp;AK$15)</f>
        <v>0</v>
      </c>
      <c r="AL38" s="57">
        <f>SUMIFS(Vacations[Vacation Code], Vacations[Employee Name],$B38,Vacations[Start Date],"&lt;="&amp;AL$15,Vacations[End Date],"&gt;="&amp;AL$15)</f>
        <v>0</v>
      </c>
      <c r="AM38" s="57">
        <f>SUMIFS(Vacations[Vacation Code], Vacations[Employee Name],$B38,Vacations[Start Date],"&lt;="&amp;AM$15,Vacations[End Date],"&gt;="&amp;AM$15)</f>
        <v>0</v>
      </c>
      <c r="AN38" s="57">
        <f>SUMIFS(Vacations[Vacation Code], Vacations[Employee Name],$B38,Vacations[Start Date],"&lt;="&amp;AN$15,Vacations[End Date],"&gt;="&amp;AN$15)</f>
        <v>0</v>
      </c>
      <c r="AO38" s="57">
        <f>SUMIFS(Vacations[Vacation Code], Vacations[Employee Name],$B38,Vacations[Start Date],"&lt;="&amp;AO$15,Vacations[End Date],"&gt;="&amp;AO$15)</f>
        <v>0</v>
      </c>
      <c r="AP38" s="57">
        <f>SUMIFS(Vacations[Vacation Code], Vacations[Employee Name],$B38,Vacations[Start Date],"&lt;="&amp;AP$15,Vacations[End Date],"&gt;="&amp;AP$15)</f>
        <v>0</v>
      </c>
      <c r="AQ38" s="57">
        <f>SUMIFS(Vacations[Vacation Code], Vacations[Employee Name],$B38,Vacations[Start Date],"&lt;="&amp;AQ$15,Vacations[End Date],"&gt;="&amp;AQ$15)</f>
        <v>0</v>
      </c>
      <c r="AR38" s="57">
        <f>SUMIFS(Vacations[Vacation Code], Vacations[Employee Name],$B38,Vacations[Start Date],"&lt;="&amp;AR$15,Vacations[End Date],"&gt;="&amp;AR$15)</f>
        <v>0</v>
      </c>
      <c r="AS38" s="57">
        <f>SUMIFS(Vacations[Vacation Code], Vacations[Employee Name],$B38,Vacations[Start Date],"&lt;="&amp;AS$15,Vacations[End Date],"&gt;="&amp;AS$15)</f>
        <v>0</v>
      </c>
      <c r="AT38" s="57">
        <f>SUMIFS(Vacations[Vacation Code], Vacations[Employee Name],$B38,Vacations[Start Date],"&lt;="&amp;AT$15,Vacations[End Date],"&gt;="&amp;AT$15)</f>
        <v>0</v>
      </c>
      <c r="AU38" s="57">
        <f>SUMIFS(Vacations[Vacation Code], Vacations[Employee Name],$B38,Vacations[Start Date],"&lt;="&amp;AU$15,Vacations[End Date],"&gt;="&amp;AU$15)</f>
        <v>0</v>
      </c>
      <c r="AV38" s="57">
        <f>SUMIFS(Vacations[Vacation Code], Vacations[Employee Name],$B38,Vacations[Start Date],"&lt;="&amp;AV$15,Vacations[End Date],"&gt;="&amp;AV$15)</f>
        <v>0</v>
      </c>
      <c r="AW38" s="57">
        <f>SUMIFS(Vacations[Vacation Code], Vacations[Employee Name],$B38,Vacations[Start Date],"&lt;="&amp;AW$15,Vacations[End Date],"&gt;="&amp;AW$15)</f>
        <v>0</v>
      </c>
      <c r="AX38" s="57">
        <f>SUMIFS(Vacations[Vacation Code], Vacations[Employee Name],$B38,Vacations[Start Date],"&lt;="&amp;AX$15,Vacations[End Date],"&gt;="&amp;AX$15)</f>
        <v>0</v>
      </c>
      <c r="AY38" s="57">
        <f>SUMIFS(Vacations[Vacation Code], Vacations[Employee Name],$B38,Vacations[Start Date],"&lt;="&amp;AY$15,Vacations[End Date],"&gt;="&amp;AY$15)</f>
        <v>0</v>
      </c>
      <c r="AZ38" s="57">
        <f>SUMIFS(Vacations[Vacation Code], Vacations[Employee Name],$B38,Vacations[Start Date],"&lt;="&amp;AZ$15,Vacations[End Date],"&gt;="&amp;AZ$15)</f>
        <v>0</v>
      </c>
      <c r="BA38" s="57">
        <f>SUMIFS(Vacations[Vacation Code], Vacations[Employee Name],$B38,Vacations[Start Date],"&lt;="&amp;BA$15,Vacations[End Date],"&gt;="&amp;BA$15)</f>
        <v>0</v>
      </c>
      <c r="BB38" s="57">
        <f>SUMIFS(Vacations[Vacation Code], Vacations[Employee Name],$B38,Vacations[Start Date],"&lt;="&amp;BB$15,Vacations[End Date],"&gt;="&amp;BB$15)</f>
        <v>0</v>
      </c>
      <c r="BC38" s="57">
        <f>SUMIFS(Vacations[Vacation Code], Vacations[Employee Name],$B38,Vacations[Start Date],"&lt;="&amp;BC$15,Vacations[End Date],"&gt;="&amp;BC$15)</f>
        <v>0</v>
      </c>
      <c r="BD38" s="57">
        <f>SUMIFS(Vacations[Vacation Code], Vacations[Employee Name],$B38,Vacations[Start Date],"&lt;="&amp;BD$15,Vacations[End Date],"&gt;="&amp;BD$15)</f>
        <v>0</v>
      </c>
      <c r="BE38" s="57">
        <f>SUMIFS(Vacations[Vacation Code], Vacations[Employee Name],$B38,Vacations[Start Date],"&lt;="&amp;BE$15,Vacations[End Date],"&gt;="&amp;BE$15)</f>
        <v>0</v>
      </c>
      <c r="BF38" s="57">
        <f>SUMIFS(Vacations[Vacation Code], Vacations[Employee Name],$B38,Vacations[Start Date],"&lt;="&amp;BF$15,Vacations[End Date],"&gt;="&amp;BF$15)</f>
        <v>3</v>
      </c>
      <c r="BG38" s="57">
        <f>SUMIFS(Vacations[Vacation Code], Vacations[Employee Name],$B38,Vacations[Start Date],"&lt;="&amp;BG$15,Vacations[End Date],"&gt;="&amp;BG$15)</f>
        <v>3</v>
      </c>
      <c r="BH38" s="57">
        <f>SUMIFS(Vacations[Vacation Code], Vacations[Employee Name],$B38,Vacations[Start Date],"&lt;="&amp;BH$15,Vacations[End Date],"&gt;="&amp;BH$15)</f>
        <v>3</v>
      </c>
      <c r="BI38" s="57">
        <f>SUMIFS(Vacations[Vacation Code], Vacations[Employee Name],$B38,Vacations[Start Date],"&lt;="&amp;BI$15,Vacations[End Date],"&gt;="&amp;BI$15)</f>
        <v>3</v>
      </c>
      <c r="BJ38" s="57">
        <f>SUMIFS(Vacations[Vacation Code], Vacations[Employee Name],$B38,Vacations[Start Date],"&lt;="&amp;BJ$15,Vacations[End Date],"&gt;="&amp;BJ$15)</f>
        <v>3</v>
      </c>
      <c r="BK38" s="57">
        <f>SUMIFS(Vacations[Vacation Code], Vacations[Employee Name],$B38,Vacations[Start Date],"&lt;="&amp;BK$15,Vacations[End Date],"&gt;="&amp;BK$15)</f>
        <v>3</v>
      </c>
      <c r="BL38" s="57">
        <f>SUMIFS(Vacations[Vacation Code], Vacations[Employee Name],$B38,Vacations[Start Date],"&lt;="&amp;BL$15,Vacations[End Date],"&gt;="&amp;BL$15)</f>
        <v>3</v>
      </c>
      <c r="BM38" s="57">
        <f>SUMIFS(Vacations[Vacation Code], Vacations[Employee Name],$B38,Vacations[Start Date],"&lt;="&amp;BM$15,Vacations[End Date],"&gt;="&amp;BM$15)</f>
        <v>1</v>
      </c>
      <c r="BN38" s="57">
        <f>SUMIFS(Vacations[Vacation Code], Vacations[Employee Name],$B38,Vacations[Start Date],"&lt;="&amp;BN$15,Vacations[End Date],"&gt;="&amp;BN$15)</f>
        <v>1</v>
      </c>
      <c r="BO38" s="57">
        <f>SUMIFS(Vacations[Vacation Code], Vacations[Employee Name],$B38,Vacations[Start Date],"&lt;="&amp;BO$15,Vacations[End Date],"&gt;="&amp;BO$15)</f>
        <v>1</v>
      </c>
      <c r="BP38" s="57">
        <f>SUMIFS(Vacations[Vacation Code], Vacations[Employee Name],$B38,Vacations[Start Date],"&lt;="&amp;BP$15,Vacations[End Date],"&gt;="&amp;BP$15)</f>
        <v>1</v>
      </c>
      <c r="BQ38" s="57">
        <f>SUMIFS(Vacations[Vacation Code], Vacations[Employee Name],$B38,Vacations[Start Date],"&lt;="&amp;BQ$15,Vacations[End Date],"&gt;="&amp;BQ$15)</f>
        <v>1</v>
      </c>
      <c r="BR38" s="57">
        <f>SUMIFS(Vacations[Vacation Code], Vacations[Employee Name],$B38,Vacations[Start Date],"&lt;="&amp;BR$15,Vacations[End Date],"&gt;="&amp;BR$15)</f>
        <v>1</v>
      </c>
      <c r="BS38" s="57">
        <f>SUMIFS(Vacations[Vacation Code], Vacations[Employee Name],$B38,Vacations[Start Date],"&lt;="&amp;BS$15,Vacations[End Date],"&gt;="&amp;BS$15)</f>
        <v>0</v>
      </c>
      <c r="BT38" s="57">
        <f>SUMIFS(Vacations[Vacation Code], Vacations[Employee Name],$B38,Vacations[Start Date],"&lt;="&amp;BT$15,Vacations[End Date],"&gt;="&amp;BT$15)</f>
        <v>0</v>
      </c>
      <c r="BU38" s="57">
        <f>SUMIFS(Vacations[Vacation Code], Vacations[Employee Name],$B38,Vacations[Start Date],"&lt;="&amp;BU$15,Vacations[End Date],"&gt;="&amp;BU$15)</f>
        <v>0</v>
      </c>
      <c r="BV38" s="57">
        <f>SUMIFS(Vacations[Vacation Code], Vacations[Employee Name],$B38,Vacations[Start Date],"&lt;="&amp;BV$15,Vacations[End Date],"&gt;="&amp;BV$15)</f>
        <v>0</v>
      </c>
      <c r="BW38" s="57">
        <f>SUMIFS(Vacations[Vacation Code], Vacations[Employee Name],$B38,Vacations[Start Date],"&lt;="&amp;BW$15,Vacations[End Date],"&gt;="&amp;BW$15)</f>
        <v>0</v>
      </c>
      <c r="BX38" s="57">
        <f>SUMIFS(Vacations[Vacation Code], Vacations[Employee Name],$B38,Vacations[Start Date],"&lt;="&amp;BX$15,Vacations[End Date],"&gt;="&amp;BX$15)</f>
        <v>0</v>
      </c>
      <c r="BY38" s="57">
        <f>SUMIFS(Vacations[Vacation Code], Vacations[Employee Name],$B38,Vacations[Start Date],"&lt;="&amp;BY$15,Vacations[End Date],"&gt;="&amp;BY$15)</f>
        <v>0</v>
      </c>
      <c r="BZ38" s="57">
        <f>SUMIFS(Vacations[Vacation Code], Vacations[Employee Name],$B38,Vacations[Start Date],"&lt;="&amp;BZ$15,Vacations[End Date],"&gt;="&amp;BZ$15)</f>
        <v>0</v>
      </c>
      <c r="CA38" s="57">
        <f>SUMIFS(Vacations[Vacation Code], Vacations[Employee Name],$B38,Vacations[Start Date],"&lt;="&amp;CA$15,Vacations[End Date],"&gt;="&amp;CA$15)</f>
        <v>0</v>
      </c>
      <c r="CB38" s="57">
        <f>SUMIFS(Vacations[Vacation Code], Vacations[Employee Name],$B38,Vacations[Start Date],"&lt;="&amp;CB$15,Vacations[End Date],"&gt;="&amp;CB$15)</f>
        <v>0</v>
      </c>
      <c r="CC38" s="57">
        <f>SUMIFS(Vacations[Vacation Code], Vacations[Employee Name],$B38,Vacations[Start Date],"&lt;="&amp;CC$15,Vacations[End Date],"&gt;="&amp;CC$15)</f>
        <v>0</v>
      </c>
      <c r="CD38" s="57">
        <f>SUMIFS(Vacations[Vacation Code], Vacations[Employee Name],$B38,Vacations[Start Date],"&lt;="&amp;CD$15,Vacations[End Date],"&gt;="&amp;CD$15)</f>
        <v>0</v>
      </c>
      <c r="CE38" s="57">
        <f>SUMIFS(Vacations[Vacation Code], Vacations[Employee Name],$B38,Vacations[Start Date],"&lt;="&amp;CE$15,Vacations[End Date],"&gt;="&amp;CE$15)</f>
        <v>0</v>
      </c>
      <c r="CF38" s="57">
        <f>SUMIFS(Vacations[Vacation Code], Vacations[Employee Name],$B38,Vacations[Start Date],"&lt;="&amp;CF$15,Vacations[End Date],"&gt;="&amp;CF$15)</f>
        <v>0</v>
      </c>
      <c r="CG38" s="57">
        <f>SUMIFS(Vacations[Vacation Code], Vacations[Employee Name],$B38,Vacations[Start Date],"&lt;="&amp;CG$15,Vacations[End Date],"&gt;="&amp;CG$15)</f>
        <v>0</v>
      </c>
      <c r="CH38" s="57">
        <f>SUMIFS(Vacations[Vacation Code], Vacations[Employee Name],$B38,Vacations[Start Date],"&lt;="&amp;CH$15,Vacations[End Date],"&gt;="&amp;CH$15)</f>
        <v>0</v>
      </c>
      <c r="CI38" s="57">
        <f>SUMIFS(Vacations[Vacation Code], Vacations[Employee Name],$B38,Vacations[Start Date],"&lt;="&amp;CI$15,Vacations[End Date],"&gt;="&amp;CI$15)</f>
        <v>0</v>
      </c>
      <c r="CJ38" s="57">
        <f>SUMIFS(Vacations[Vacation Code], Vacations[Employee Name],$B38,Vacations[Start Date],"&lt;="&amp;CJ$15,Vacations[End Date],"&gt;="&amp;CJ$15)</f>
        <v>0</v>
      </c>
      <c r="CK38" s="57">
        <f>SUMIFS(Vacations[Vacation Code], Vacations[Employee Name],$B38,Vacations[Start Date],"&lt;="&amp;CK$15,Vacations[End Date],"&gt;="&amp;CK$15)</f>
        <v>0</v>
      </c>
      <c r="CL38" s="57">
        <f>SUMIFS(Vacations[Vacation Code], Vacations[Employee Name],$B38,Vacations[Start Date],"&lt;="&amp;CL$15,Vacations[End Date],"&gt;="&amp;CL$15)</f>
        <v>0</v>
      </c>
      <c r="CM38" s="57">
        <f>SUMIFS(Vacations[Vacation Code], Vacations[Employee Name],$B38,Vacations[Start Date],"&lt;="&amp;CM$15,Vacations[End Date],"&gt;="&amp;CM$15)</f>
        <v>0</v>
      </c>
      <c r="CN38" s="57">
        <f>SUMIFS(Vacations[Vacation Code], Vacations[Employee Name],$B38,Vacations[Start Date],"&lt;="&amp;CN$15,Vacations[End Date],"&gt;="&amp;CN$15)</f>
        <v>0</v>
      </c>
      <c r="CO38" s="57">
        <f>SUMIFS(Vacations[Vacation Code], Vacations[Employee Name],$B38,Vacations[Start Date],"&lt;="&amp;CO$15,Vacations[End Date],"&gt;="&amp;CO$15)</f>
        <v>0</v>
      </c>
      <c r="CP38" s="57">
        <f>SUMIFS(Vacations[Vacation Code], Vacations[Employee Name],$B38,Vacations[Start Date],"&lt;="&amp;CP$15,Vacations[End Date],"&gt;="&amp;CP$15)</f>
        <v>0</v>
      </c>
      <c r="CQ38" s="57">
        <f>SUMIFS(Vacations[Vacation Code], Vacations[Employee Name],$B38,Vacations[Start Date],"&lt;="&amp;CQ$15,Vacations[End Date],"&gt;="&amp;CQ$15)</f>
        <v>0</v>
      </c>
      <c r="CR38" s="57">
        <f>SUMIFS(Vacations['# of days taken],Vacations[Employee Name],$B38)</f>
        <v>26</v>
      </c>
      <c r="CS38" s="57">
        <f>SUMIFS(Vacations['# of days taken],Vacations[Employee Name],$B38,Vacations[Start Date],"&gt;="&amp;$C$8,Vacations[End Date],"&lt;="&amp;$C$3)</f>
        <v>9</v>
      </c>
      <c r="CU38" s="42">
        <v>3</v>
      </c>
      <c r="CW38" s="5">
        <f t="shared" si="11"/>
        <v>41204</v>
      </c>
      <c r="CX38" s="5">
        <f t="shared" si="10"/>
        <v>41205</v>
      </c>
      <c r="CY38" s="5">
        <f t="shared" si="10"/>
        <v>41206</v>
      </c>
      <c r="CZ38" s="5">
        <f t="shared" si="10"/>
        <v>41207</v>
      </c>
      <c r="DA38" s="5">
        <f t="shared" si="10"/>
        <v>41208</v>
      </c>
      <c r="DB38" s="35">
        <f t="shared" si="10"/>
        <v>41209</v>
      </c>
      <c r="DC38" s="35">
        <f t="shared" si="10"/>
        <v>41210</v>
      </c>
      <c r="DE38" s="62">
        <f>IF(MONTH(CW38)&lt;&gt;MONTH($CW$33),"",COUNTIFS(Vacations[Start Date],"&lt;="&amp;CW38,Vacations[End Date],"&gt;="&amp;CW38))</f>
        <v>3</v>
      </c>
      <c r="DF38" s="62">
        <f>IF(MONTH(CX38)&lt;&gt;MONTH($CW$33),"",COUNTIFS(Vacations[Start Date],"&lt;="&amp;CX38,Vacations[End Date],"&gt;="&amp;CX38))</f>
        <v>3</v>
      </c>
      <c r="DG38" s="62">
        <f>IF(MONTH(CY38)&lt;&gt;MONTH($CW$33),"",COUNTIFS(Vacations[Start Date],"&lt;="&amp;CY38,Vacations[End Date],"&gt;="&amp;CY38))</f>
        <v>3</v>
      </c>
      <c r="DH38" s="62">
        <f>IF(MONTH(CZ38)&lt;&gt;MONTH($CW$33),"",COUNTIFS(Vacations[Start Date],"&lt;="&amp;CZ38,Vacations[End Date],"&gt;="&amp;CZ38))</f>
        <v>3</v>
      </c>
      <c r="DI38" s="62">
        <f>IF(MONTH(DA38)&lt;&gt;MONTH($CW$33),"",COUNTIFS(Vacations[Start Date],"&lt;="&amp;DA38,Vacations[End Date],"&gt;="&amp;DA38))</f>
        <v>3</v>
      </c>
      <c r="DJ38" s="62">
        <f>IF(MONTH(DB38)&lt;&gt;MONTH($CW$33),"",COUNTIFS(Vacations[Start Date],"&lt;="&amp;DB38,Vacations[End Date],"&gt;="&amp;DB38))</f>
        <v>3</v>
      </c>
      <c r="DK38" s="62">
        <f>IF(MONTH(DC38)&lt;&gt;MONTH($CW$33),"",COUNTIFS(Vacations[Start Date],"&lt;="&amp;DC38,Vacations[End Date],"&gt;="&amp;DC38))</f>
        <v>3</v>
      </c>
      <c r="DM38" s="62" t="b">
        <f>IF(DE38="",FALSE,COUNTIFS(Vacations[Employee Name],valSelEmp,Vacations[Start Date],"&lt;="&amp;CW38,Vacations[End Date],"&gt;="&amp;CW38)&gt;0)</f>
        <v>0</v>
      </c>
      <c r="DN38" s="62" t="b">
        <f>IF(DF38="",FALSE,COUNTIFS(Vacations[Employee Name],valSelEmp,Vacations[Start Date],"&lt;="&amp;CX38,Vacations[End Date],"&gt;="&amp;CX38)&gt;0)</f>
        <v>0</v>
      </c>
      <c r="DO38" s="62" t="b">
        <f>IF(DG38="",FALSE,COUNTIFS(Vacations[Employee Name],valSelEmp,Vacations[Start Date],"&lt;="&amp;CY38,Vacations[End Date],"&gt;="&amp;CY38)&gt;0)</f>
        <v>0</v>
      </c>
      <c r="DP38" s="62" t="b">
        <f>IF(DH38="",FALSE,COUNTIFS(Vacations[Employee Name],valSelEmp,Vacations[Start Date],"&lt;="&amp;CZ38,Vacations[End Date],"&gt;="&amp;CZ38)&gt;0)</f>
        <v>0</v>
      </c>
      <c r="DQ38" s="62" t="b">
        <f>IF(DI38="",FALSE,COUNTIFS(Vacations[Employee Name],valSelEmp,Vacations[Start Date],"&lt;="&amp;DA38,Vacations[End Date],"&gt;="&amp;DA38)&gt;0)</f>
        <v>0</v>
      </c>
      <c r="DR38" s="62" t="b">
        <f>IF(DJ38="",FALSE,COUNTIFS(Vacations[Employee Name],valSelEmp,Vacations[Start Date],"&lt;="&amp;DB38,Vacations[End Date],"&gt;="&amp;DB38)&gt;0)</f>
        <v>0</v>
      </c>
      <c r="DS38" s="62" t="b">
        <f>IF(DK38="",FALSE,COUNTIFS(Vacations[Employee Name],valSelEmp,Vacations[Start Date],"&lt;="&amp;DC38,Vacations[End Date],"&gt;="&amp;DC38)&gt;0)</f>
        <v>0</v>
      </c>
    </row>
    <row r="39" spans="1:123" x14ac:dyDescent="0.25">
      <c r="A39" s="41">
        <v>24</v>
      </c>
      <c r="B39" s="41" t="str">
        <f>IFERROR(INDEX(Employees[Employees],A39),"")</f>
        <v>Xinhua</v>
      </c>
      <c r="C39" s="41"/>
      <c r="D39" s="57">
        <f>SUMIFS(Vacations[Vacation Code], Vacations[Employee Name],$B39,Vacations[Start Date],"&lt;="&amp;D$15,Vacations[End Date],"&gt;="&amp;D$15)</f>
        <v>0</v>
      </c>
      <c r="E39" s="57">
        <f>SUMIFS(Vacations[Vacation Code], Vacations[Employee Name],$B39,Vacations[Start Date],"&lt;="&amp;E$15,Vacations[End Date],"&gt;="&amp;E$15)</f>
        <v>0</v>
      </c>
      <c r="F39" s="57">
        <f>SUMIFS(Vacations[Vacation Code], Vacations[Employee Name],$B39,Vacations[Start Date],"&lt;="&amp;F$15,Vacations[End Date],"&gt;="&amp;F$15)</f>
        <v>0</v>
      </c>
      <c r="G39" s="57">
        <f>SUMIFS(Vacations[Vacation Code], Vacations[Employee Name],$B39,Vacations[Start Date],"&lt;="&amp;G$15,Vacations[End Date],"&gt;="&amp;G$15)</f>
        <v>0</v>
      </c>
      <c r="H39" s="57">
        <f>SUMIFS(Vacations[Vacation Code], Vacations[Employee Name],$B39,Vacations[Start Date],"&lt;="&amp;H$15,Vacations[End Date],"&gt;="&amp;H$15)</f>
        <v>0</v>
      </c>
      <c r="I39" s="57">
        <f>SUMIFS(Vacations[Vacation Code], Vacations[Employee Name],$B39,Vacations[Start Date],"&lt;="&amp;I$15,Vacations[End Date],"&gt;="&amp;I$15)</f>
        <v>0</v>
      </c>
      <c r="J39" s="57">
        <f>SUMIFS(Vacations[Vacation Code], Vacations[Employee Name],$B39,Vacations[Start Date],"&lt;="&amp;J$15,Vacations[End Date],"&gt;="&amp;J$15)</f>
        <v>0</v>
      </c>
      <c r="K39" s="57">
        <f>SUMIFS(Vacations[Vacation Code], Vacations[Employee Name],$B39,Vacations[Start Date],"&lt;="&amp;K$15,Vacations[End Date],"&gt;="&amp;K$15)</f>
        <v>0</v>
      </c>
      <c r="L39" s="57">
        <f>SUMIFS(Vacations[Vacation Code], Vacations[Employee Name],$B39,Vacations[Start Date],"&lt;="&amp;L$15,Vacations[End Date],"&gt;="&amp;L$15)</f>
        <v>0</v>
      </c>
      <c r="M39" s="57">
        <f>SUMIFS(Vacations[Vacation Code], Vacations[Employee Name],$B39,Vacations[Start Date],"&lt;="&amp;M$15,Vacations[End Date],"&gt;="&amp;M$15)</f>
        <v>0</v>
      </c>
      <c r="N39" s="57">
        <f>SUMIFS(Vacations[Vacation Code], Vacations[Employee Name],$B39,Vacations[Start Date],"&lt;="&amp;N$15,Vacations[End Date],"&gt;="&amp;N$15)</f>
        <v>0</v>
      </c>
      <c r="O39" s="57">
        <f>SUMIFS(Vacations[Vacation Code], Vacations[Employee Name],$B39,Vacations[Start Date],"&lt;="&amp;O$15,Vacations[End Date],"&gt;="&amp;O$15)</f>
        <v>0</v>
      </c>
      <c r="P39" s="57">
        <f>SUMIFS(Vacations[Vacation Code], Vacations[Employee Name],$B39,Vacations[Start Date],"&lt;="&amp;P$15,Vacations[End Date],"&gt;="&amp;P$15)</f>
        <v>0</v>
      </c>
      <c r="Q39" s="57">
        <f>SUMIFS(Vacations[Vacation Code], Vacations[Employee Name],$B39,Vacations[Start Date],"&lt;="&amp;Q$15,Vacations[End Date],"&gt;="&amp;Q$15)</f>
        <v>0</v>
      </c>
      <c r="R39" s="57">
        <f>SUMIFS(Vacations[Vacation Code], Vacations[Employee Name],$B39,Vacations[Start Date],"&lt;="&amp;R$15,Vacations[End Date],"&gt;="&amp;R$15)</f>
        <v>0</v>
      </c>
      <c r="S39" s="57">
        <f>SUMIFS(Vacations[Vacation Code], Vacations[Employee Name],$B39,Vacations[Start Date],"&lt;="&amp;S$15,Vacations[End Date],"&gt;="&amp;S$15)</f>
        <v>0</v>
      </c>
      <c r="T39" s="57">
        <f>SUMIFS(Vacations[Vacation Code], Vacations[Employee Name],$B39,Vacations[Start Date],"&lt;="&amp;T$15,Vacations[End Date],"&gt;="&amp;T$15)</f>
        <v>0</v>
      </c>
      <c r="U39" s="57">
        <f>SUMIFS(Vacations[Vacation Code], Vacations[Employee Name],$B39,Vacations[Start Date],"&lt;="&amp;U$15,Vacations[End Date],"&gt;="&amp;U$15)</f>
        <v>0</v>
      </c>
      <c r="V39" s="57">
        <f>SUMIFS(Vacations[Vacation Code], Vacations[Employee Name],$B39,Vacations[Start Date],"&lt;="&amp;V$15,Vacations[End Date],"&gt;="&amp;V$15)</f>
        <v>0</v>
      </c>
      <c r="W39" s="57">
        <f>SUMIFS(Vacations[Vacation Code], Vacations[Employee Name],$B39,Vacations[Start Date],"&lt;="&amp;W$15,Vacations[End Date],"&gt;="&amp;W$15)</f>
        <v>0</v>
      </c>
      <c r="X39" s="57">
        <f>SUMIFS(Vacations[Vacation Code], Vacations[Employee Name],$B39,Vacations[Start Date],"&lt;="&amp;X$15,Vacations[End Date],"&gt;="&amp;X$15)</f>
        <v>0</v>
      </c>
      <c r="Y39" s="57">
        <f>SUMIFS(Vacations[Vacation Code], Vacations[Employee Name],$B39,Vacations[Start Date],"&lt;="&amp;Y$15,Vacations[End Date],"&gt;="&amp;Y$15)</f>
        <v>0</v>
      </c>
      <c r="Z39" s="57">
        <f>SUMIFS(Vacations[Vacation Code], Vacations[Employee Name],$B39,Vacations[Start Date],"&lt;="&amp;Z$15,Vacations[End Date],"&gt;="&amp;Z$15)</f>
        <v>0</v>
      </c>
      <c r="AA39" s="57">
        <f>SUMIFS(Vacations[Vacation Code], Vacations[Employee Name],$B39,Vacations[Start Date],"&lt;="&amp;AA$15,Vacations[End Date],"&gt;="&amp;AA$15)</f>
        <v>0</v>
      </c>
      <c r="AB39" s="57">
        <f>SUMIFS(Vacations[Vacation Code], Vacations[Employee Name],$B39,Vacations[Start Date],"&lt;="&amp;AB$15,Vacations[End Date],"&gt;="&amp;AB$15)</f>
        <v>0</v>
      </c>
      <c r="AC39" s="57">
        <f>SUMIFS(Vacations[Vacation Code], Vacations[Employee Name],$B39,Vacations[Start Date],"&lt;="&amp;AC$15,Vacations[End Date],"&gt;="&amp;AC$15)</f>
        <v>0</v>
      </c>
      <c r="AD39" s="57">
        <f>SUMIFS(Vacations[Vacation Code], Vacations[Employee Name],$B39,Vacations[Start Date],"&lt;="&amp;AD$15,Vacations[End Date],"&gt;="&amp;AD$15)</f>
        <v>0</v>
      </c>
      <c r="AE39" s="57">
        <f>SUMIFS(Vacations[Vacation Code], Vacations[Employee Name],$B39,Vacations[Start Date],"&lt;="&amp;AE$15,Vacations[End Date],"&gt;="&amp;AE$15)</f>
        <v>0</v>
      </c>
      <c r="AF39" s="57">
        <f>SUMIFS(Vacations[Vacation Code], Vacations[Employee Name],$B39,Vacations[Start Date],"&lt;="&amp;AF$15,Vacations[End Date],"&gt;="&amp;AF$15)</f>
        <v>0</v>
      </c>
      <c r="AG39" s="57">
        <f>SUMIFS(Vacations[Vacation Code], Vacations[Employee Name],$B39,Vacations[Start Date],"&lt;="&amp;AG$15,Vacations[End Date],"&gt;="&amp;AG$15)</f>
        <v>0</v>
      </c>
      <c r="AH39" s="57">
        <f>SUMIFS(Vacations[Vacation Code], Vacations[Employee Name],$B39,Vacations[Start Date],"&lt;="&amp;AH$15,Vacations[End Date],"&gt;="&amp;AH$15)</f>
        <v>0</v>
      </c>
      <c r="AI39" s="57">
        <f>SUMIFS(Vacations[Vacation Code], Vacations[Employee Name],$B39,Vacations[Start Date],"&lt;="&amp;AI$15,Vacations[End Date],"&gt;="&amp;AI$15)</f>
        <v>0</v>
      </c>
      <c r="AJ39" s="57">
        <f>SUMIFS(Vacations[Vacation Code], Vacations[Employee Name],$B39,Vacations[Start Date],"&lt;="&amp;AJ$15,Vacations[End Date],"&gt;="&amp;AJ$15)</f>
        <v>0</v>
      </c>
      <c r="AK39" s="57">
        <f>SUMIFS(Vacations[Vacation Code], Vacations[Employee Name],$B39,Vacations[Start Date],"&lt;="&amp;AK$15,Vacations[End Date],"&gt;="&amp;AK$15)</f>
        <v>0</v>
      </c>
      <c r="AL39" s="57">
        <f>SUMIFS(Vacations[Vacation Code], Vacations[Employee Name],$B39,Vacations[Start Date],"&lt;="&amp;AL$15,Vacations[End Date],"&gt;="&amp;AL$15)</f>
        <v>0</v>
      </c>
      <c r="AM39" s="57">
        <f>SUMIFS(Vacations[Vacation Code], Vacations[Employee Name],$B39,Vacations[Start Date],"&lt;="&amp;AM$15,Vacations[End Date],"&gt;="&amp;AM$15)</f>
        <v>0</v>
      </c>
      <c r="AN39" s="57">
        <f>SUMIFS(Vacations[Vacation Code], Vacations[Employee Name],$B39,Vacations[Start Date],"&lt;="&amp;AN$15,Vacations[End Date],"&gt;="&amp;AN$15)</f>
        <v>0</v>
      </c>
      <c r="AO39" s="57">
        <f>SUMIFS(Vacations[Vacation Code], Vacations[Employee Name],$B39,Vacations[Start Date],"&lt;="&amp;AO$15,Vacations[End Date],"&gt;="&amp;AO$15)</f>
        <v>0</v>
      </c>
      <c r="AP39" s="57">
        <f>SUMIFS(Vacations[Vacation Code], Vacations[Employee Name],$B39,Vacations[Start Date],"&lt;="&amp;AP$15,Vacations[End Date],"&gt;="&amp;AP$15)</f>
        <v>0</v>
      </c>
      <c r="AQ39" s="57">
        <f>SUMIFS(Vacations[Vacation Code], Vacations[Employee Name],$B39,Vacations[Start Date],"&lt;="&amp;AQ$15,Vacations[End Date],"&gt;="&amp;AQ$15)</f>
        <v>0</v>
      </c>
      <c r="AR39" s="57">
        <f>SUMIFS(Vacations[Vacation Code], Vacations[Employee Name],$B39,Vacations[Start Date],"&lt;="&amp;AR$15,Vacations[End Date],"&gt;="&amp;AR$15)</f>
        <v>0</v>
      </c>
      <c r="AS39" s="57">
        <f>SUMIFS(Vacations[Vacation Code], Vacations[Employee Name],$B39,Vacations[Start Date],"&lt;="&amp;AS$15,Vacations[End Date],"&gt;="&amp;AS$15)</f>
        <v>0</v>
      </c>
      <c r="AT39" s="57">
        <f>SUMIFS(Vacations[Vacation Code], Vacations[Employee Name],$B39,Vacations[Start Date],"&lt;="&amp;AT$15,Vacations[End Date],"&gt;="&amp;AT$15)</f>
        <v>0</v>
      </c>
      <c r="AU39" s="57">
        <f>SUMIFS(Vacations[Vacation Code], Vacations[Employee Name],$B39,Vacations[Start Date],"&lt;="&amp;AU$15,Vacations[End Date],"&gt;="&amp;AU$15)</f>
        <v>0</v>
      </c>
      <c r="AV39" s="57">
        <f>SUMIFS(Vacations[Vacation Code], Vacations[Employee Name],$B39,Vacations[Start Date],"&lt;="&amp;AV$15,Vacations[End Date],"&gt;="&amp;AV$15)</f>
        <v>0</v>
      </c>
      <c r="AW39" s="57">
        <f>SUMIFS(Vacations[Vacation Code], Vacations[Employee Name],$B39,Vacations[Start Date],"&lt;="&amp;AW$15,Vacations[End Date],"&gt;="&amp;AW$15)</f>
        <v>0</v>
      </c>
      <c r="AX39" s="57">
        <f>SUMIFS(Vacations[Vacation Code], Vacations[Employee Name],$B39,Vacations[Start Date],"&lt;="&amp;AX$15,Vacations[End Date],"&gt;="&amp;AX$15)</f>
        <v>0</v>
      </c>
      <c r="AY39" s="57">
        <f>SUMIFS(Vacations[Vacation Code], Vacations[Employee Name],$B39,Vacations[Start Date],"&lt;="&amp;AY$15,Vacations[End Date],"&gt;="&amp;AY$15)</f>
        <v>0</v>
      </c>
      <c r="AZ39" s="57">
        <f>SUMIFS(Vacations[Vacation Code], Vacations[Employee Name],$B39,Vacations[Start Date],"&lt;="&amp;AZ$15,Vacations[End Date],"&gt;="&amp;AZ$15)</f>
        <v>0</v>
      </c>
      <c r="BA39" s="57">
        <f>SUMIFS(Vacations[Vacation Code], Vacations[Employee Name],$B39,Vacations[Start Date],"&lt;="&amp;BA$15,Vacations[End Date],"&gt;="&amp;BA$15)</f>
        <v>0</v>
      </c>
      <c r="BB39" s="57">
        <f>SUMIFS(Vacations[Vacation Code], Vacations[Employee Name],$B39,Vacations[Start Date],"&lt;="&amp;BB$15,Vacations[End Date],"&gt;="&amp;BB$15)</f>
        <v>0</v>
      </c>
      <c r="BC39" s="57">
        <f>SUMIFS(Vacations[Vacation Code], Vacations[Employee Name],$B39,Vacations[Start Date],"&lt;="&amp;BC$15,Vacations[End Date],"&gt;="&amp;BC$15)</f>
        <v>0</v>
      </c>
      <c r="BD39" s="57">
        <f>SUMIFS(Vacations[Vacation Code], Vacations[Employee Name],$B39,Vacations[Start Date],"&lt;="&amp;BD$15,Vacations[End Date],"&gt;="&amp;BD$15)</f>
        <v>0</v>
      </c>
      <c r="BE39" s="57">
        <f>SUMIFS(Vacations[Vacation Code], Vacations[Employee Name],$B39,Vacations[Start Date],"&lt;="&amp;BE$15,Vacations[End Date],"&gt;="&amp;BE$15)</f>
        <v>0</v>
      </c>
      <c r="BF39" s="57">
        <f>SUMIFS(Vacations[Vacation Code], Vacations[Employee Name],$B39,Vacations[Start Date],"&lt;="&amp;BF$15,Vacations[End Date],"&gt;="&amp;BF$15)</f>
        <v>0</v>
      </c>
      <c r="BG39" s="57">
        <f>SUMIFS(Vacations[Vacation Code], Vacations[Employee Name],$B39,Vacations[Start Date],"&lt;="&amp;BG$15,Vacations[End Date],"&gt;="&amp;BG$15)</f>
        <v>0</v>
      </c>
      <c r="BH39" s="57">
        <f>SUMIFS(Vacations[Vacation Code], Vacations[Employee Name],$B39,Vacations[Start Date],"&lt;="&amp;BH$15,Vacations[End Date],"&gt;="&amp;BH$15)</f>
        <v>0</v>
      </c>
      <c r="BI39" s="57">
        <f>SUMIFS(Vacations[Vacation Code], Vacations[Employee Name],$B39,Vacations[Start Date],"&lt;="&amp;BI$15,Vacations[End Date],"&gt;="&amp;BI$15)</f>
        <v>0</v>
      </c>
      <c r="BJ39" s="57">
        <f>SUMIFS(Vacations[Vacation Code], Vacations[Employee Name],$B39,Vacations[Start Date],"&lt;="&amp;BJ$15,Vacations[End Date],"&gt;="&amp;BJ$15)</f>
        <v>0</v>
      </c>
      <c r="BK39" s="57">
        <f>SUMIFS(Vacations[Vacation Code], Vacations[Employee Name],$B39,Vacations[Start Date],"&lt;="&amp;BK$15,Vacations[End Date],"&gt;="&amp;BK$15)</f>
        <v>0</v>
      </c>
      <c r="BL39" s="57">
        <f>SUMIFS(Vacations[Vacation Code], Vacations[Employee Name],$B39,Vacations[Start Date],"&lt;="&amp;BL$15,Vacations[End Date],"&gt;="&amp;BL$15)</f>
        <v>0</v>
      </c>
      <c r="BM39" s="57">
        <f>SUMIFS(Vacations[Vacation Code], Vacations[Employee Name],$B39,Vacations[Start Date],"&lt;="&amp;BM$15,Vacations[End Date],"&gt;="&amp;BM$15)</f>
        <v>0</v>
      </c>
      <c r="BN39" s="57">
        <f>SUMIFS(Vacations[Vacation Code], Vacations[Employee Name],$B39,Vacations[Start Date],"&lt;="&amp;BN$15,Vacations[End Date],"&gt;="&amp;BN$15)</f>
        <v>0</v>
      </c>
      <c r="BO39" s="57">
        <f>SUMIFS(Vacations[Vacation Code], Vacations[Employee Name],$B39,Vacations[Start Date],"&lt;="&amp;BO$15,Vacations[End Date],"&gt;="&amp;BO$15)</f>
        <v>0</v>
      </c>
      <c r="BP39" s="57">
        <f>SUMIFS(Vacations[Vacation Code], Vacations[Employee Name],$B39,Vacations[Start Date],"&lt;="&amp;BP$15,Vacations[End Date],"&gt;="&amp;BP$15)</f>
        <v>0</v>
      </c>
      <c r="BQ39" s="57">
        <f>SUMIFS(Vacations[Vacation Code], Vacations[Employee Name],$B39,Vacations[Start Date],"&lt;="&amp;BQ$15,Vacations[End Date],"&gt;="&amp;BQ$15)</f>
        <v>0</v>
      </c>
      <c r="BR39" s="57">
        <f>SUMIFS(Vacations[Vacation Code], Vacations[Employee Name],$B39,Vacations[Start Date],"&lt;="&amp;BR$15,Vacations[End Date],"&gt;="&amp;BR$15)</f>
        <v>0</v>
      </c>
      <c r="BS39" s="57">
        <f>SUMIFS(Vacations[Vacation Code], Vacations[Employee Name],$B39,Vacations[Start Date],"&lt;="&amp;BS$15,Vacations[End Date],"&gt;="&amp;BS$15)</f>
        <v>0</v>
      </c>
      <c r="BT39" s="57">
        <f>SUMIFS(Vacations[Vacation Code], Vacations[Employee Name],$B39,Vacations[Start Date],"&lt;="&amp;BT$15,Vacations[End Date],"&gt;="&amp;BT$15)</f>
        <v>0</v>
      </c>
      <c r="BU39" s="57">
        <f>SUMIFS(Vacations[Vacation Code], Vacations[Employee Name],$B39,Vacations[Start Date],"&lt;="&amp;BU$15,Vacations[End Date],"&gt;="&amp;BU$15)</f>
        <v>0</v>
      </c>
      <c r="BV39" s="57">
        <f>SUMIFS(Vacations[Vacation Code], Vacations[Employee Name],$B39,Vacations[Start Date],"&lt;="&amp;BV$15,Vacations[End Date],"&gt;="&amp;BV$15)</f>
        <v>0</v>
      </c>
      <c r="BW39" s="57">
        <f>SUMIFS(Vacations[Vacation Code], Vacations[Employee Name],$B39,Vacations[Start Date],"&lt;="&amp;BW$15,Vacations[End Date],"&gt;="&amp;BW$15)</f>
        <v>0</v>
      </c>
      <c r="BX39" s="57">
        <f>SUMIFS(Vacations[Vacation Code], Vacations[Employee Name],$B39,Vacations[Start Date],"&lt;="&amp;BX$15,Vacations[End Date],"&gt;="&amp;BX$15)</f>
        <v>0</v>
      </c>
      <c r="BY39" s="57">
        <f>SUMIFS(Vacations[Vacation Code], Vacations[Employee Name],$B39,Vacations[Start Date],"&lt;="&amp;BY$15,Vacations[End Date],"&gt;="&amp;BY$15)</f>
        <v>0</v>
      </c>
      <c r="BZ39" s="57">
        <f>SUMIFS(Vacations[Vacation Code], Vacations[Employee Name],$B39,Vacations[Start Date],"&lt;="&amp;BZ$15,Vacations[End Date],"&gt;="&amp;BZ$15)</f>
        <v>0</v>
      </c>
      <c r="CA39" s="57">
        <f>SUMIFS(Vacations[Vacation Code], Vacations[Employee Name],$B39,Vacations[Start Date],"&lt;="&amp;CA$15,Vacations[End Date],"&gt;="&amp;CA$15)</f>
        <v>0</v>
      </c>
      <c r="CB39" s="57">
        <f>SUMIFS(Vacations[Vacation Code], Vacations[Employee Name],$B39,Vacations[Start Date],"&lt;="&amp;CB$15,Vacations[End Date],"&gt;="&amp;CB$15)</f>
        <v>0</v>
      </c>
      <c r="CC39" s="57">
        <f>SUMIFS(Vacations[Vacation Code], Vacations[Employee Name],$B39,Vacations[Start Date],"&lt;="&amp;CC$15,Vacations[End Date],"&gt;="&amp;CC$15)</f>
        <v>0</v>
      </c>
      <c r="CD39" s="57">
        <f>SUMIFS(Vacations[Vacation Code], Vacations[Employee Name],$B39,Vacations[Start Date],"&lt;="&amp;CD$15,Vacations[End Date],"&gt;="&amp;CD$15)</f>
        <v>0</v>
      </c>
      <c r="CE39" s="57">
        <f>SUMIFS(Vacations[Vacation Code], Vacations[Employee Name],$B39,Vacations[Start Date],"&lt;="&amp;CE$15,Vacations[End Date],"&gt;="&amp;CE$15)</f>
        <v>0</v>
      </c>
      <c r="CF39" s="57">
        <f>SUMIFS(Vacations[Vacation Code], Vacations[Employee Name],$B39,Vacations[Start Date],"&lt;="&amp;CF$15,Vacations[End Date],"&gt;="&amp;CF$15)</f>
        <v>0</v>
      </c>
      <c r="CG39" s="57">
        <f>SUMIFS(Vacations[Vacation Code], Vacations[Employee Name],$B39,Vacations[Start Date],"&lt;="&amp;CG$15,Vacations[End Date],"&gt;="&amp;CG$15)</f>
        <v>0</v>
      </c>
      <c r="CH39" s="57">
        <f>SUMIFS(Vacations[Vacation Code], Vacations[Employee Name],$B39,Vacations[Start Date],"&lt;="&amp;CH$15,Vacations[End Date],"&gt;="&amp;CH$15)</f>
        <v>0</v>
      </c>
      <c r="CI39" s="57">
        <f>SUMIFS(Vacations[Vacation Code], Vacations[Employee Name],$B39,Vacations[Start Date],"&lt;="&amp;CI$15,Vacations[End Date],"&gt;="&amp;CI$15)</f>
        <v>0</v>
      </c>
      <c r="CJ39" s="57">
        <f>SUMIFS(Vacations[Vacation Code], Vacations[Employee Name],$B39,Vacations[Start Date],"&lt;="&amp;CJ$15,Vacations[End Date],"&gt;="&amp;CJ$15)</f>
        <v>0</v>
      </c>
      <c r="CK39" s="57">
        <f>SUMIFS(Vacations[Vacation Code], Vacations[Employee Name],$B39,Vacations[Start Date],"&lt;="&amp;CK$15,Vacations[End Date],"&gt;="&amp;CK$15)</f>
        <v>0</v>
      </c>
      <c r="CL39" s="57">
        <f>SUMIFS(Vacations[Vacation Code], Vacations[Employee Name],$B39,Vacations[Start Date],"&lt;="&amp;CL$15,Vacations[End Date],"&gt;="&amp;CL$15)</f>
        <v>0</v>
      </c>
      <c r="CM39" s="57">
        <f>SUMIFS(Vacations[Vacation Code], Vacations[Employee Name],$B39,Vacations[Start Date],"&lt;="&amp;CM$15,Vacations[End Date],"&gt;="&amp;CM$15)</f>
        <v>0</v>
      </c>
      <c r="CN39" s="57">
        <f>SUMIFS(Vacations[Vacation Code], Vacations[Employee Name],$B39,Vacations[Start Date],"&lt;="&amp;CN$15,Vacations[End Date],"&gt;="&amp;CN$15)</f>
        <v>0</v>
      </c>
      <c r="CO39" s="57">
        <f>SUMIFS(Vacations[Vacation Code], Vacations[Employee Name],$B39,Vacations[Start Date],"&lt;="&amp;CO$15,Vacations[End Date],"&gt;="&amp;CO$15)</f>
        <v>0</v>
      </c>
      <c r="CP39" s="57">
        <f>SUMIFS(Vacations[Vacation Code], Vacations[Employee Name],$B39,Vacations[Start Date],"&lt;="&amp;CP$15,Vacations[End Date],"&gt;="&amp;CP$15)</f>
        <v>0</v>
      </c>
      <c r="CQ39" s="57">
        <f>SUMIFS(Vacations[Vacation Code], Vacations[Employee Name],$B39,Vacations[Start Date],"&lt;="&amp;CQ$15,Vacations[End Date],"&gt;="&amp;CQ$15)</f>
        <v>0</v>
      </c>
      <c r="CR39" s="57">
        <f>SUMIFS(Vacations['# of days taken],Vacations[Employee Name],$B39)</f>
        <v>35</v>
      </c>
      <c r="CS39" s="57">
        <f>SUMIFS(Vacations['# of days taken],Vacations[Employee Name],$B39,Vacations[Start Date],"&gt;="&amp;$C$8,Vacations[End Date],"&lt;="&amp;$C$3)</f>
        <v>0</v>
      </c>
      <c r="CU39" s="42">
        <v>4</v>
      </c>
      <c r="CW39" s="5">
        <f t="shared" si="11"/>
        <v>41211</v>
      </c>
      <c r="CX39" s="5">
        <f t="shared" si="10"/>
        <v>41212</v>
      </c>
      <c r="CY39" s="5">
        <f t="shared" si="10"/>
        <v>41213</v>
      </c>
      <c r="CZ39" s="5">
        <f t="shared" si="10"/>
        <v>41214</v>
      </c>
      <c r="DA39" s="5">
        <f t="shared" si="10"/>
        <v>41215</v>
      </c>
      <c r="DB39" s="35">
        <f t="shared" si="10"/>
        <v>41216</v>
      </c>
      <c r="DC39" s="35">
        <f t="shared" si="10"/>
        <v>41217</v>
      </c>
      <c r="DE39" s="62">
        <f>IF(MONTH(CW39)&lt;&gt;MONTH($CW$33),"",COUNTIFS(Vacations[Start Date],"&lt;="&amp;CW39,Vacations[End Date],"&gt;="&amp;CW39))</f>
        <v>3</v>
      </c>
      <c r="DF39" s="62">
        <f>IF(MONTH(CX39)&lt;&gt;MONTH($CW$33),"",COUNTIFS(Vacations[Start Date],"&lt;="&amp;CX39,Vacations[End Date],"&gt;="&amp;CX39))</f>
        <v>1</v>
      </c>
      <c r="DG39" s="62">
        <f>IF(MONTH(CY39)&lt;&gt;MONTH($CW$33),"",COUNTIFS(Vacations[Start Date],"&lt;="&amp;CY39,Vacations[End Date],"&gt;="&amp;CY39))</f>
        <v>1</v>
      </c>
      <c r="DH39" s="62" t="str">
        <f>IF(MONTH(CZ39)&lt;&gt;MONTH($CW$33),"",COUNTIFS(Vacations[Start Date],"&lt;="&amp;CZ39,Vacations[End Date],"&gt;="&amp;CZ39))</f>
        <v/>
      </c>
      <c r="DI39" s="62" t="str">
        <f>IF(MONTH(DA39)&lt;&gt;MONTH($CW$33),"",COUNTIFS(Vacations[Start Date],"&lt;="&amp;DA39,Vacations[End Date],"&gt;="&amp;DA39))</f>
        <v/>
      </c>
      <c r="DJ39" s="62" t="str">
        <f>IF(MONTH(DB39)&lt;&gt;MONTH($CW$33),"",COUNTIFS(Vacations[Start Date],"&lt;="&amp;DB39,Vacations[End Date],"&gt;="&amp;DB39))</f>
        <v/>
      </c>
      <c r="DK39" s="62" t="str">
        <f>IF(MONTH(DC39)&lt;&gt;MONTH($CW$33),"",COUNTIFS(Vacations[Start Date],"&lt;="&amp;DC39,Vacations[End Date],"&gt;="&amp;DC39))</f>
        <v/>
      </c>
      <c r="DM39" s="62" t="b">
        <f>IF(DE39="",FALSE,COUNTIFS(Vacations[Employee Name],valSelEmp,Vacations[Start Date],"&lt;="&amp;CW39,Vacations[End Date],"&gt;="&amp;CW39)&gt;0)</f>
        <v>0</v>
      </c>
      <c r="DN39" s="62" t="b">
        <f>IF(DF39="",FALSE,COUNTIFS(Vacations[Employee Name],valSelEmp,Vacations[Start Date],"&lt;="&amp;CX39,Vacations[End Date],"&gt;="&amp;CX39)&gt;0)</f>
        <v>0</v>
      </c>
      <c r="DO39" s="62" t="b">
        <f>IF(DG39="",FALSE,COUNTIFS(Vacations[Employee Name],valSelEmp,Vacations[Start Date],"&lt;="&amp;CY39,Vacations[End Date],"&gt;="&amp;CY39)&gt;0)</f>
        <v>0</v>
      </c>
      <c r="DP39" s="62" t="b">
        <f>IF(DH39="",FALSE,COUNTIFS(Vacations[Employee Name],valSelEmp,Vacations[Start Date],"&lt;="&amp;CZ39,Vacations[End Date],"&gt;="&amp;CZ39)&gt;0)</f>
        <v>0</v>
      </c>
      <c r="DQ39" s="62" t="b">
        <f>IF(DI39="",FALSE,COUNTIFS(Vacations[Employee Name],valSelEmp,Vacations[Start Date],"&lt;="&amp;DA39,Vacations[End Date],"&gt;="&amp;DA39)&gt;0)</f>
        <v>0</v>
      </c>
      <c r="DR39" s="62" t="b">
        <f>IF(DJ39="",FALSE,COUNTIFS(Vacations[Employee Name],valSelEmp,Vacations[Start Date],"&lt;="&amp;DB39,Vacations[End Date],"&gt;="&amp;DB39)&gt;0)</f>
        <v>0</v>
      </c>
      <c r="DS39" s="62" t="b">
        <f>IF(DK39="",FALSE,COUNTIFS(Vacations[Employee Name],valSelEmp,Vacations[Start Date],"&lt;="&amp;DC39,Vacations[End Date],"&gt;="&amp;DC39)&gt;0)</f>
        <v>0</v>
      </c>
    </row>
    <row r="40" spans="1:123" x14ac:dyDescent="0.25">
      <c r="A40" s="41">
        <v>25</v>
      </c>
      <c r="B40" s="41" t="str">
        <f>IFERROR(INDEX(Employees[Employees],A40),"")</f>
        <v>Yogesh</v>
      </c>
      <c r="C40" s="41"/>
      <c r="D40" s="57">
        <f>SUMIFS(Vacations[Vacation Code], Vacations[Employee Name],$B40,Vacations[Start Date],"&lt;="&amp;D$15,Vacations[End Date],"&gt;="&amp;D$15)</f>
        <v>0</v>
      </c>
      <c r="E40" s="57">
        <f>SUMIFS(Vacations[Vacation Code], Vacations[Employee Name],$B40,Vacations[Start Date],"&lt;="&amp;E$15,Vacations[End Date],"&gt;="&amp;E$15)</f>
        <v>0</v>
      </c>
      <c r="F40" s="57">
        <f>SUMIFS(Vacations[Vacation Code], Vacations[Employee Name],$B40,Vacations[Start Date],"&lt;="&amp;F$15,Vacations[End Date],"&gt;="&amp;F$15)</f>
        <v>0</v>
      </c>
      <c r="G40" s="57">
        <f>SUMIFS(Vacations[Vacation Code], Vacations[Employee Name],$B40,Vacations[Start Date],"&lt;="&amp;G$15,Vacations[End Date],"&gt;="&amp;G$15)</f>
        <v>0</v>
      </c>
      <c r="H40" s="57">
        <f>SUMIFS(Vacations[Vacation Code], Vacations[Employee Name],$B40,Vacations[Start Date],"&lt;="&amp;H$15,Vacations[End Date],"&gt;="&amp;H$15)</f>
        <v>0</v>
      </c>
      <c r="I40" s="57">
        <f>SUMIFS(Vacations[Vacation Code], Vacations[Employee Name],$B40,Vacations[Start Date],"&lt;="&amp;I$15,Vacations[End Date],"&gt;="&amp;I$15)</f>
        <v>0</v>
      </c>
      <c r="J40" s="57">
        <f>SUMIFS(Vacations[Vacation Code], Vacations[Employee Name],$B40,Vacations[Start Date],"&lt;="&amp;J$15,Vacations[End Date],"&gt;="&amp;J$15)</f>
        <v>0</v>
      </c>
      <c r="K40" s="57">
        <f>SUMIFS(Vacations[Vacation Code], Vacations[Employee Name],$B40,Vacations[Start Date],"&lt;="&amp;K$15,Vacations[End Date],"&gt;="&amp;K$15)</f>
        <v>0</v>
      </c>
      <c r="L40" s="57">
        <f>SUMIFS(Vacations[Vacation Code], Vacations[Employee Name],$B40,Vacations[Start Date],"&lt;="&amp;L$15,Vacations[End Date],"&gt;="&amp;L$15)</f>
        <v>0</v>
      </c>
      <c r="M40" s="57">
        <f>SUMIFS(Vacations[Vacation Code], Vacations[Employee Name],$B40,Vacations[Start Date],"&lt;="&amp;M$15,Vacations[End Date],"&gt;="&amp;M$15)</f>
        <v>0</v>
      </c>
      <c r="N40" s="57">
        <f>SUMIFS(Vacations[Vacation Code], Vacations[Employee Name],$B40,Vacations[Start Date],"&lt;="&amp;N$15,Vacations[End Date],"&gt;="&amp;N$15)</f>
        <v>0</v>
      </c>
      <c r="O40" s="57">
        <f>SUMIFS(Vacations[Vacation Code], Vacations[Employee Name],$B40,Vacations[Start Date],"&lt;="&amp;O$15,Vacations[End Date],"&gt;="&amp;O$15)</f>
        <v>0</v>
      </c>
      <c r="P40" s="57">
        <f>SUMIFS(Vacations[Vacation Code], Vacations[Employee Name],$B40,Vacations[Start Date],"&lt;="&amp;P$15,Vacations[End Date],"&gt;="&amp;P$15)</f>
        <v>0</v>
      </c>
      <c r="Q40" s="57">
        <f>SUMIFS(Vacations[Vacation Code], Vacations[Employee Name],$B40,Vacations[Start Date],"&lt;="&amp;Q$15,Vacations[End Date],"&gt;="&amp;Q$15)</f>
        <v>0</v>
      </c>
      <c r="R40" s="57">
        <f>SUMIFS(Vacations[Vacation Code], Vacations[Employee Name],$B40,Vacations[Start Date],"&lt;="&amp;R$15,Vacations[End Date],"&gt;="&amp;R$15)</f>
        <v>0</v>
      </c>
      <c r="S40" s="57">
        <f>SUMIFS(Vacations[Vacation Code], Vacations[Employee Name],$B40,Vacations[Start Date],"&lt;="&amp;S$15,Vacations[End Date],"&gt;="&amp;S$15)</f>
        <v>0</v>
      </c>
      <c r="T40" s="57">
        <f>SUMIFS(Vacations[Vacation Code], Vacations[Employee Name],$B40,Vacations[Start Date],"&lt;="&amp;T$15,Vacations[End Date],"&gt;="&amp;T$15)</f>
        <v>0</v>
      </c>
      <c r="U40" s="57">
        <f>SUMIFS(Vacations[Vacation Code], Vacations[Employee Name],$B40,Vacations[Start Date],"&lt;="&amp;U$15,Vacations[End Date],"&gt;="&amp;U$15)</f>
        <v>0</v>
      </c>
      <c r="V40" s="57">
        <f>SUMIFS(Vacations[Vacation Code], Vacations[Employee Name],$B40,Vacations[Start Date],"&lt;="&amp;V$15,Vacations[End Date],"&gt;="&amp;V$15)</f>
        <v>0</v>
      </c>
      <c r="W40" s="57">
        <f>SUMIFS(Vacations[Vacation Code], Vacations[Employee Name],$B40,Vacations[Start Date],"&lt;="&amp;W$15,Vacations[End Date],"&gt;="&amp;W$15)</f>
        <v>0</v>
      </c>
      <c r="X40" s="57">
        <f>SUMIFS(Vacations[Vacation Code], Vacations[Employee Name],$B40,Vacations[Start Date],"&lt;="&amp;X$15,Vacations[End Date],"&gt;="&amp;X$15)</f>
        <v>0</v>
      </c>
      <c r="Y40" s="57">
        <f>SUMIFS(Vacations[Vacation Code], Vacations[Employee Name],$B40,Vacations[Start Date],"&lt;="&amp;Y$15,Vacations[End Date],"&gt;="&amp;Y$15)</f>
        <v>0</v>
      </c>
      <c r="Z40" s="57">
        <f>SUMIFS(Vacations[Vacation Code], Vacations[Employee Name],$B40,Vacations[Start Date],"&lt;="&amp;Z$15,Vacations[End Date],"&gt;="&amp;Z$15)</f>
        <v>0</v>
      </c>
      <c r="AA40" s="57">
        <f>SUMIFS(Vacations[Vacation Code], Vacations[Employee Name],$B40,Vacations[Start Date],"&lt;="&amp;AA$15,Vacations[End Date],"&gt;="&amp;AA$15)</f>
        <v>0</v>
      </c>
      <c r="AB40" s="57">
        <f>SUMIFS(Vacations[Vacation Code], Vacations[Employee Name],$B40,Vacations[Start Date],"&lt;="&amp;AB$15,Vacations[End Date],"&gt;="&amp;AB$15)</f>
        <v>0</v>
      </c>
      <c r="AC40" s="57">
        <f>SUMIFS(Vacations[Vacation Code], Vacations[Employee Name],$B40,Vacations[Start Date],"&lt;="&amp;AC$15,Vacations[End Date],"&gt;="&amp;AC$15)</f>
        <v>0</v>
      </c>
      <c r="AD40" s="57">
        <f>SUMIFS(Vacations[Vacation Code], Vacations[Employee Name],$B40,Vacations[Start Date],"&lt;="&amp;AD$15,Vacations[End Date],"&gt;="&amp;AD$15)</f>
        <v>0</v>
      </c>
      <c r="AE40" s="57">
        <f>SUMIFS(Vacations[Vacation Code], Vacations[Employee Name],$B40,Vacations[Start Date],"&lt;="&amp;AE$15,Vacations[End Date],"&gt;="&amp;AE$15)</f>
        <v>0</v>
      </c>
      <c r="AF40" s="57">
        <f>SUMIFS(Vacations[Vacation Code], Vacations[Employee Name],$B40,Vacations[Start Date],"&lt;="&amp;AF$15,Vacations[End Date],"&gt;="&amp;AF$15)</f>
        <v>0</v>
      </c>
      <c r="AG40" s="57">
        <f>SUMIFS(Vacations[Vacation Code], Vacations[Employee Name],$B40,Vacations[Start Date],"&lt;="&amp;AG$15,Vacations[End Date],"&gt;="&amp;AG$15)</f>
        <v>0</v>
      </c>
      <c r="AH40" s="57">
        <f>SUMIFS(Vacations[Vacation Code], Vacations[Employee Name],$B40,Vacations[Start Date],"&lt;="&amp;AH$15,Vacations[End Date],"&gt;="&amp;AH$15)</f>
        <v>0</v>
      </c>
      <c r="AI40" s="57">
        <f>SUMIFS(Vacations[Vacation Code], Vacations[Employee Name],$B40,Vacations[Start Date],"&lt;="&amp;AI$15,Vacations[End Date],"&gt;="&amp;AI$15)</f>
        <v>0</v>
      </c>
      <c r="AJ40" s="57">
        <f>SUMIFS(Vacations[Vacation Code], Vacations[Employee Name],$B40,Vacations[Start Date],"&lt;="&amp;AJ$15,Vacations[End Date],"&gt;="&amp;AJ$15)</f>
        <v>0</v>
      </c>
      <c r="AK40" s="57">
        <f>SUMIFS(Vacations[Vacation Code], Vacations[Employee Name],$B40,Vacations[Start Date],"&lt;="&amp;AK$15,Vacations[End Date],"&gt;="&amp;AK$15)</f>
        <v>0</v>
      </c>
      <c r="AL40" s="57">
        <f>SUMIFS(Vacations[Vacation Code], Vacations[Employee Name],$B40,Vacations[Start Date],"&lt;="&amp;AL$15,Vacations[End Date],"&gt;="&amp;AL$15)</f>
        <v>0</v>
      </c>
      <c r="AM40" s="57">
        <f>SUMIFS(Vacations[Vacation Code], Vacations[Employee Name],$B40,Vacations[Start Date],"&lt;="&amp;AM$15,Vacations[End Date],"&gt;="&amp;AM$15)</f>
        <v>0</v>
      </c>
      <c r="AN40" s="57">
        <f>SUMIFS(Vacations[Vacation Code], Vacations[Employee Name],$B40,Vacations[Start Date],"&lt;="&amp;AN$15,Vacations[End Date],"&gt;="&amp;AN$15)</f>
        <v>0</v>
      </c>
      <c r="AO40" s="57">
        <f>SUMIFS(Vacations[Vacation Code], Vacations[Employee Name],$B40,Vacations[Start Date],"&lt;="&amp;AO$15,Vacations[End Date],"&gt;="&amp;AO$15)</f>
        <v>0</v>
      </c>
      <c r="AP40" s="57">
        <f>SUMIFS(Vacations[Vacation Code], Vacations[Employee Name],$B40,Vacations[Start Date],"&lt;="&amp;AP$15,Vacations[End Date],"&gt;="&amp;AP$15)</f>
        <v>0</v>
      </c>
      <c r="AQ40" s="57">
        <f>SUMIFS(Vacations[Vacation Code], Vacations[Employee Name],$B40,Vacations[Start Date],"&lt;="&amp;AQ$15,Vacations[End Date],"&gt;="&amp;AQ$15)</f>
        <v>0</v>
      </c>
      <c r="AR40" s="57">
        <f>SUMIFS(Vacations[Vacation Code], Vacations[Employee Name],$B40,Vacations[Start Date],"&lt;="&amp;AR$15,Vacations[End Date],"&gt;="&amp;AR$15)</f>
        <v>0</v>
      </c>
      <c r="AS40" s="57">
        <f>SUMIFS(Vacations[Vacation Code], Vacations[Employee Name],$B40,Vacations[Start Date],"&lt;="&amp;AS$15,Vacations[End Date],"&gt;="&amp;AS$15)</f>
        <v>0</v>
      </c>
      <c r="AT40" s="57">
        <f>SUMIFS(Vacations[Vacation Code], Vacations[Employee Name],$B40,Vacations[Start Date],"&lt;="&amp;AT$15,Vacations[End Date],"&gt;="&amp;AT$15)</f>
        <v>0</v>
      </c>
      <c r="AU40" s="57">
        <f>SUMIFS(Vacations[Vacation Code], Vacations[Employee Name],$B40,Vacations[Start Date],"&lt;="&amp;AU$15,Vacations[End Date],"&gt;="&amp;AU$15)</f>
        <v>0</v>
      </c>
      <c r="AV40" s="57">
        <f>SUMIFS(Vacations[Vacation Code], Vacations[Employee Name],$B40,Vacations[Start Date],"&lt;="&amp;AV$15,Vacations[End Date],"&gt;="&amp;AV$15)</f>
        <v>0</v>
      </c>
      <c r="AW40" s="57">
        <f>SUMIFS(Vacations[Vacation Code], Vacations[Employee Name],$B40,Vacations[Start Date],"&lt;="&amp;AW$15,Vacations[End Date],"&gt;="&amp;AW$15)</f>
        <v>0</v>
      </c>
      <c r="AX40" s="57">
        <f>SUMIFS(Vacations[Vacation Code], Vacations[Employee Name],$B40,Vacations[Start Date],"&lt;="&amp;AX$15,Vacations[End Date],"&gt;="&amp;AX$15)</f>
        <v>0</v>
      </c>
      <c r="AY40" s="57">
        <f>SUMIFS(Vacations[Vacation Code], Vacations[Employee Name],$B40,Vacations[Start Date],"&lt;="&amp;AY$15,Vacations[End Date],"&gt;="&amp;AY$15)</f>
        <v>0</v>
      </c>
      <c r="AZ40" s="57">
        <f>SUMIFS(Vacations[Vacation Code], Vacations[Employee Name],$B40,Vacations[Start Date],"&lt;="&amp;AZ$15,Vacations[End Date],"&gt;="&amp;AZ$15)</f>
        <v>0</v>
      </c>
      <c r="BA40" s="57">
        <f>SUMIFS(Vacations[Vacation Code], Vacations[Employee Name],$B40,Vacations[Start Date],"&lt;="&amp;BA$15,Vacations[End Date],"&gt;="&amp;BA$15)</f>
        <v>0</v>
      </c>
      <c r="BB40" s="57">
        <f>SUMIFS(Vacations[Vacation Code], Vacations[Employee Name],$B40,Vacations[Start Date],"&lt;="&amp;BB$15,Vacations[End Date],"&gt;="&amp;BB$15)</f>
        <v>0</v>
      </c>
      <c r="BC40" s="57">
        <f>SUMIFS(Vacations[Vacation Code], Vacations[Employee Name],$B40,Vacations[Start Date],"&lt;="&amp;BC$15,Vacations[End Date],"&gt;="&amp;BC$15)</f>
        <v>0</v>
      </c>
      <c r="BD40" s="57">
        <f>SUMIFS(Vacations[Vacation Code], Vacations[Employee Name],$B40,Vacations[Start Date],"&lt;="&amp;BD$15,Vacations[End Date],"&gt;="&amp;BD$15)</f>
        <v>0</v>
      </c>
      <c r="BE40" s="57">
        <f>SUMIFS(Vacations[Vacation Code], Vacations[Employee Name],$B40,Vacations[Start Date],"&lt;="&amp;BE$15,Vacations[End Date],"&gt;="&amp;BE$15)</f>
        <v>0</v>
      </c>
      <c r="BF40" s="57">
        <f>SUMIFS(Vacations[Vacation Code], Vacations[Employee Name],$B40,Vacations[Start Date],"&lt;="&amp;BF$15,Vacations[End Date],"&gt;="&amp;BF$15)</f>
        <v>0</v>
      </c>
      <c r="BG40" s="57">
        <f>SUMIFS(Vacations[Vacation Code], Vacations[Employee Name],$B40,Vacations[Start Date],"&lt;="&amp;BG$15,Vacations[End Date],"&gt;="&amp;BG$15)</f>
        <v>0</v>
      </c>
      <c r="BH40" s="57">
        <f>SUMIFS(Vacations[Vacation Code], Vacations[Employee Name],$B40,Vacations[Start Date],"&lt;="&amp;BH$15,Vacations[End Date],"&gt;="&amp;BH$15)</f>
        <v>0</v>
      </c>
      <c r="BI40" s="57">
        <f>SUMIFS(Vacations[Vacation Code], Vacations[Employee Name],$B40,Vacations[Start Date],"&lt;="&amp;BI$15,Vacations[End Date],"&gt;="&amp;BI$15)</f>
        <v>0</v>
      </c>
      <c r="BJ40" s="57">
        <f>SUMIFS(Vacations[Vacation Code], Vacations[Employee Name],$B40,Vacations[Start Date],"&lt;="&amp;BJ$15,Vacations[End Date],"&gt;="&amp;BJ$15)</f>
        <v>0</v>
      </c>
      <c r="BK40" s="57">
        <f>SUMIFS(Vacations[Vacation Code], Vacations[Employee Name],$B40,Vacations[Start Date],"&lt;="&amp;BK$15,Vacations[End Date],"&gt;="&amp;BK$15)</f>
        <v>0</v>
      </c>
      <c r="BL40" s="57">
        <f>SUMIFS(Vacations[Vacation Code], Vacations[Employee Name],$B40,Vacations[Start Date],"&lt;="&amp;BL$15,Vacations[End Date],"&gt;="&amp;BL$15)</f>
        <v>0</v>
      </c>
      <c r="BM40" s="57">
        <f>SUMIFS(Vacations[Vacation Code], Vacations[Employee Name],$B40,Vacations[Start Date],"&lt;="&amp;BM$15,Vacations[End Date],"&gt;="&amp;BM$15)</f>
        <v>0</v>
      </c>
      <c r="BN40" s="57">
        <f>SUMIFS(Vacations[Vacation Code], Vacations[Employee Name],$B40,Vacations[Start Date],"&lt;="&amp;BN$15,Vacations[End Date],"&gt;="&amp;BN$15)</f>
        <v>0</v>
      </c>
      <c r="BO40" s="57">
        <f>SUMIFS(Vacations[Vacation Code], Vacations[Employee Name],$B40,Vacations[Start Date],"&lt;="&amp;BO$15,Vacations[End Date],"&gt;="&amp;BO$15)</f>
        <v>0</v>
      </c>
      <c r="BP40" s="57">
        <f>SUMIFS(Vacations[Vacation Code], Vacations[Employee Name],$B40,Vacations[Start Date],"&lt;="&amp;BP$15,Vacations[End Date],"&gt;="&amp;BP$15)</f>
        <v>0</v>
      </c>
      <c r="BQ40" s="57">
        <f>SUMIFS(Vacations[Vacation Code], Vacations[Employee Name],$B40,Vacations[Start Date],"&lt;="&amp;BQ$15,Vacations[End Date],"&gt;="&amp;BQ$15)</f>
        <v>0</v>
      </c>
      <c r="BR40" s="57">
        <f>SUMIFS(Vacations[Vacation Code], Vacations[Employee Name],$B40,Vacations[Start Date],"&lt;="&amp;BR$15,Vacations[End Date],"&gt;="&amp;BR$15)</f>
        <v>0</v>
      </c>
      <c r="BS40" s="57">
        <f>SUMIFS(Vacations[Vacation Code], Vacations[Employee Name],$B40,Vacations[Start Date],"&lt;="&amp;BS$15,Vacations[End Date],"&gt;="&amp;BS$15)</f>
        <v>0</v>
      </c>
      <c r="BT40" s="57">
        <f>SUMIFS(Vacations[Vacation Code], Vacations[Employee Name],$B40,Vacations[Start Date],"&lt;="&amp;BT$15,Vacations[End Date],"&gt;="&amp;BT$15)</f>
        <v>0</v>
      </c>
      <c r="BU40" s="57">
        <f>SUMIFS(Vacations[Vacation Code], Vacations[Employee Name],$B40,Vacations[Start Date],"&lt;="&amp;BU$15,Vacations[End Date],"&gt;="&amp;BU$15)</f>
        <v>0</v>
      </c>
      <c r="BV40" s="57">
        <f>SUMIFS(Vacations[Vacation Code], Vacations[Employee Name],$B40,Vacations[Start Date],"&lt;="&amp;BV$15,Vacations[End Date],"&gt;="&amp;BV$15)</f>
        <v>0</v>
      </c>
      <c r="BW40" s="57">
        <f>SUMIFS(Vacations[Vacation Code], Vacations[Employee Name],$B40,Vacations[Start Date],"&lt;="&amp;BW$15,Vacations[End Date],"&gt;="&amp;BW$15)</f>
        <v>0</v>
      </c>
      <c r="BX40" s="57">
        <f>SUMIFS(Vacations[Vacation Code], Vacations[Employee Name],$B40,Vacations[Start Date],"&lt;="&amp;BX$15,Vacations[End Date],"&gt;="&amp;BX$15)</f>
        <v>0</v>
      </c>
      <c r="BY40" s="57">
        <f>SUMIFS(Vacations[Vacation Code], Vacations[Employee Name],$B40,Vacations[Start Date],"&lt;="&amp;BY$15,Vacations[End Date],"&gt;="&amp;BY$15)</f>
        <v>0</v>
      </c>
      <c r="BZ40" s="57">
        <f>SUMIFS(Vacations[Vacation Code], Vacations[Employee Name],$B40,Vacations[Start Date],"&lt;="&amp;BZ$15,Vacations[End Date],"&gt;="&amp;BZ$15)</f>
        <v>0</v>
      </c>
      <c r="CA40" s="57">
        <f>SUMIFS(Vacations[Vacation Code], Vacations[Employee Name],$B40,Vacations[Start Date],"&lt;="&amp;CA$15,Vacations[End Date],"&gt;="&amp;CA$15)</f>
        <v>0</v>
      </c>
      <c r="CB40" s="57">
        <f>SUMIFS(Vacations[Vacation Code], Vacations[Employee Name],$B40,Vacations[Start Date],"&lt;="&amp;CB$15,Vacations[End Date],"&gt;="&amp;CB$15)</f>
        <v>0</v>
      </c>
      <c r="CC40" s="57">
        <f>SUMIFS(Vacations[Vacation Code], Vacations[Employee Name],$B40,Vacations[Start Date],"&lt;="&amp;CC$15,Vacations[End Date],"&gt;="&amp;CC$15)</f>
        <v>0</v>
      </c>
      <c r="CD40" s="57">
        <f>SUMIFS(Vacations[Vacation Code], Vacations[Employee Name],$B40,Vacations[Start Date],"&lt;="&amp;CD$15,Vacations[End Date],"&gt;="&amp;CD$15)</f>
        <v>0</v>
      </c>
      <c r="CE40" s="57">
        <f>SUMIFS(Vacations[Vacation Code], Vacations[Employee Name],$B40,Vacations[Start Date],"&lt;="&amp;CE$15,Vacations[End Date],"&gt;="&amp;CE$15)</f>
        <v>0</v>
      </c>
      <c r="CF40" s="57">
        <f>SUMIFS(Vacations[Vacation Code], Vacations[Employee Name],$B40,Vacations[Start Date],"&lt;="&amp;CF$15,Vacations[End Date],"&gt;="&amp;CF$15)</f>
        <v>0</v>
      </c>
      <c r="CG40" s="57">
        <f>SUMIFS(Vacations[Vacation Code], Vacations[Employee Name],$B40,Vacations[Start Date],"&lt;="&amp;CG$15,Vacations[End Date],"&gt;="&amp;CG$15)</f>
        <v>0</v>
      </c>
      <c r="CH40" s="57">
        <f>SUMIFS(Vacations[Vacation Code], Vacations[Employee Name],$B40,Vacations[Start Date],"&lt;="&amp;CH$15,Vacations[End Date],"&gt;="&amp;CH$15)</f>
        <v>0</v>
      </c>
      <c r="CI40" s="57">
        <f>SUMIFS(Vacations[Vacation Code], Vacations[Employee Name],$B40,Vacations[Start Date],"&lt;="&amp;CI$15,Vacations[End Date],"&gt;="&amp;CI$15)</f>
        <v>0</v>
      </c>
      <c r="CJ40" s="57">
        <f>SUMIFS(Vacations[Vacation Code], Vacations[Employee Name],$B40,Vacations[Start Date],"&lt;="&amp;CJ$15,Vacations[End Date],"&gt;="&amp;CJ$15)</f>
        <v>0</v>
      </c>
      <c r="CK40" s="57">
        <f>SUMIFS(Vacations[Vacation Code], Vacations[Employee Name],$B40,Vacations[Start Date],"&lt;="&amp;CK$15,Vacations[End Date],"&gt;="&amp;CK$15)</f>
        <v>0</v>
      </c>
      <c r="CL40" s="57">
        <f>SUMIFS(Vacations[Vacation Code], Vacations[Employee Name],$B40,Vacations[Start Date],"&lt;="&amp;CL$15,Vacations[End Date],"&gt;="&amp;CL$15)</f>
        <v>0</v>
      </c>
      <c r="CM40" s="57">
        <f>SUMIFS(Vacations[Vacation Code], Vacations[Employee Name],$B40,Vacations[Start Date],"&lt;="&amp;CM$15,Vacations[End Date],"&gt;="&amp;CM$15)</f>
        <v>0</v>
      </c>
      <c r="CN40" s="57">
        <f>SUMIFS(Vacations[Vacation Code], Vacations[Employee Name],$B40,Vacations[Start Date],"&lt;="&amp;CN$15,Vacations[End Date],"&gt;="&amp;CN$15)</f>
        <v>0</v>
      </c>
      <c r="CO40" s="57">
        <f>SUMIFS(Vacations[Vacation Code], Vacations[Employee Name],$B40,Vacations[Start Date],"&lt;="&amp;CO$15,Vacations[End Date],"&gt;="&amp;CO$15)</f>
        <v>0</v>
      </c>
      <c r="CP40" s="57">
        <f>SUMIFS(Vacations[Vacation Code], Vacations[Employee Name],$B40,Vacations[Start Date],"&lt;="&amp;CP$15,Vacations[End Date],"&gt;="&amp;CP$15)</f>
        <v>2</v>
      </c>
      <c r="CQ40" s="57">
        <f>SUMIFS(Vacations[Vacation Code], Vacations[Employee Name],$B40,Vacations[Start Date],"&lt;="&amp;CQ$15,Vacations[End Date],"&gt;="&amp;CQ$15)</f>
        <v>2</v>
      </c>
      <c r="CR40" s="57">
        <f>SUMIFS(Vacations['# of days taken],Vacations[Employee Name],$B40)</f>
        <v>18</v>
      </c>
      <c r="CS40" s="57">
        <f>SUMIFS(Vacations['# of days taken],Vacations[Employee Name],$B40,Vacations[Start Date],"&gt;="&amp;$C$8,Vacations[End Date],"&lt;="&amp;$C$3)</f>
        <v>0</v>
      </c>
      <c r="CU40" s="42">
        <v>5</v>
      </c>
      <c r="CW40" s="5">
        <f t="shared" si="11"/>
        <v>41218</v>
      </c>
      <c r="CX40" s="5">
        <f t="shared" si="10"/>
        <v>41219</v>
      </c>
      <c r="CY40" s="5">
        <f t="shared" si="10"/>
        <v>41220</v>
      </c>
      <c r="CZ40" s="5">
        <f t="shared" si="10"/>
        <v>41221</v>
      </c>
      <c r="DA40" s="5">
        <f t="shared" si="10"/>
        <v>41222</v>
      </c>
      <c r="DB40" s="38">
        <f t="shared" si="10"/>
        <v>41223</v>
      </c>
      <c r="DC40" s="38">
        <f t="shared" si="10"/>
        <v>41224</v>
      </c>
      <c r="DE40" s="62" t="str">
        <f>IF(MONTH(CW40)&lt;&gt;MONTH($CW$33),"",COUNTIFS(Vacations[Start Date],"&lt;="&amp;CW40,Vacations[End Date],"&gt;="&amp;CW40))</f>
        <v/>
      </c>
      <c r="DF40" s="62" t="str">
        <f>IF(MONTH(CX40)&lt;&gt;MONTH($CW$33),"",COUNTIFS(Vacations[Start Date],"&lt;="&amp;CX40,Vacations[End Date],"&gt;="&amp;CX40))</f>
        <v/>
      </c>
      <c r="DG40" s="62" t="str">
        <f>IF(MONTH(CY40)&lt;&gt;MONTH($CW$33),"",COUNTIFS(Vacations[Start Date],"&lt;="&amp;CY40,Vacations[End Date],"&gt;="&amp;CY40))</f>
        <v/>
      </c>
      <c r="DH40" s="62" t="str">
        <f>IF(MONTH(CZ40)&lt;&gt;MONTH($CW$33),"",COUNTIFS(Vacations[Start Date],"&lt;="&amp;CZ40,Vacations[End Date],"&gt;="&amp;CZ40))</f>
        <v/>
      </c>
      <c r="DI40" s="62" t="str">
        <f>IF(MONTH(DA40)&lt;&gt;MONTH($CW$33),"",COUNTIFS(Vacations[Start Date],"&lt;="&amp;DA40,Vacations[End Date],"&gt;="&amp;DA40))</f>
        <v/>
      </c>
      <c r="DJ40" s="62" t="str">
        <f>IF(MONTH(DB40)&lt;&gt;MONTH($CW$33),"",COUNTIFS(Vacations[Start Date],"&lt;="&amp;DB40,Vacations[End Date],"&gt;="&amp;DB40))</f>
        <v/>
      </c>
      <c r="DK40" s="62" t="str">
        <f>IF(MONTH(DC40)&lt;&gt;MONTH($CW$33),"",COUNTIFS(Vacations[Start Date],"&lt;="&amp;DC40,Vacations[End Date],"&gt;="&amp;DC40))</f>
        <v/>
      </c>
      <c r="DM40" s="62" t="b">
        <f>IF(DE40="",FALSE,COUNTIFS(Vacations[Employee Name],valSelEmp,Vacations[Start Date],"&lt;="&amp;CW40,Vacations[End Date],"&gt;="&amp;CW40)&gt;0)</f>
        <v>0</v>
      </c>
      <c r="DN40" s="62" t="b">
        <f>IF(DF40="",FALSE,COUNTIFS(Vacations[Employee Name],valSelEmp,Vacations[Start Date],"&lt;="&amp;CX40,Vacations[End Date],"&gt;="&amp;CX40)&gt;0)</f>
        <v>0</v>
      </c>
      <c r="DO40" s="62" t="b">
        <f>IF(DG40="",FALSE,COUNTIFS(Vacations[Employee Name],valSelEmp,Vacations[Start Date],"&lt;="&amp;CY40,Vacations[End Date],"&gt;="&amp;CY40)&gt;0)</f>
        <v>0</v>
      </c>
      <c r="DP40" s="62" t="b">
        <f>IF(DH40="",FALSE,COUNTIFS(Vacations[Employee Name],valSelEmp,Vacations[Start Date],"&lt;="&amp;CZ40,Vacations[End Date],"&gt;="&amp;CZ40)&gt;0)</f>
        <v>0</v>
      </c>
      <c r="DQ40" s="62" t="b">
        <f>IF(DI40="",FALSE,COUNTIFS(Vacations[Employee Name],valSelEmp,Vacations[Start Date],"&lt;="&amp;DA40,Vacations[End Date],"&gt;="&amp;DA40)&gt;0)</f>
        <v>0</v>
      </c>
      <c r="DR40" s="62" t="b">
        <f>IF(DJ40="",FALSE,COUNTIFS(Vacations[Employee Name],valSelEmp,Vacations[Start Date],"&lt;="&amp;DB40,Vacations[End Date],"&gt;="&amp;DB40)&gt;0)</f>
        <v>0</v>
      </c>
      <c r="DS40" s="62" t="b">
        <f>IF(DK40="",FALSE,COUNTIFS(Vacations[Employee Name],valSelEmp,Vacations[Start Date],"&lt;="&amp;DC40,Vacations[End Date],"&gt;="&amp;DC40)&gt;0)</f>
        <v>0</v>
      </c>
    </row>
    <row r="41" spans="1:123" x14ac:dyDescent="0.25">
      <c r="A41" s="41">
        <v>26</v>
      </c>
      <c r="B41" s="41" t="str">
        <f>IFERROR(INDEX(Employees[Employees],A41),"")</f>
        <v>Zack</v>
      </c>
      <c r="C41" s="41"/>
      <c r="D41" s="57">
        <f>SUMIFS(Vacations[Vacation Code], Vacations[Employee Name],$B41,Vacations[Start Date],"&lt;="&amp;D$15,Vacations[End Date],"&gt;="&amp;D$15)</f>
        <v>0</v>
      </c>
      <c r="E41" s="57">
        <f>SUMIFS(Vacations[Vacation Code], Vacations[Employee Name],$B41,Vacations[Start Date],"&lt;="&amp;E$15,Vacations[End Date],"&gt;="&amp;E$15)</f>
        <v>0</v>
      </c>
      <c r="F41" s="57">
        <f>SUMIFS(Vacations[Vacation Code], Vacations[Employee Name],$B41,Vacations[Start Date],"&lt;="&amp;F$15,Vacations[End Date],"&gt;="&amp;F$15)</f>
        <v>0</v>
      </c>
      <c r="G41" s="57">
        <f>SUMIFS(Vacations[Vacation Code], Vacations[Employee Name],$B41,Vacations[Start Date],"&lt;="&amp;G$15,Vacations[End Date],"&gt;="&amp;G$15)</f>
        <v>0</v>
      </c>
      <c r="H41" s="57">
        <f>SUMIFS(Vacations[Vacation Code], Vacations[Employee Name],$B41,Vacations[Start Date],"&lt;="&amp;H$15,Vacations[End Date],"&gt;="&amp;H$15)</f>
        <v>0</v>
      </c>
      <c r="I41" s="57">
        <f>SUMIFS(Vacations[Vacation Code], Vacations[Employee Name],$B41,Vacations[Start Date],"&lt;="&amp;I$15,Vacations[End Date],"&gt;="&amp;I$15)</f>
        <v>0</v>
      </c>
      <c r="J41" s="57">
        <f>SUMIFS(Vacations[Vacation Code], Vacations[Employee Name],$B41,Vacations[Start Date],"&lt;="&amp;J$15,Vacations[End Date],"&gt;="&amp;J$15)</f>
        <v>0</v>
      </c>
      <c r="K41" s="57">
        <f>SUMIFS(Vacations[Vacation Code], Vacations[Employee Name],$B41,Vacations[Start Date],"&lt;="&amp;K$15,Vacations[End Date],"&gt;="&amp;K$15)</f>
        <v>0</v>
      </c>
      <c r="L41" s="57">
        <f>SUMIFS(Vacations[Vacation Code], Vacations[Employee Name],$B41,Vacations[Start Date],"&lt;="&amp;L$15,Vacations[End Date],"&gt;="&amp;L$15)</f>
        <v>0</v>
      </c>
      <c r="M41" s="57">
        <f>SUMIFS(Vacations[Vacation Code], Vacations[Employee Name],$B41,Vacations[Start Date],"&lt;="&amp;M$15,Vacations[End Date],"&gt;="&amp;M$15)</f>
        <v>0</v>
      </c>
      <c r="N41" s="57">
        <f>SUMIFS(Vacations[Vacation Code], Vacations[Employee Name],$B41,Vacations[Start Date],"&lt;="&amp;N$15,Vacations[End Date],"&gt;="&amp;N$15)</f>
        <v>0</v>
      </c>
      <c r="O41" s="57">
        <f>SUMIFS(Vacations[Vacation Code], Vacations[Employee Name],$B41,Vacations[Start Date],"&lt;="&amp;O$15,Vacations[End Date],"&gt;="&amp;O$15)</f>
        <v>0</v>
      </c>
      <c r="P41" s="57">
        <f>SUMIFS(Vacations[Vacation Code], Vacations[Employee Name],$B41,Vacations[Start Date],"&lt;="&amp;P$15,Vacations[End Date],"&gt;="&amp;P$15)</f>
        <v>0</v>
      </c>
      <c r="Q41" s="57">
        <f>SUMIFS(Vacations[Vacation Code], Vacations[Employee Name],$B41,Vacations[Start Date],"&lt;="&amp;Q$15,Vacations[End Date],"&gt;="&amp;Q$15)</f>
        <v>0</v>
      </c>
      <c r="R41" s="57">
        <f>SUMIFS(Vacations[Vacation Code], Vacations[Employee Name],$B41,Vacations[Start Date],"&lt;="&amp;R$15,Vacations[End Date],"&gt;="&amp;R$15)</f>
        <v>0</v>
      </c>
      <c r="S41" s="57">
        <f>SUMIFS(Vacations[Vacation Code], Vacations[Employee Name],$B41,Vacations[Start Date],"&lt;="&amp;S$15,Vacations[End Date],"&gt;="&amp;S$15)</f>
        <v>0</v>
      </c>
      <c r="T41" s="57">
        <f>SUMIFS(Vacations[Vacation Code], Vacations[Employee Name],$B41,Vacations[Start Date],"&lt;="&amp;T$15,Vacations[End Date],"&gt;="&amp;T$15)</f>
        <v>0</v>
      </c>
      <c r="U41" s="57">
        <f>SUMIFS(Vacations[Vacation Code], Vacations[Employee Name],$B41,Vacations[Start Date],"&lt;="&amp;U$15,Vacations[End Date],"&gt;="&amp;U$15)</f>
        <v>0</v>
      </c>
      <c r="V41" s="57">
        <f>SUMIFS(Vacations[Vacation Code], Vacations[Employee Name],$B41,Vacations[Start Date],"&lt;="&amp;V$15,Vacations[End Date],"&gt;="&amp;V$15)</f>
        <v>0</v>
      </c>
      <c r="W41" s="57">
        <f>SUMIFS(Vacations[Vacation Code], Vacations[Employee Name],$B41,Vacations[Start Date],"&lt;="&amp;W$15,Vacations[End Date],"&gt;="&amp;W$15)</f>
        <v>0</v>
      </c>
      <c r="X41" s="57">
        <f>SUMIFS(Vacations[Vacation Code], Vacations[Employee Name],$B41,Vacations[Start Date],"&lt;="&amp;X$15,Vacations[End Date],"&gt;="&amp;X$15)</f>
        <v>0</v>
      </c>
      <c r="Y41" s="57">
        <f>SUMIFS(Vacations[Vacation Code], Vacations[Employee Name],$B41,Vacations[Start Date],"&lt;="&amp;Y$15,Vacations[End Date],"&gt;="&amp;Y$15)</f>
        <v>0</v>
      </c>
      <c r="Z41" s="57">
        <f>SUMIFS(Vacations[Vacation Code], Vacations[Employee Name],$B41,Vacations[Start Date],"&lt;="&amp;Z$15,Vacations[End Date],"&gt;="&amp;Z$15)</f>
        <v>0</v>
      </c>
      <c r="AA41" s="57">
        <f>SUMIFS(Vacations[Vacation Code], Vacations[Employee Name],$B41,Vacations[Start Date],"&lt;="&amp;AA$15,Vacations[End Date],"&gt;="&amp;AA$15)</f>
        <v>0</v>
      </c>
      <c r="AB41" s="57">
        <f>SUMIFS(Vacations[Vacation Code], Vacations[Employee Name],$B41,Vacations[Start Date],"&lt;="&amp;AB$15,Vacations[End Date],"&gt;="&amp;AB$15)</f>
        <v>0</v>
      </c>
      <c r="AC41" s="57">
        <f>SUMIFS(Vacations[Vacation Code], Vacations[Employee Name],$B41,Vacations[Start Date],"&lt;="&amp;AC$15,Vacations[End Date],"&gt;="&amp;AC$15)</f>
        <v>0</v>
      </c>
      <c r="AD41" s="57">
        <f>SUMIFS(Vacations[Vacation Code], Vacations[Employee Name],$B41,Vacations[Start Date],"&lt;="&amp;AD$15,Vacations[End Date],"&gt;="&amp;AD$15)</f>
        <v>0</v>
      </c>
      <c r="AE41" s="57">
        <f>SUMIFS(Vacations[Vacation Code], Vacations[Employee Name],$B41,Vacations[Start Date],"&lt;="&amp;AE$15,Vacations[End Date],"&gt;="&amp;AE$15)</f>
        <v>0</v>
      </c>
      <c r="AF41" s="57">
        <f>SUMIFS(Vacations[Vacation Code], Vacations[Employee Name],$B41,Vacations[Start Date],"&lt;="&amp;AF$15,Vacations[End Date],"&gt;="&amp;AF$15)</f>
        <v>0</v>
      </c>
      <c r="AG41" s="57">
        <f>SUMIFS(Vacations[Vacation Code], Vacations[Employee Name],$B41,Vacations[Start Date],"&lt;="&amp;AG$15,Vacations[End Date],"&gt;="&amp;AG$15)</f>
        <v>0</v>
      </c>
      <c r="AH41" s="57">
        <f>SUMIFS(Vacations[Vacation Code], Vacations[Employee Name],$B41,Vacations[Start Date],"&lt;="&amp;AH$15,Vacations[End Date],"&gt;="&amp;AH$15)</f>
        <v>0</v>
      </c>
      <c r="AI41" s="57">
        <f>SUMIFS(Vacations[Vacation Code], Vacations[Employee Name],$B41,Vacations[Start Date],"&lt;="&amp;AI$15,Vacations[End Date],"&gt;="&amp;AI$15)</f>
        <v>0</v>
      </c>
      <c r="AJ41" s="57">
        <f>SUMIFS(Vacations[Vacation Code], Vacations[Employee Name],$B41,Vacations[Start Date],"&lt;="&amp;AJ$15,Vacations[End Date],"&gt;="&amp;AJ$15)</f>
        <v>0</v>
      </c>
      <c r="AK41" s="57">
        <f>SUMIFS(Vacations[Vacation Code], Vacations[Employee Name],$B41,Vacations[Start Date],"&lt;="&amp;AK$15,Vacations[End Date],"&gt;="&amp;AK$15)</f>
        <v>0</v>
      </c>
      <c r="AL41" s="57">
        <f>SUMIFS(Vacations[Vacation Code], Vacations[Employee Name],$B41,Vacations[Start Date],"&lt;="&amp;AL$15,Vacations[End Date],"&gt;="&amp;AL$15)</f>
        <v>0</v>
      </c>
      <c r="AM41" s="57">
        <f>SUMIFS(Vacations[Vacation Code], Vacations[Employee Name],$B41,Vacations[Start Date],"&lt;="&amp;AM$15,Vacations[End Date],"&gt;="&amp;AM$15)</f>
        <v>0</v>
      </c>
      <c r="AN41" s="57">
        <f>SUMIFS(Vacations[Vacation Code], Vacations[Employee Name],$B41,Vacations[Start Date],"&lt;="&amp;AN$15,Vacations[End Date],"&gt;="&amp;AN$15)</f>
        <v>0</v>
      </c>
      <c r="AO41" s="57">
        <f>SUMIFS(Vacations[Vacation Code], Vacations[Employee Name],$B41,Vacations[Start Date],"&lt;="&amp;AO$15,Vacations[End Date],"&gt;="&amp;AO$15)</f>
        <v>0</v>
      </c>
      <c r="AP41" s="57">
        <f>SUMIFS(Vacations[Vacation Code], Vacations[Employee Name],$B41,Vacations[Start Date],"&lt;="&amp;AP$15,Vacations[End Date],"&gt;="&amp;AP$15)</f>
        <v>0</v>
      </c>
      <c r="AQ41" s="57">
        <f>SUMIFS(Vacations[Vacation Code], Vacations[Employee Name],$B41,Vacations[Start Date],"&lt;="&amp;AQ$15,Vacations[End Date],"&gt;="&amp;AQ$15)</f>
        <v>0</v>
      </c>
      <c r="AR41" s="57">
        <f>SUMIFS(Vacations[Vacation Code], Vacations[Employee Name],$B41,Vacations[Start Date],"&lt;="&amp;AR$15,Vacations[End Date],"&gt;="&amp;AR$15)</f>
        <v>0</v>
      </c>
      <c r="AS41" s="57">
        <f>SUMIFS(Vacations[Vacation Code], Vacations[Employee Name],$B41,Vacations[Start Date],"&lt;="&amp;AS$15,Vacations[End Date],"&gt;="&amp;AS$15)</f>
        <v>0</v>
      </c>
      <c r="AT41" s="57">
        <f>SUMIFS(Vacations[Vacation Code], Vacations[Employee Name],$B41,Vacations[Start Date],"&lt;="&amp;AT$15,Vacations[End Date],"&gt;="&amp;AT$15)</f>
        <v>0</v>
      </c>
      <c r="AU41" s="57">
        <f>SUMIFS(Vacations[Vacation Code], Vacations[Employee Name],$B41,Vacations[Start Date],"&lt;="&amp;AU$15,Vacations[End Date],"&gt;="&amp;AU$15)</f>
        <v>0</v>
      </c>
      <c r="AV41" s="57">
        <f>SUMIFS(Vacations[Vacation Code], Vacations[Employee Name],$B41,Vacations[Start Date],"&lt;="&amp;AV$15,Vacations[End Date],"&gt;="&amp;AV$15)</f>
        <v>0</v>
      </c>
      <c r="AW41" s="57">
        <f>SUMIFS(Vacations[Vacation Code], Vacations[Employee Name],$B41,Vacations[Start Date],"&lt;="&amp;AW$15,Vacations[End Date],"&gt;="&amp;AW$15)</f>
        <v>0</v>
      </c>
      <c r="AX41" s="57">
        <f>SUMIFS(Vacations[Vacation Code], Vacations[Employee Name],$B41,Vacations[Start Date],"&lt;="&amp;AX$15,Vacations[End Date],"&gt;="&amp;AX$15)</f>
        <v>0</v>
      </c>
      <c r="AY41" s="57">
        <f>SUMIFS(Vacations[Vacation Code], Vacations[Employee Name],$B41,Vacations[Start Date],"&lt;="&amp;AY$15,Vacations[End Date],"&gt;="&amp;AY$15)</f>
        <v>0</v>
      </c>
      <c r="AZ41" s="57">
        <f>SUMIFS(Vacations[Vacation Code], Vacations[Employee Name],$B41,Vacations[Start Date],"&lt;="&amp;AZ$15,Vacations[End Date],"&gt;="&amp;AZ$15)</f>
        <v>0</v>
      </c>
      <c r="BA41" s="57">
        <f>SUMIFS(Vacations[Vacation Code], Vacations[Employee Name],$B41,Vacations[Start Date],"&lt;="&amp;BA$15,Vacations[End Date],"&gt;="&amp;BA$15)</f>
        <v>0</v>
      </c>
      <c r="BB41" s="57">
        <f>SUMIFS(Vacations[Vacation Code], Vacations[Employee Name],$B41,Vacations[Start Date],"&lt;="&amp;BB$15,Vacations[End Date],"&gt;="&amp;BB$15)</f>
        <v>0</v>
      </c>
      <c r="BC41" s="57">
        <f>SUMIFS(Vacations[Vacation Code], Vacations[Employee Name],$B41,Vacations[Start Date],"&lt;="&amp;BC$15,Vacations[End Date],"&gt;="&amp;BC$15)</f>
        <v>0</v>
      </c>
      <c r="BD41" s="57">
        <f>SUMIFS(Vacations[Vacation Code], Vacations[Employee Name],$B41,Vacations[Start Date],"&lt;="&amp;BD$15,Vacations[End Date],"&gt;="&amp;BD$15)</f>
        <v>0</v>
      </c>
      <c r="BE41" s="57">
        <f>SUMIFS(Vacations[Vacation Code], Vacations[Employee Name],$B41,Vacations[Start Date],"&lt;="&amp;BE$15,Vacations[End Date],"&gt;="&amp;BE$15)</f>
        <v>0</v>
      </c>
      <c r="BF41" s="57">
        <f>SUMIFS(Vacations[Vacation Code], Vacations[Employee Name],$B41,Vacations[Start Date],"&lt;="&amp;BF$15,Vacations[End Date],"&gt;="&amp;BF$15)</f>
        <v>0</v>
      </c>
      <c r="BG41" s="57">
        <f>SUMIFS(Vacations[Vacation Code], Vacations[Employee Name],$B41,Vacations[Start Date],"&lt;="&amp;BG$15,Vacations[End Date],"&gt;="&amp;BG$15)</f>
        <v>0</v>
      </c>
      <c r="BH41" s="57">
        <f>SUMIFS(Vacations[Vacation Code], Vacations[Employee Name],$B41,Vacations[Start Date],"&lt;="&amp;BH$15,Vacations[End Date],"&gt;="&amp;BH$15)</f>
        <v>0</v>
      </c>
      <c r="BI41" s="57">
        <f>SUMIFS(Vacations[Vacation Code], Vacations[Employee Name],$B41,Vacations[Start Date],"&lt;="&amp;BI$15,Vacations[End Date],"&gt;="&amp;BI$15)</f>
        <v>0</v>
      </c>
      <c r="BJ41" s="57">
        <f>SUMIFS(Vacations[Vacation Code], Vacations[Employee Name],$B41,Vacations[Start Date],"&lt;="&amp;BJ$15,Vacations[End Date],"&gt;="&amp;BJ$15)</f>
        <v>0</v>
      </c>
      <c r="BK41" s="57">
        <f>SUMIFS(Vacations[Vacation Code], Vacations[Employee Name],$B41,Vacations[Start Date],"&lt;="&amp;BK$15,Vacations[End Date],"&gt;="&amp;BK$15)</f>
        <v>0</v>
      </c>
      <c r="BL41" s="57">
        <f>SUMIFS(Vacations[Vacation Code], Vacations[Employee Name],$B41,Vacations[Start Date],"&lt;="&amp;BL$15,Vacations[End Date],"&gt;="&amp;BL$15)</f>
        <v>0</v>
      </c>
      <c r="BM41" s="57">
        <f>SUMIFS(Vacations[Vacation Code], Vacations[Employee Name],$B41,Vacations[Start Date],"&lt;="&amp;BM$15,Vacations[End Date],"&gt;="&amp;BM$15)</f>
        <v>0</v>
      </c>
      <c r="BN41" s="57">
        <f>SUMIFS(Vacations[Vacation Code], Vacations[Employee Name],$B41,Vacations[Start Date],"&lt;="&amp;BN$15,Vacations[End Date],"&gt;="&amp;BN$15)</f>
        <v>0</v>
      </c>
      <c r="BO41" s="57">
        <f>SUMIFS(Vacations[Vacation Code], Vacations[Employee Name],$B41,Vacations[Start Date],"&lt;="&amp;BO$15,Vacations[End Date],"&gt;="&amp;BO$15)</f>
        <v>0</v>
      </c>
      <c r="BP41" s="57">
        <f>SUMIFS(Vacations[Vacation Code], Vacations[Employee Name],$B41,Vacations[Start Date],"&lt;="&amp;BP$15,Vacations[End Date],"&gt;="&amp;BP$15)</f>
        <v>0</v>
      </c>
      <c r="BQ41" s="57">
        <f>SUMIFS(Vacations[Vacation Code], Vacations[Employee Name],$B41,Vacations[Start Date],"&lt;="&amp;BQ$15,Vacations[End Date],"&gt;="&amp;BQ$15)</f>
        <v>0</v>
      </c>
      <c r="BR41" s="57">
        <f>SUMIFS(Vacations[Vacation Code], Vacations[Employee Name],$B41,Vacations[Start Date],"&lt;="&amp;BR$15,Vacations[End Date],"&gt;="&amp;BR$15)</f>
        <v>0</v>
      </c>
      <c r="BS41" s="57">
        <f>SUMIFS(Vacations[Vacation Code], Vacations[Employee Name],$B41,Vacations[Start Date],"&lt;="&amp;BS$15,Vacations[End Date],"&gt;="&amp;BS$15)</f>
        <v>0</v>
      </c>
      <c r="BT41" s="57">
        <f>SUMIFS(Vacations[Vacation Code], Vacations[Employee Name],$B41,Vacations[Start Date],"&lt;="&amp;BT$15,Vacations[End Date],"&gt;="&amp;BT$15)</f>
        <v>0</v>
      </c>
      <c r="BU41" s="57">
        <f>SUMIFS(Vacations[Vacation Code], Vacations[Employee Name],$B41,Vacations[Start Date],"&lt;="&amp;BU$15,Vacations[End Date],"&gt;="&amp;BU$15)</f>
        <v>0</v>
      </c>
      <c r="BV41" s="57">
        <f>SUMIFS(Vacations[Vacation Code], Vacations[Employee Name],$B41,Vacations[Start Date],"&lt;="&amp;BV$15,Vacations[End Date],"&gt;="&amp;BV$15)</f>
        <v>0</v>
      </c>
      <c r="BW41" s="57">
        <f>SUMIFS(Vacations[Vacation Code], Vacations[Employee Name],$B41,Vacations[Start Date],"&lt;="&amp;BW$15,Vacations[End Date],"&gt;="&amp;BW$15)</f>
        <v>0</v>
      </c>
      <c r="BX41" s="57">
        <f>SUMIFS(Vacations[Vacation Code], Vacations[Employee Name],$B41,Vacations[Start Date],"&lt;="&amp;BX$15,Vacations[End Date],"&gt;="&amp;BX$15)</f>
        <v>0</v>
      </c>
      <c r="BY41" s="57">
        <f>SUMIFS(Vacations[Vacation Code], Vacations[Employee Name],$B41,Vacations[Start Date],"&lt;="&amp;BY$15,Vacations[End Date],"&gt;="&amp;BY$15)</f>
        <v>0</v>
      </c>
      <c r="BZ41" s="57">
        <f>SUMIFS(Vacations[Vacation Code], Vacations[Employee Name],$B41,Vacations[Start Date],"&lt;="&amp;BZ$15,Vacations[End Date],"&gt;="&amp;BZ$15)</f>
        <v>0</v>
      </c>
      <c r="CA41" s="57">
        <f>SUMIFS(Vacations[Vacation Code], Vacations[Employee Name],$B41,Vacations[Start Date],"&lt;="&amp;CA$15,Vacations[End Date],"&gt;="&amp;CA$15)</f>
        <v>0</v>
      </c>
      <c r="CB41" s="57">
        <f>SUMIFS(Vacations[Vacation Code], Vacations[Employee Name],$B41,Vacations[Start Date],"&lt;="&amp;CB$15,Vacations[End Date],"&gt;="&amp;CB$15)</f>
        <v>0</v>
      </c>
      <c r="CC41" s="57">
        <f>SUMIFS(Vacations[Vacation Code], Vacations[Employee Name],$B41,Vacations[Start Date],"&lt;="&amp;CC$15,Vacations[End Date],"&gt;="&amp;CC$15)</f>
        <v>0</v>
      </c>
      <c r="CD41" s="57">
        <f>SUMIFS(Vacations[Vacation Code], Vacations[Employee Name],$B41,Vacations[Start Date],"&lt;="&amp;CD$15,Vacations[End Date],"&gt;="&amp;CD$15)</f>
        <v>0</v>
      </c>
      <c r="CE41" s="57">
        <f>SUMIFS(Vacations[Vacation Code], Vacations[Employee Name],$B41,Vacations[Start Date],"&lt;="&amp;CE$15,Vacations[End Date],"&gt;="&amp;CE$15)</f>
        <v>0</v>
      </c>
      <c r="CF41" s="57">
        <f>SUMIFS(Vacations[Vacation Code], Vacations[Employee Name],$B41,Vacations[Start Date],"&lt;="&amp;CF$15,Vacations[End Date],"&gt;="&amp;CF$15)</f>
        <v>0</v>
      </c>
      <c r="CG41" s="57">
        <f>SUMIFS(Vacations[Vacation Code], Vacations[Employee Name],$B41,Vacations[Start Date],"&lt;="&amp;CG$15,Vacations[End Date],"&gt;="&amp;CG$15)</f>
        <v>0</v>
      </c>
      <c r="CH41" s="57">
        <f>SUMIFS(Vacations[Vacation Code], Vacations[Employee Name],$B41,Vacations[Start Date],"&lt;="&amp;CH$15,Vacations[End Date],"&gt;="&amp;CH$15)</f>
        <v>0</v>
      </c>
      <c r="CI41" s="57">
        <f>SUMIFS(Vacations[Vacation Code], Vacations[Employee Name],$B41,Vacations[Start Date],"&lt;="&amp;CI$15,Vacations[End Date],"&gt;="&amp;CI$15)</f>
        <v>0</v>
      </c>
      <c r="CJ41" s="57">
        <f>SUMIFS(Vacations[Vacation Code], Vacations[Employee Name],$B41,Vacations[Start Date],"&lt;="&amp;CJ$15,Vacations[End Date],"&gt;="&amp;CJ$15)</f>
        <v>0</v>
      </c>
      <c r="CK41" s="57">
        <f>SUMIFS(Vacations[Vacation Code], Vacations[Employee Name],$B41,Vacations[Start Date],"&lt;="&amp;CK$15,Vacations[End Date],"&gt;="&amp;CK$15)</f>
        <v>0</v>
      </c>
      <c r="CL41" s="57">
        <f>SUMIFS(Vacations[Vacation Code], Vacations[Employee Name],$B41,Vacations[Start Date],"&lt;="&amp;CL$15,Vacations[End Date],"&gt;="&amp;CL$15)</f>
        <v>0</v>
      </c>
      <c r="CM41" s="57">
        <f>SUMIFS(Vacations[Vacation Code], Vacations[Employee Name],$B41,Vacations[Start Date],"&lt;="&amp;CM$15,Vacations[End Date],"&gt;="&amp;CM$15)</f>
        <v>0</v>
      </c>
      <c r="CN41" s="57">
        <f>SUMIFS(Vacations[Vacation Code], Vacations[Employee Name],$B41,Vacations[Start Date],"&lt;="&amp;CN$15,Vacations[End Date],"&gt;="&amp;CN$15)</f>
        <v>0</v>
      </c>
      <c r="CO41" s="57">
        <f>SUMIFS(Vacations[Vacation Code], Vacations[Employee Name],$B41,Vacations[Start Date],"&lt;="&amp;CO$15,Vacations[End Date],"&gt;="&amp;CO$15)</f>
        <v>0</v>
      </c>
      <c r="CP41" s="57">
        <f>SUMIFS(Vacations[Vacation Code], Vacations[Employee Name],$B41,Vacations[Start Date],"&lt;="&amp;CP$15,Vacations[End Date],"&gt;="&amp;CP$15)</f>
        <v>0</v>
      </c>
      <c r="CQ41" s="57">
        <f>SUMIFS(Vacations[Vacation Code], Vacations[Employee Name],$B41,Vacations[Start Date],"&lt;="&amp;CQ$15,Vacations[End Date],"&gt;="&amp;CQ$15)</f>
        <v>0</v>
      </c>
      <c r="CR41" s="57">
        <f>SUMIFS(Vacations['# of days taken],Vacations[Employee Name],$B41)</f>
        <v>20</v>
      </c>
      <c r="CS41" s="57">
        <f>SUMIFS(Vacations['# of days taken],Vacations[Employee Name],$B41,Vacations[Start Date],"&gt;="&amp;$C$8,Vacations[End Date],"&lt;="&amp;$C$3)</f>
        <v>0</v>
      </c>
    </row>
    <row r="42" spans="1:123" x14ac:dyDescent="0.25">
      <c r="A42" s="41">
        <v>27</v>
      </c>
      <c r="B42" s="41" t="str">
        <f>IFERROR(INDEX(Employees[Employees],A42),"")</f>
        <v/>
      </c>
      <c r="C42" s="41"/>
      <c r="D42" s="57">
        <f>SUMIFS(Vacations[Vacation Code], Vacations[Employee Name],$B42,Vacations[Start Date],"&lt;="&amp;D$15,Vacations[End Date],"&gt;="&amp;D$15)</f>
        <v>0</v>
      </c>
      <c r="E42" s="57">
        <f>SUMIFS(Vacations[Vacation Code], Vacations[Employee Name],$B42,Vacations[Start Date],"&lt;="&amp;E$15,Vacations[End Date],"&gt;="&amp;E$15)</f>
        <v>0</v>
      </c>
      <c r="F42" s="57">
        <f>SUMIFS(Vacations[Vacation Code], Vacations[Employee Name],$B42,Vacations[Start Date],"&lt;="&amp;F$15,Vacations[End Date],"&gt;="&amp;F$15)</f>
        <v>0</v>
      </c>
      <c r="G42" s="57">
        <f>SUMIFS(Vacations[Vacation Code], Vacations[Employee Name],$B42,Vacations[Start Date],"&lt;="&amp;G$15,Vacations[End Date],"&gt;="&amp;G$15)</f>
        <v>0</v>
      </c>
      <c r="H42" s="57">
        <f>SUMIFS(Vacations[Vacation Code], Vacations[Employee Name],$B42,Vacations[Start Date],"&lt;="&amp;H$15,Vacations[End Date],"&gt;="&amp;H$15)</f>
        <v>0</v>
      </c>
      <c r="I42" s="57">
        <f>SUMIFS(Vacations[Vacation Code], Vacations[Employee Name],$B42,Vacations[Start Date],"&lt;="&amp;I$15,Vacations[End Date],"&gt;="&amp;I$15)</f>
        <v>0</v>
      </c>
      <c r="J42" s="57">
        <f>SUMIFS(Vacations[Vacation Code], Vacations[Employee Name],$B42,Vacations[Start Date],"&lt;="&amp;J$15,Vacations[End Date],"&gt;="&amp;J$15)</f>
        <v>0</v>
      </c>
      <c r="K42" s="57">
        <f>SUMIFS(Vacations[Vacation Code], Vacations[Employee Name],$B42,Vacations[Start Date],"&lt;="&amp;K$15,Vacations[End Date],"&gt;="&amp;K$15)</f>
        <v>0</v>
      </c>
      <c r="L42" s="57">
        <f>SUMIFS(Vacations[Vacation Code], Vacations[Employee Name],$B42,Vacations[Start Date],"&lt;="&amp;L$15,Vacations[End Date],"&gt;="&amp;L$15)</f>
        <v>0</v>
      </c>
      <c r="M42" s="57">
        <f>SUMIFS(Vacations[Vacation Code], Vacations[Employee Name],$B42,Vacations[Start Date],"&lt;="&amp;M$15,Vacations[End Date],"&gt;="&amp;M$15)</f>
        <v>0</v>
      </c>
      <c r="N42" s="57">
        <f>SUMIFS(Vacations[Vacation Code], Vacations[Employee Name],$B42,Vacations[Start Date],"&lt;="&amp;N$15,Vacations[End Date],"&gt;="&amp;N$15)</f>
        <v>0</v>
      </c>
      <c r="O42" s="57">
        <f>SUMIFS(Vacations[Vacation Code], Vacations[Employee Name],$B42,Vacations[Start Date],"&lt;="&amp;O$15,Vacations[End Date],"&gt;="&amp;O$15)</f>
        <v>0</v>
      </c>
      <c r="P42" s="57">
        <f>SUMIFS(Vacations[Vacation Code], Vacations[Employee Name],$B42,Vacations[Start Date],"&lt;="&amp;P$15,Vacations[End Date],"&gt;="&amp;P$15)</f>
        <v>0</v>
      </c>
      <c r="Q42" s="57">
        <f>SUMIFS(Vacations[Vacation Code], Vacations[Employee Name],$B42,Vacations[Start Date],"&lt;="&amp;Q$15,Vacations[End Date],"&gt;="&amp;Q$15)</f>
        <v>0</v>
      </c>
      <c r="R42" s="57">
        <f>SUMIFS(Vacations[Vacation Code], Vacations[Employee Name],$B42,Vacations[Start Date],"&lt;="&amp;R$15,Vacations[End Date],"&gt;="&amp;R$15)</f>
        <v>0</v>
      </c>
      <c r="S42" s="57">
        <f>SUMIFS(Vacations[Vacation Code], Vacations[Employee Name],$B42,Vacations[Start Date],"&lt;="&amp;S$15,Vacations[End Date],"&gt;="&amp;S$15)</f>
        <v>0</v>
      </c>
      <c r="T42" s="57">
        <f>SUMIFS(Vacations[Vacation Code], Vacations[Employee Name],$B42,Vacations[Start Date],"&lt;="&amp;T$15,Vacations[End Date],"&gt;="&amp;T$15)</f>
        <v>0</v>
      </c>
      <c r="U42" s="57">
        <f>SUMIFS(Vacations[Vacation Code], Vacations[Employee Name],$B42,Vacations[Start Date],"&lt;="&amp;U$15,Vacations[End Date],"&gt;="&amp;U$15)</f>
        <v>0</v>
      </c>
      <c r="V42" s="57">
        <f>SUMIFS(Vacations[Vacation Code], Vacations[Employee Name],$B42,Vacations[Start Date],"&lt;="&amp;V$15,Vacations[End Date],"&gt;="&amp;V$15)</f>
        <v>0</v>
      </c>
      <c r="W42" s="57">
        <f>SUMIFS(Vacations[Vacation Code], Vacations[Employee Name],$B42,Vacations[Start Date],"&lt;="&amp;W$15,Vacations[End Date],"&gt;="&amp;W$15)</f>
        <v>0</v>
      </c>
      <c r="X42" s="57">
        <f>SUMIFS(Vacations[Vacation Code], Vacations[Employee Name],$B42,Vacations[Start Date],"&lt;="&amp;X$15,Vacations[End Date],"&gt;="&amp;X$15)</f>
        <v>0</v>
      </c>
      <c r="Y42" s="57">
        <f>SUMIFS(Vacations[Vacation Code], Vacations[Employee Name],$B42,Vacations[Start Date],"&lt;="&amp;Y$15,Vacations[End Date],"&gt;="&amp;Y$15)</f>
        <v>0</v>
      </c>
      <c r="Z42" s="57">
        <f>SUMIFS(Vacations[Vacation Code], Vacations[Employee Name],$B42,Vacations[Start Date],"&lt;="&amp;Z$15,Vacations[End Date],"&gt;="&amp;Z$15)</f>
        <v>0</v>
      </c>
      <c r="AA42" s="57">
        <f>SUMIFS(Vacations[Vacation Code], Vacations[Employee Name],$B42,Vacations[Start Date],"&lt;="&amp;AA$15,Vacations[End Date],"&gt;="&amp;AA$15)</f>
        <v>0</v>
      </c>
      <c r="AB42" s="57">
        <f>SUMIFS(Vacations[Vacation Code], Vacations[Employee Name],$B42,Vacations[Start Date],"&lt;="&amp;AB$15,Vacations[End Date],"&gt;="&amp;AB$15)</f>
        <v>0</v>
      </c>
      <c r="AC42" s="57">
        <f>SUMIFS(Vacations[Vacation Code], Vacations[Employee Name],$B42,Vacations[Start Date],"&lt;="&amp;AC$15,Vacations[End Date],"&gt;="&amp;AC$15)</f>
        <v>0</v>
      </c>
      <c r="AD42" s="57">
        <f>SUMIFS(Vacations[Vacation Code], Vacations[Employee Name],$B42,Vacations[Start Date],"&lt;="&amp;AD$15,Vacations[End Date],"&gt;="&amp;AD$15)</f>
        <v>0</v>
      </c>
      <c r="AE42" s="57">
        <f>SUMIFS(Vacations[Vacation Code], Vacations[Employee Name],$B42,Vacations[Start Date],"&lt;="&amp;AE$15,Vacations[End Date],"&gt;="&amp;AE$15)</f>
        <v>0</v>
      </c>
      <c r="AF42" s="57">
        <f>SUMIFS(Vacations[Vacation Code], Vacations[Employee Name],$B42,Vacations[Start Date],"&lt;="&amp;AF$15,Vacations[End Date],"&gt;="&amp;AF$15)</f>
        <v>0</v>
      </c>
      <c r="AG42" s="57">
        <f>SUMIFS(Vacations[Vacation Code], Vacations[Employee Name],$B42,Vacations[Start Date],"&lt;="&amp;AG$15,Vacations[End Date],"&gt;="&amp;AG$15)</f>
        <v>0</v>
      </c>
      <c r="AH42" s="57">
        <f>SUMIFS(Vacations[Vacation Code], Vacations[Employee Name],$B42,Vacations[Start Date],"&lt;="&amp;AH$15,Vacations[End Date],"&gt;="&amp;AH$15)</f>
        <v>0</v>
      </c>
      <c r="AI42" s="57">
        <f>SUMIFS(Vacations[Vacation Code], Vacations[Employee Name],$B42,Vacations[Start Date],"&lt;="&amp;AI$15,Vacations[End Date],"&gt;="&amp;AI$15)</f>
        <v>0</v>
      </c>
      <c r="AJ42" s="57">
        <f>SUMIFS(Vacations[Vacation Code], Vacations[Employee Name],$B42,Vacations[Start Date],"&lt;="&amp;AJ$15,Vacations[End Date],"&gt;="&amp;AJ$15)</f>
        <v>0</v>
      </c>
      <c r="AK42" s="57">
        <f>SUMIFS(Vacations[Vacation Code], Vacations[Employee Name],$B42,Vacations[Start Date],"&lt;="&amp;AK$15,Vacations[End Date],"&gt;="&amp;AK$15)</f>
        <v>0</v>
      </c>
      <c r="AL42" s="57">
        <f>SUMIFS(Vacations[Vacation Code], Vacations[Employee Name],$B42,Vacations[Start Date],"&lt;="&amp;AL$15,Vacations[End Date],"&gt;="&amp;AL$15)</f>
        <v>0</v>
      </c>
      <c r="AM42" s="57">
        <f>SUMIFS(Vacations[Vacation Code], Vacations[Employee Name],$B42,Vacations[Start Date],"&lt;="&amp;AM$15,Vacations[End Date],"&gt;="&amp;AM$15)</f>
        <v>0</v>
      </c>
      <c r="AN42" s="57">
        <f>SUMIFS(Vacations[Vacation Code], Vacations[Employee Name],$B42,Vacations[Start Date],"&lt;="&amp;AN$15,Vacations[End Date],"&gt;="&amp;AN$15)</f>
        <v>0</v>
      </c>
      <c r="AO42" s="57">
        <f>SUMIFS(Vacations[Vacation Code], Vacations[Employee Name],$B42,Vacations[Start Date],"&lt;="&amp;AO$15,Vacations[End Date],"&gt;="&amp;AO$15)</f>
        <v>0</v>
      </c>
      <c r="AP42" s="57">
        <f>SUMIFS(Vacations[Vacation Code], Vacations[Employee Name],$B42,Vacations[Start Date],"&lt;="&amp;AP$15,Vacations[End Date],"&gt;="&amp;AP$15)</f>
        <v>0</v>
      </c>
      <c r="AQ42" s="57">
        <f>SUMIFS(Vacations[Vacation Code], Vacations[Employee Name],$B42,Vacations[Start Date],"&lt;="&amp;AQ$15,Vacations[End Date],"&gt;="&amp;AQ$15)</f>
        <v>0</v>
      </c>
      <c r="AR42" s="57">
        <f>SUMIFS(Vacations[Vacation Code], Vacations[Employee Name],$B42,Vacations[Start Date],"&lt;="&amp;AR$15,Vacations[End Date],"&gt;="&amp;AR$15)</f>
        <v>0</v>
      </c>
      <c r="AS42" s="57">
        <f>SUMIFS(Vacations[Vacation Code], Vacations[Employee Name],$B42,Vacations[Start Date],"&lt;="&amp;AS$15,Vacations[End Date],"&gt;="&amp;AS$15)</f>
        <v>0</v>
      </c>
      <c r="AT42" s="57">
        <f>SUMIFS(Vacations[Vacation Code], Vacations[Employee Name],$B42,Vacations[Start Date],"&lt;="&amp;AT$15,Vacations[End Date],"&gt;="&amp;AT$15)</f>
        <v>0</v>
      </c>
      <c r="AU42" s="57">
        <f>SUMIFS(Vacations[Vacation Code], Vacations[Employee Name],$B42,Vacations[Start Date],"&lt;="&amp;AU$15,Vacations[End Date],"&gt;="&amp;AU$15)</f>
        <v>0</v>
      </c>
      <c r="AV42" s="57">
        <f>SUMIFS(Vacations[Vacation Code], Vacations[Employee Name],$B42,Vacations[Start Date],"&lt;="&amp;AV$15,Vacations[End Date],"&gt;="&amp;AV$15)</f>
        <v>0</v>
      </c>
      <c r="AW42" s="57">
        <f>SUMIFS(Vacations[Vacation Code], Vacations[Employee Name],$B42,Vacations[Start Date],"&lt;="&amp;AW$15,Vacations[End Date],"&gt;="&amp;AW$15)</f>
        <v>0</v>
      </c>
      <c r="AX42" s="57">
        <f>SUMIFS(Vacations[Vacation Code], Vacations[Employee Name],$B42,Vacations[Start Date],"&lt;="&amp;AX$15,Vacations[End Date],"&gt;="&amp;AX$15)</f>
        <v>0</v>
      </c>
      <c r="AY42" s="57">
        <f>SUMIFS(Vacations[Vacation Code], Vacations[Employee Name],$B42,Vacations[Start Date],"&lt;="&amp;AY$15,Vacations[End Date],"&gt;="&amp;AY$15)</f>
        <v>0</v>
      </c>
      <c r="AZ42" s="57">
        <f>SUMIFS(Vacations[Vacation Code], Vacations[Employee Name],$B42,Vacations[Start Date],"&lt;="&amp;AZ$15,Vacations[End Date],"&gt;="&amp;AZ$15)</f>
        <v>0</v>
      </c>
      <c r="BA42" s="57">
        <f>SUMIFS(Vacations[Vacation Code], Vacations[Employee Name],$B42,Vacations[Start Date],"&lt;="&amp;BA$15,Vacations[End Date],"&gt;="&amp;BA$15)</f>
        <v>0</v>
      </c>
      <c r="BB42" s="57">
        <f>SUMIFS(Vacations[Vacation Code], Vacations[Employee Name],$B42,Vacations[Start Date],"&lt;="&amp;BB$15,Vacations[End Date],"&gt;="&amp;BB$15)</f>
        <v>0</v>
      </c>
      <c r="BC42" s="57">
        <f>SUMIFS(Vacations[Vacation Code], Vacations[Employee Name],$B42,Vacations[Start Date],"&lt;="&amp;BC$15,Vacations[End Date],"&gt;="&amp;BC$15)</f>
        <v>0</v>
      </c>
      <c r="BD42" s="57">
        <f>SUMIFS(Vacations[Vacation Code], Vacations[Employee Name],$B42,Vacations[Start Date],"&lt;="&amp;BD$15,Vacations[End Date],"&gt;="&amp;BD$15)</f>
        <v>0</v>
      </c>
      <c r="BE42" s="57">
        <f>SUMIFS(Vacations[Vacation Code], Vacations[Employee Name],$B42,Vacations[Start Date],"&lt;="&amp;BE$15,Vacations[End Date],"&gt;="&amp;BE$15)</f>
        <v>0</v>
      </c>
      <c r="BF42" s="57">
        <f>SUMIFS(Vacations[Vacation Code], Vacations[Employee Name],$B42,Vacations[Start Date],"&lt;="&amp;BF$15,Vacations[End Date],"&gt;="&amp;BF$15)</f>
        <v>0</v>
      </c>
      <c r="BG42" s="57">
        <f>SUMIFS(Vacations[Vacation Code], Vacations[Employee Name],$B42,Vacations[Start Date],"&lt;="&amp;BG$15,Vacations[End Date],"&gt;="&amp;BG$15)</f>
        <v>0</v>
      </c>
      <c r="BH42" s="57">
        <f>SUMIFS(Vacations[Vacation Code], Vacations[Employee Name],$B42,Vacations[Start Date],"&lt;="&amp;BH$15,Vacations[End Date],"&gt;="&amp;BH$15)</f>
        <v>0</v>
      </c>
      <c r="BI42" s="57">
        <f>SUMIFS(Vacations[Vacation Code], Vacations[Employee Name],$B42,Vacations[Start Date],"&lt;="&amp;BI$15,Vacations[End Date],"&gt;="&amp;BI$15)</f>
        <v>0</v>
      </c>
      <c r="BJ42" s="57">
        <f>SUMIFS(Vacations[Vacation Code], Vacations[Employee Name],$B42,Vacations[Start Date],"&lt;="&amp;BJ$15,Vacations[End Date],"&gt;="&amp;BJ$15)</f>
        <v>0</v>
      </c>
      <c r="BK42" s="57">
        <f>SUMIFS(Vacations[Vacation Code], Vacations[Employee Name],$B42,Vacations[Start Date],"&lt;="&amp;BK$15,Vacations[End Date],"&gt;="&amp;BK$15)</f>
        <v>0</v>
      </c>
      <c r="BL42" s="57">
        <f>SUMIFS(Vacations[Vacation Code], Vacations[Employee Name],$B42,Vacations[Start Date],"&lt;="&amp;BL$15,Vacations[End Date],"&gt;="&amp;BL$15)</f>
        <v>0</v>
      </c>
      <c r="BM42" s="57">
        <f>SUMIFS(Vacations[Vacation Code], Vacations[Employee Name],$B42,Vacations[Start Date],"&lt;="&amp;BM$15,Vacations[End Date],"&gt;="&amp;BM$15)</f>
        <v>0</v>
      </c>
      <c r="BN42" s="57">
        <f>SUMIFS(Vacations[Vacation Code], Vacations[Employee Name],$B42,Vacations[Start Date],"&lt;="&amp;BN$15,Vacations[End Date],"&gt;="&amp;BN$15)</f>
        <v>0</v>
      </c>
      <c r="BO42" s="57">
        <f>SUMIFS(Vacations[Vacation Code], Vacations[Employee Name],$B42,Vacations[Start Date],"&lt;="&amp;BO$15,Vacations[End Date],"&gt;="&amp;BO$15)</f>
        <v>0</v>
      </c>
      <c r="BP42" s="57">
        <f>SUMIFS(Vacations[Vacation Code], Vacations[Employee Name],$B42,Vacations[Start Date],"&lt;="&amp;BP$15,Vacations[End Date],"&gt;="&amp;BP$15)</f>
        <v>0</v>
      </c>
      <c r="BQ42" s="57">
        <f>SUMIFS(Vacations[Vacation Code], Vacations[Employee Name],$B42,Vacations[Start Date],"&lt;="&amp;BQ$15,Vacations[End Date],"&gt;="&amp;BQ$15)</f>
        <v>0</v>
      </c>
      <c r="BR42" s="57">
        <f>SUMIFS(Vacations[Vacation Code], Vacations[Employee Name],$B42,Vacations[Start Date],"&lt;="&amp;BR$15,Vacations[End Date],"&gt;="&amp;BR$15)</f>
        <v>0</v>
      </c>
      <c r="BS42" s="57">
        <f>SUMIFS(Vacations[Vacation Code], Vacations[Employee Name],$B42,Vacations[Start Date],"&lt;="&amp;BS$15,Vacations[End Date],"&gt;="&amp;BS$15)</f>
        <v>0</v>
      </c>
      <c r="BT42" s="57">
        <f>SUMIFS(Vacations[Vacation Code], Vacations[Employee Name],$B42,Vacations[Start Date],"&lt;="&amp;BT$15,Vacations[End Date],"&gt;="&amp;BT$15)</f>
        <v>0</v>
      </c>
      <c r="BU42" s="57">
        <f>SUMIFS(Vacations[Vacation Code], Vacations[Employee Name],$B42,Vacations[Start Date],"&lt;="&amp;BU$15,Vacations[End Date],"&gt;="&amp;BU$15)</f>
        <v>0</v>
      </c>
      <c r="BV42" s="57">
        <f>SUMIFS(Vacations[Vacation Code], Vacations[Employee Name],$B42,Vacations[Start Date],"&lt;="&amp;BV$15,Vacations[End Date],"&gt;="&amp;BV$15)</f>
        <v>0</v>
      </c>
      <c r="BW42" s="57">
        <f>SUMIFS(Vacations[Vacation Code], Vacations[Employee Name],$B42,Vacations[Start Date],"&lt;="&amp;BW$15,Vacations[End Date],"&gt;="&amp;BW$15)</f>
        <v>0</v>
      </c>
      <c r="BX42" s="57">
        <f>SUMIFS(Vacations[Vacation Code], Vacations[Employee Name],$B42,Vacations[Start Date],"&lt;="&amp;BX$15,Vacations[End Date],"&gt;="&amp;BX$15)</f>
        <v>0</v>
      </c>
      <c r="BY42" s="57">
        <f>SUMIFS(Vacations[Vacation Code], Vacations[Employee Name],$B42,Vacations[Start Date],"&lt;="&amp;BY$15,Vacations[End Date],"&gt;="&amp;BY$15)</f>
        <v>0</v>
      </c>
      <c r="BZ42" s="57">
        <f>SUMIFS(Vacations[Vacation Code], Vacations[Employee Name],$B42,Vacations[Start Date],"&lt;="&amp;BZ$15,Vacations[End Date],"&gt;="&amp;BZ$15)</f>
        <v>0</v>
      </c>
      <c r="CA42" s="57">
        <f>SUMIFS(Vacations[Vacation Code], Vacations[Employee Name],$B42,Vacations[Start Date],"&lt;="&amp;CA$15,Vacations[End Date],"&gt;="&amp;CA$15)</f>
        <v>0</v>
      </c>
      <c r="CB42" s="57">
        <f>SUMIFS(Vacations[Vacation Code], Vacations[Employee Name],$B42,Vacations[Start Date],"&lt;="&amp;CB$15,Vacations[End Date],"&gt;="&amp;CB$15)</f>
        <v>0</v>
      </c>
      <c r="CC42" s="57">
        <f>SUMIFS(Vacations[Vacation Code], Vacations[Employee Name],$B42,Vacations[Start Date],"&lt;="&amp;CC$15,Vacations[End Date],"&gt;="&amp;CC$15)</f>
        <v>0</v>
      </c>
      <c r="CD42" s="57">
        <f>SUMIFS(Vacations[Vacation Code], Vacations[Employee Name],$B42,Vacations[Start Date],"&lt;="&amp;CD$15,Vacations[End Date],"&gt;="&amp;CD$15)</f>
        <v>0</v>
      </c>
      <c r="CE42" s="57">
        <f>SUMIFS(Vacations[Vacation Code], Vacations[Employee Name],$B42,Vacations[Start Date],"&lt;="&amp;CE$15,Vacations[End Date],"&gt;="&amp;CE$15)</f>
        <v>0</v>
      </c>
      <c r="CF42" s="57">
        <f>SUMIFS(Vacations[Vacation Code], Vacations[Employee Name],$B42,Vacations[Start Date],"&lt;="&amp;CF$15,Vacations[End Date],"&gt;="&amp;CF$15)</f>
        <v>0</v>
      </c>
      <c r="CG42" s="57">
        <f>SUMIFS(Vacations[Vacation Code], Vacations[Employee Name],$B42,Vacations[Start Date],"&lt;="&amp;CG$15,Vacations[End Date],"&gt;="&amp;CG$15)</f>
        <v>0</v>
      </c>
      <c r="CH42" s="57">
        <f>SUMIFS(Vacations[Vacation Code], Vacations[Employee Name],$B42,Vacations[Start Date],"&lt;="&amp;CH$15,Vacations[End Date],"&gt;="&amp;CH$15)</f>
        <v>0</v>
      </c>
      <c r="CI42" s="57">
        <f>SUMIFS(Vacations[Vacation Code], Vacations[Employee Name],$B42,Vacations[Start Date],"&lt;="&amp;CI$15,Vacations[End Date],"&gt;="&amp;CI$15)</f>
        <v>0</v>
      </c>
      <c r="CJ42" s="57">
        <f>SUMIFS(Vacations[Vacation Code], Vacations[Employee Name],$B42,Vacations[Start Date],"&lt;="&amp;CJ$15,Vacations[End Date],"&gt;="&amp;CJ$15)</f>
        <v>0</v>
      </c>
      <c r="CK42" s="57">
        <f>SUMIFS(Vacations[Vacation Code], Vacations[Employee Name],$B42,Vacations[Start Date],"&lt;="&amp;CK$15,Vacations[End Date],"&gt;="&amp;CK$15)</f>
        <v>0</v>
      </c>
      <c r="CL42" s="57">
        <f>SUMIFS(Vacations[Vacation Code], Vacations[Employee Name],$B42,Vacations[Start Date],"&lt;="&amp;CL$15,Vacations[End Date],"&gt;="&amp;CL$15)</f>
        <v>0</v>
      </c>
      <c r="CM42" s="57">
        <f>SUMIFS(Vacations[Vacation Code], Vacations[Employee Name],$B42,Vacations[Start Date],"&lt;="&amp;CM$15,Vacations[End Date],"&gt;="&amp;CM$15)</f>
        <v>0</v>
      </c>
      <c r="CN42" s="57">
        <f>SUMIFS(Vacations[Vacation Code], Vacations[Employee Name],$B42,Vacations[Start Date],"&lt;="&amp;CN$15,Vacations[End Date],"&gt;="&amp;CN$15)</f>
        <v>0</v>
      </c>
      <c r="CO42" s="57">
        <f>SUMIFS(Vacations[Vacation Code], Vacations[Employee Name],$B42,Vacations[Start Date],"&lt;="&amp;CO$15,Vacations[End Date],"&gt;="&amp;CO$15)</f>
        <v>0</v>
      </c>
      <c r="CP42" s="57">
        <f>SUMIFS(Vacations[Vacation Code], Vacations[Employee Name],$B42,Vacations[Start Date],"&lt;="&amp;CP$15,Vacations[End Date],"&gt;="&amp;CP$15)</f>
        <v>0</v>
      </c>
      <c r="CQ42" s="57">
        <f>SUMIFS(Vacations[Vacation Code], Vacations[Employee Name],$B42,Vacations[Start Date],"&lt;="&amp;CQ$15,Vacations[End Date],"&gt;="&amp;CQ$15)</f>
        <v>0</v>
      </c>
      <c r="CR42" s="57">
        <f>SUMIFS(Vacations['# of days taken],Vacations[Employee Name],$B42)</f>
        <v>0</v>
      </c>
      <c r="CS42" s="57">
        <f>SUMIFS(Vacations['# of days taken],Vacations[Employee Name],$B42,Vacations[Start Date],"&gt;="&amp;$C$8,Vacations[End Date],"&lt;="&amp;$C$3)</f>
        <v>0</v>
      </c>
    </row>
    <row r="43" spans="1:123" x14ac:dyDescent="0.25">
      <c r="A43" s="41">
        <v>28</v>
      </c>
      <c r="B43" s="41" t="str">
        <f>IFERROR(INDEX(Employees[Employees],A43),"")</f>
        <v/>
      </c>
      <c r="C43" s="41"/>
      <c r="D43" s="57">
        <f>SUMIFS(Vacations[Vacation Code], Vacations[Employee Name],$B43,Vacations[Start Date],"&lt;="&amp;D$15,Vacations[End Date],"&gt;="&amp;D$15)</f>
        <v>0</v>
      </c>
      <c r="E43" s="57">
        <f>SUMIFS(Vacations[Vacation Code], Vacations[Employee Name],$B43,Vacations[Start Date],"&lt;="&amp;E$15,Vacations[End Date],"&gt;="&amp;E$15)</f>
        <v>0</v>
      </c>
      <c r="F43" s="57">
        <f>SUMIFS(Vacations[Vacation Code], Vacations[Employee Name],$B43,Vacations[Start Date],"&lt;="&amp;F$15,Vacations[End Date],"&gt;="&amp;F$15)</f>
        <v>0</v>
      </c>
      <c r="G43" s="57">
        <f>SUMIFS(Vacations[Vacation Code], Vacations[Employee Name],$B43,Vacations[Start Date],"&lt;="&amp;G$15,Vacations[End Date],"&gt;="&amp;G$15)</f>
        <v>0</v>
      </c>
      <c r="H43" s="57">
        <f>SUMIFS(Vacations[Vacation Code], Vacations[Employee Name],$B43,Vacations[Start Date],"&lt;="&amp;H$15,Vacations[End Date],"&gt;="&amp;H$15)</f>
        <v>0</v>
      </c>
      <c r="I43" s="57">
        <f>SUMIFS(Vacations[Vacation Code], Vacations[Employee Name],$B43,Vacations[Start Date],"&lt;="&amp;I$15,Vacations[End Date],"&gt;="&amp;I$15)</f>
        <v>0</v>
      </c>
      <c r="J43" s="57">
        <f>SUMIFS(Vacations[Vacation Code], Vacations[Employee Name],$B43,Vacations[Start Date],"&lt;="&amp;J$15,Vacations[End Date],"&gt;="&amp;J$15)</f>
        <v>0</v>
      </c>
      <c r="K43" s="57">
        <f>SUMIFS(Vacations[Vacation Code], Vacations[Employee Name],$B43,Vacations[Start Date],"&lt;="&amp;K$15,Vacations[End Date],"&gt;="&amp;K$15)</f>
        <v>0</v>
      </c>
      <c r="L43" s="57">
        <f>SUMIFS(Vacations[Vacation Code], Vacations[Employee Name],$B43,Vacations[Start Date],"&lt;="&amp;L$15,Vacations[End Date],"&gt;="&amp;L$15)</f>
        <v>0</v>
      </c>
      <c r="M43" s="57">
        <f>SUMIFS(Vacations[Vacation Code], Vacations[Employee Name],$B43,Vacations[Start Date],"&lt;="&amp;M$15,Vacations[End Date],"&gt;="&amp;M$15)</f>
        <v>0</v>
      </c>
      <c r="N43" s="57">
        <f>SUMIFS(Vacations[Vacation Code], Vacations[Employee Name],$B43,Vacations[Start Date],"&lt;="&amp;N$15,Vacations[End Date],"&gt;="&amp;N$15)</f>
        <v>0</v>
      </c>
      <c r="O43" s="57">
        <f>SUMIFS(Vacations[Vacation Code], Vacations[Employee Name],$B43,Vacations[Start Date],"&lt;="&amp;O$15,Vacations[End Date],"&gt;="&amp;O$15)</f>
        <v>0</v>
      </c>
      <c r="P43" s="57">
        <f>SUMIFS(Vacations[Vacation Code], Vacations[Employee Name],$B43,Vacations[Start Date],"&lt;="&amp;P$15,Vacations[End Date],"&gt;="&amp;P$15)</f>
        <v>0</v>
      </c>
      <c r="Q43" s="57">
        <f>SUMIFS(Vacations[Vacation Code], Vacations[Employee Name],$B43,Vacations[Start Date],"&lt;="&amp;Q$15,Vacations[End Date],"&gt;="&amp;Q$15)</f>
        <v>0</v>
      </c>
      <c r="R43" s="57">
        <f>SUMIFS(Vacations[Vacation Code], Vacations[Employee Name],$B43,Vacations[Start Date],"&lt;="&amp;R$15,Vacations[End Date],"&gt;="&amp;R$15)</f>
        <v>0</v>
      </c>
      <c r="S43" s="57">
        <f>SUMIFS(Vacations[Vacation Code], Vacations[Employee Name],$B43,Vacations[Start Date],"&lt;="&amp;S$15,Vacations[End Date],"&gt;="&amp;S$15)</f>
        <v>0</v>
      </c>
      <c r="T43" s="57">
        <f>SUMIFS(Vacations[Vacation Code], Vacations[Employee Name],$B43,Vacations[Start Date],"&lt;="&amp;T$15,Vacations[End Date],"&gt;="&amp;T$15)</f>
        <v>0</v>
      </c>
      <c r="U43" s="57">
        <f>SUMIFS(Vacations[Vacation Code], Vacations[Employee Name],$B43,Vacations[Start Date],"&lt;="&amp;U$15,Vacations[End Date],"&gt;="&amp;U$15)</f>
        <v>0</v>
      </c>
      <c r="V43" s="57">
        <f>SUMIFS(Vacations[Vacation Code], Vacations[Employee Name],$B43,Vacations[Start Date],"&lt;="&amp;V$15,Vacations[End Date],"&gt;="&amp;V$15)</f>
        <v>0</v>
      </c>
      <c r="W43" s="57">
        <f>SUMIFS(Vacations[Vacation Code], Vacations[Employee Name],$B43,Vacations[Start Date],"&lt;="&amp;W$15,Vacations[End Date],"&gt;="&amp;W$15)</f>
        <v>0</v>
      </c>
      <c r="X43" s="57">
        <f>SUMIFS(Vacations[Vacation Code], Vacations[Employee Name],$B43,Vacations[Start Date],"&lt;="&amp;X$15,Vacations[End Date],"&gt;="&amp;X$15)</f>
        <v>0</v>
      </c>
      <c r="Y43" s="57">
        <f>SUMIFS(Vacations[Vacation Code], Vacations[Employee Name],$B43,Vacations[Start Date],"&lt;="&amp;Y$15,Vacations[End Date],"&gt;="&amp;Y$15)</f>
        <v>0</v>
      </c>
      <c r="Z43" s="57">
        <f>SUMIFS(Vacations[Vacation Code], Vacations[Employee Name],$B43,Vacations[Start Date],"&lt;="&amp;Z$15,Vacations[End Date],"&gt;="&amp;Z$15)</f>
        <v>0</v>
      </c>
      <c r="AA43" s="57">
        <f>SUMIFS(Vacations[Vacation Code], Vacations[Employee Name],$B43,Vacations[Start Date],"&lt;="&amp;AA$15,Vacations[End Date],"&gt;="&amp;AA$15)</f>
        <v>0</v>
      </c>
      <c r="AB43" s="57">
        <f>SUMIFS(Vacations[Vacation Code], Vacations[Employee Name],$B43,Vacations[Start Date],"&lt;="&amp;AB$15,Vacations[End Date],"&gt;="&amp;AB$15)</f>
        <v>0</v>
      </c>
      <c r="AC43" s="57">
        <f>SUMIFS(Vacations[Vacation Code], Vacations[Employee Name],$B43,Vacations[Start Date],"&lt;="&amp;AC$15,Vacations[End Date],"&gt;="&amp;AC$15)</f>
        <v>0</v>
      </c>
      <c r="AD43" s="57">
        <f>SUMIFS(Vacations[Vacation Code], Vacations[Employee Name],$B43,Vacations[Start Date],"&lt;="&amp;AD$15,Vacations[End Date],"&gt;="&amp;AD$15)</f>
        <v>0</v>
      </c>
      <c r="AE43" s="57">
        <f>SUMIFS(Vacations[Vacation Code], Vacations[Employee Name],$B43,Vacations[Start Date],"&lt;="&amp;AE$15,Vacations[End Date],"&gt;="&amp;AE$15)</f>
        <v>0</v>
      </c>
      <c r="AF43" s="57">
        <f>SUMIFS(Vacations[Vacation Code], Vacations[Employee Name],$B43,Vacations[Start Date],"&lt;="&amp;AF$15,Vacations[End Date],"&gt;="&amp;AF$15)</f>
        <v>0</v>
      </c>
      <c r="AG43" s="57">
        <f>SUMIFS(Vacations[Vacation Code], Vacations[Employee Name],$B43,Vacations[Start Date],"&lt;="&amp;AG$15,Vacations[End Date],"&gt;="&amp;AG$15)</f>
        <v>0</v>
      </c>
      <c r="AH43" s="57">
        <f>SUMIFS(Vacations[Vacation Code], Vacations[Employee Name],$B43,Vacations[Start Date],"&lt;="&amp;AH$15,Vacations[End Date],"&gt;="&amp;AH$15)</f>
        <v>0</v>
      </c>
      <c r="AI43" s="57">
        <f>SUMIFS(Vacations[Vacation Code], Vacations[Employee Name],$B43,Vacations[Start Date],"&lt;="&amp;AI$15,Vacations[End Date],"&gt;="&amp;AI$15)</f>
        <v>0</v>
      </c>
      <c r="AJ43" s="57">
        <f>SUMIFS(Vacations[Vacation Code], Vacations[Employee Name],$B43,Vacations[Start Date],"&lt;="&amp;AJ$15,Vacations[End Date],"&gt;="&amp;AJ$15)</f>
        <v>0</v>
      </c>
      <c r="AK43" s="57">
        <f>SUMIFS(Vacations[Vacation Code], Vacations[Employee Name],$B43,Vacations[Start Date],"&lt;="&amp;AK$15,Vacations[End Date],"&gt;="&amp;AK$15)</f>
        <v>0</v>
      </c>
      <c r="AL43" s="57">
        <f>SUMIFS(Vacations[Vacation Code], Vacations[Employee Name],$B43,Vacations[Start Date],"&lt;="&amp;AL$15,Vacations[End Date],"&gt;="&amp;AL$15)</f>
        <v>0</v>
      </c>
      <c r="AM43" s="57">
        <f>SUMIFS(Vacations[Vacation Code], Vacations[Employee Name],$B43,Vacations[Start Date],"&lt;="&amp;AM$15,Vacations[End Date],"&gt;="&amp;AM$15)</f>
        <v>0</v>
      </c>
      <c r="AN43" s="57">
        <f>SUMIFS(Vacations[Vacation Code], Vacations[Employee Name],$B43,Vacations[Start Date],"&lt;="&amp;AN$15,Vacations[End Date],"&gt;="&amp;AN$15)</f>
        <v>0</v>
      </c>
      <c r="AO43" s="57">
        <f>SUMIFS(Vacations[Vacation Code], Vacations[Employee Name],$B43,Vacations[Start Date],"&lt;="&amp;AO$15,Vacations[End Date],"&gt;="&amp;AO$15)</f>
        <v>0</v>
      </c>
      <c r="AP43" s="57">
        <f>SUMIFS(Vacations[Vacation Code], Vacations[Employee Name],$B43,Vacations[Start Date],"&lt;="&amp;AP$15,Vacations[End Date],"&gt;="&amp;AP$15)</f>
        <v>0</v>
      </c>
      <c r="AQ43" s="57">
        <f>SUMIFS(Vacations[Vacation Code], Vacations[Employee Name],$B43,Vacations[Start Date],"&lt;="&amp;AQ$15,Vacations[End Date],"&gt;="&amp;AQ$15)</f>
        <v>0</v>
      </c>
      <c r="AR43" s="57">
        <f>SUMIFS(Vacations[Vacation Code], Vacations[Employee Name],$B43,Vacations[Start Date],"&lt;="&amp;AR$15,Vacations[End Date],"&gt;="&amp;AR$15)</f>
        <v>0</v>
      </c>
      <c r="AS43" s="57">
        <f>SUMIFS(Vacations[Vacation Code], Vacations[Employee Name],$B43,Vacations[Start Date],"&lt;="&amp;AS$15,Vacations[End Date],"&gt;="&amp;AS$15)</f>
        <v>0</v>
      </c>
      <c r="AT43" s="57">
        <f>SUMIFS(Vacations[Vacation Code], Vacations[Employee Name],$B43,Vacations[Start Date],"&lt;="&amp;AT$15,Vacations[End Date],"&gt;="&amp;AT$15)</f>
        <v>0</v>
      </c>
      <c r="AU43" s="57">
        <f>SUMIFS(Vacations[Vacation Code], Vacations[Employee Name],$B43,Vacations[Start Date],"&lt;="&amp;AU$15,Vacations[End Date],"&gt;="&amp;AU$15)</f>
        <v>0</v>
      </c>
      <c r="AV43" s="57">
        <f>SUMIFS(Vacations[Vacation Code], Vacations[Employee Name],$B43,Vacations[Start Date],"&lt;="&amp;AV$15,Vacations[End Date],"&gt;="&amp;AV$15)</f>
        <v>0</v>
      </c>
      <c r="AW43" s="57">
        <f>SUMIFS(Vacations[Vacation Code], Vacations[Employee Name],$B43,Vacations[Start Date],"&lt;="&amp;AW$15,Vacations[End Date],"&gt;="&amp;AW$15)</f>
        <v>0</v>
      </c>
      <c r="AX43" s="57">
        <f>SUMIFS(Vacations[Vacation Code], Vacations[Employee Name],$B43,Vacations[Start Date],"&lt;="&amp;AX$15,Vacations[End Date],"&gt;="&amp;AX$15)</f>
        <v>0</v>
      </c>
      <c r="AY43" s="57">
        <f>SUMIFS(Vacations[Vacation Code], Vacations[Employee Name],$B43,Vacations[Start Date],"&lt;="&amp;AY$15,Vacations[End Date],"&gt;="&amp;AY$15)</f>
        <v>0</v>
      </c>
      <c r="AZ43" s="57">
        <f>SUMIFS(Vacations[Vacation Code], Vacations[Employee Name],$B43,Vacations[Start Date],"&lt;="&amp;AZ$15,Vacations[End Date],"&gt;="&amp;AZ$15)</f>
        <v>0</v>
      </c>
      <c r="BA43" s="57">
        <f>SUMIFS(Vacations[Vacation Code], Vacations[Employee Name],$B43,Vacations[Start Date],"&lt;="&amp;BA$15,Vacations[End Date],"&gt;="&amp;BA$15)</f>
        <v>0</v>
      </c>
      <c r="BB43" s="57">
        <f>SUMIFS(Vacations[Vacation Code], Vacations[Employee Name],$B43,Vacations[Start Date],"&lt;="&amp;BB$15,Vacations[End Date],"&gt;="&amp;BB$15)</f>
        <v>0</v>
      </c>
      <c r="BC43" s="57">
        <f>SUMIFS(Vacations[Vacation Code], Vacations[Employee Name],$B43,Vacations[Start Date],"&lt;="&amp;BC$15,Vacations[End Date],"&gt;="&amp;BC$15)</f>
        <v>0</v>
      </c>
      <c r="BD43" s="57">
        <f>SUMIFS(Vacations[Vacation Code], Vacations[Employee Name],$B43,Vacations[Start Date],"&lt;="&amp;BD$15,Vacations[End Date],"&gt;="&amp;BD$15)</f>
        <v>0</v>
      </c>
      <c r="BE43" s="57">
        <f>SUMIFS(Vacations[Vacation Code], Vacations[Employee Name],$B43,Vacations[Start Date],"&lt;="&amp;BE$15,Vacations[End Date],"&gt;="&amp;BE$15)</f>
        <v>0</v>
      </c>
      <c r="BF43" s="57">
        <f>SUMIFS(Vacations[Vacation Code], Vacations[Employee Name],$B43,Vacations[Start Date],"&lt;="&amp;BF$15,Vacations[End Date],"&gt;="&amp;BF$15)</f>
        <v>0</v>
      </c>
      <c r="BG43" s="57">
        <f>SUMIFS(Vacations[Vacation Code], Vacations[Employee Name],$B43,Vacations[Start Date],"&lt;="&amp;BG$15,Vacations[End Date],"&gt;="&amp;BG$15)</f>
        <v>0</v>
      </c>
      <c r="BH43" s="57">
        <f>SUMIFS(Vacations[Vacation Code], Vacations[Employee Name],$B43,Vacations[Start Date],"&lt;="&amp;BH$15,Vacations[End Date],"&gt;="&amp;BH$15)</f>
        <v>0</v>
      </c>
      <c r="BI43" s="57">
        <f>SUMIFS(Vacations[Vacation Code], Vacations[Employee Name],$B43,Vacations[Start Date],"&lt;="&amp;BI$15,Vacations[End Date],"&gt;="&amp;BI$15)</f>
        <v>0</v>
      </c>
      <c r="BJ43" s="57">
        <f>SUMIFS(Vacations[Vacation Code], Vacations[Employee Name],$B43,Vacations[Start Date],"&lt;="&amp;BJ$15,Vacations[End Date],"&gt;="&amp;BJ$15)</f>
        <v>0</v>
      </c>
      <c r="BK43" s="57">
        <f>SUMIFS(Vacations[Vacation Code], Vacations[Employee Name],$B43,Vacations[Start Date],"&lt;="&amp;BK$15,Vacations[End Date],"&gt;="&amp;BK$15)</f>
        <v>0</v>
      </c>
      <c r="BL43" s="57">
        <f>SUMIFS(Vacations[Vacation Code], Vacations[Employee Name],$B43,Vacations[Start Date],"&lt;="&amp;BL$15,Vacations[End Date],"&gt;="&amp;BL$15)</f>
        <v>0</v>
      </c>
      <c r="BM43" s="57">
        <f>SUMIFS(Vacations[Vacation Code], Vacations[Employee Name],$B43,Vacations[Start Date],"&lt;="&amp;BM$15,Vacations[End Date],"&gt;="&amp;BM$15)</f>
        <v>0</v>
      </c>
      <c r="BN43" s="57">
        <f>SUMIFS(Vacations[Vacation Code], Vacations[Employee Name],$B43,Vacations[Start Date],"&lt;="&amp;BN$15,Vacations[End Date],"&gt;="&amp;BN$15)</f>
        <v>0</v>
      </c>
      <c r="BO43" s="57">
        <f>SUMIFS(Vacations[Vacation Code], Vacations[Employee Name],$B43,Vacations[Start Date],"&lt;="&amp;BO$15,Vacations[End Date],"&gt;="&amp;BO$15)</f>
        <v>0</v>
      </c>
      <c r="BP43" s="57">
        <f>SUMIFS(Vacations[Vacation Code], Vacations[Employee Name],$B43,Vacations[Start Date],"&lt;="&amp;BP$15,Vacations[End Date],"&gt;="&amp;BP$15)</f>
        <v>0</v>
      </c>
      <c r="BQ43" s="57">
        <f>SUMIFS(Vacations[Vacation Code], Vacations[Employee Name],$B43,Vacations[Start Date],"&lt;="&amp;BQ$15,Vacations[End Date],"&gt;="&amp;BQ$15)</f>
        <v>0</v>
      </c>
      <c r="BR43" s="57">
        <f>SUMIFS(Vacations[Vacation Code], Vacations[Employee Name],$B43,Vacations[Start Date],"&lt;="&amp;BR$15,Vacations[End Date],"&gt;="&amp;BR$15)</f>
        <v>0</v>
      </c>
      <c r="BS43" s="57">
        <f>SUMIFS(Vacations[Vacation Code], Vacations[Employee Name],$B43,Vacations[Start Date],"&lt;="&amp;BS$15,Vacations[End Date],"&gt;="&amp;BS$15)</f>
        <v>0</v>
      </c>
      <c r="BT43" s="57">
        <f>SUMIFS(Vacations[Vacation Code], Vacations[Employee Name],$B43,Vacations[Start Date],"&lt;="&amp;BT$15,Vacations[End Date],"&gt;="&amp;BT$15)</f>
        <v>0</v>
      </c>
      <c r="BU43" s="57">
        <f>SUMIFS(Vacations[Vacation Code], Vacations[Employee Name],$B43,Vacations[Start Date],"&lt;="&amp;BU$15,Vacations[End Date],"&gt;="&amp;BU$15)</f>
        <v>0</v>
      </c>
      <c r="BV43" s="57">
        <f>SUMIFS(Vacations[Vacation Code], Vacations[Employee Name],$B43,Vacations[Start Date],"&lt;="&amp;BV$15,Vacations[End Date],"&gt;="&amp;BV$15)</f>
        <v>0</v>
      </c>
      <c r="BW43" s="57">
        <f>SUMIFS(Vacations[Vacation Code], Vacations[Employee Name],$B43,Vacations[Start Date],"&lt;="&amp;BW$15,Vacations[End Date],"&gt;="&amp;BW$15)</f>
        <v>0</v>
      </c>
      <c r="BX43" s="57">
        <f>SUMIFS(Vacations[Vacation Code], Vacations[Employee Name],$B43,Vacations[Start Date],"&lt;="&amp;BX$15,Vacations[End Date],"&gt;="&amp;BX$15)</f>
        <v>0</v>
      </c>
      <c r="BY43" s="57">
        <f>SUMIFS(Vacations[Vacation Code], Vacations[Employee Name],$B43,Vacations[Start Date],"&lt;="&amp;BY$15,Vacations[End Date],"&gt;="&amp;BY$15)</f>
        <v>0</v>
      </c>
      <c r="BZ43" s="57">
        <f>SUMIFS(Vacations[Vacation Code], Vacations[Employee Name],$B43,Vacations[Start Date],"&lt;="&amp;BZ$15,Vacations[End Date],"&gt;="&amp;BZ$15)</f>
        <v>0</v>
      </c>
      <c r="CA43" s="57">
        <f>SUMIFS(Vacations[Vacation Code], Vacations[Employee Name],$B43,Vacations[Start Date],"&lt;="&amp;CA$15,Vacations[End Date],"&gt;="&amp;CA$15)</f>
        <v>0</v>
      </c>
      <c r="CB43" s="57">
        <f>SUMIFS(Vacations[Vacation Code], Vacations[Employee Name],$B43,Vacations[Start Date],"&lt;="&amp;CB$15,Vacations[End Date],"&gt;="&amp;CB$15)</f>
        <v>0</v>
      </c>
      <c r="CC43" s="57">
        <f>SUMIFS(Vacations[Vacation Code], Vacations[Employee Name],$B43,Vacations[Start Date],"&lt;="&amp;CC$15,Vacations[End Date],"&gt;="&amp;CC$15)</f>
        <v>0</v>
      </c>
      <c r="CD43" s="57">
        <f>SUMIFS(Vacations[Vacation Code], Vacations[Employee Name],$B43,Vacations[Start Date],"&lt;="&amp;CD$15,Vacations[End Date],"&gt;="&amp;CD$15)</f>
        <v>0</v>
      </c>
      <c r="CE43" s="57">
        <f>SUMIFS(Vacations[Vacation Code], Vacations[Employee Name],$B43,Vacations[Start Date],"&lt;="&amp;CE$15,Vacations[End Date],"&gt;="&amp;CE$15)</f>
        <v>0</v>
      </c>
      <c r="CF43" s="57">
        <f>SUMIFS(Vacations[Vacation Code], Vacations[Employee Name],$B43,Vacations[Start Date],"&lt;="&amp;CF$15,Vacations[End Date],"&gt;="&amp;CF$15)</f>
        <v>0</v>
      </c>
      <c r="CG43" s="57">
        <f>SUMIFS(Vacations[Vacation Code], Vacations[Employee Name],$B43,Vacations[Start Date],"&lt;="&amp;CG$15,Vacations[End Date],"&gt;="&amp;CG$15)</f>
        <v>0</v>
      </c>
      <c r="CH43" s="57">
        <f>SUMIFS(Vacations[Vacation Code], Vacations[Employee Name],$B43,Vacations[Start Date],"&lt;="&amp;CH$15,Vacations[End Date],"&gt;="&amp;CH$15)</f>
        <v>0</v>
      </c>
      <c r="CI43" s="57">
        <f>SUMIFS(Vacations[Vacation Code], Vacations[Employee Name],$B43,Vacations[Start Date],"&lt;="&amp;CI$15,Vacations[End Date],"&gt;="&amp;CI$15)</f>
        <v>0</v>
      </c>
      <c r="CJ43" s="57">
        <f>SUMIFS(Vacations[Vacation Code], Vacations[Employee Name],$B43,Vacations[Start Date],"&lt;="&amp;CJ$15,Vacations[End Date],"&gt;="&amp;CJ$15)</f>
        <v>0</v>
      </c>
      <c r="CK43" s="57">
        <f>SUMIFS(Vacations[Vacation Code], Vacations[Employee Name],$B43,Vacations[Start Date],"&lt;="&amp;CK$15,Vacations[End Date],"&gt;="&amp;CK$15)</f>
        <v>0</v>
      </c>
      <c r="CL43" s="57">
        <f>SUMIFS(Vacations[Vacation Code], Vacations[Employee Name],$B43,Vacations[Start Date],"&lt;="&amp;CL$15,Vacations[End Date],"&gt;="&amp;CL$15)</f>
        <v>0</v>
      </c>
      <c r="CM43" s="57">
        <f>SUMIFS(Vacations[Vacation Code], Vacations[Employee Name],$B43,Vacations[Start Date],"&lt;="&amp;CM$15,Vacations[End Date],"&gt;="&amp;CM$15)</f>
        <v>0</v>
      </c>
      <c r="CN43" s="57">
        <f>SUMIFS(Vacations[Vacation Code], Vacations[Employee Name],$B43,Vacations[Start Date],"&lt;="&amp;CN$15,Vacations[End Date],"&gt;="&amp;CN$15)</f>
        <v>0</v>
      </c>
      <c r="CO43" s="57">
        <f>SUMIFS(Vacations[Vacation Code], Vacations[Employee Name],$B43,Vacations[Start Date],"&lt;="&amp;CO$15,Vacations[End Date],"&gt;="&amp;CO$15)</f>
        <v>0</v>
      </c>
      <c r="CP43" s="57">
        <f>SUMIFS(Vacations[Vacation Code], Vacations[Employee Name],$B43,Vacations[Start Date],"&lt;="&amp;CP$15,Vacations[End Date],"&gt;="&amp;CP$15)</f>
        <v>0</v>
      </c>
      <c r="CQ43" s="57">
        <f>SUMIFS(Vacations[Vacation Code], Vacations[Employee Name],$B43,Vacations[Start Date],"&lt;="&amp;CQ$15,Vacations[End Date],"&gt;="&amp;CQ$15)</f>
        <v>0</v>
      </c>
      <c r="CR43" s="57">
        <f>SUMIFS(Vacations['# of days taken],Vacations[Employee Name],$B43)</f>
        <v>0</v>
      </c>
      <c r="CS43" s="57">
        <f>SUMIFS(Vacations['# of days taken],Vacations[Employee Name],$B43,Vacations[Start Date],"&gt;="&amp;$C$8,Vacations[End Date],"&lt;="&amp;$C$3)</f>
        <v>0</v>
      </c>
    </row>
    <row r="44" spans="1:123" x14ac:dyDescent="0.25">
      <c r="A44" s="41">
        <v>29</v>
      </c>
      <c r="B44" s="41" t="str">
        <f>IFERROR(INDEX(Employees[Employees],A44),"")</f>
        <v/>
      </c>
      <c r="C44" s="41"/>
      <c r="D44" s="57">
        <f>SUMIFS(Vacations[Vacation Code], Vacations[Employee Name],$B44,Vacations[Start Date],"&lt;="&amp;D$15,Vacations[End Date],"&gt;="&amp;D$15)</f>
        <v>0</v>
      </c>
      <c r="E44" s="57">
        <f>SUMIFS(Vacations[Vacation Code], Vacations[Employee Name],$B44,Vacations[Start Date],"&lt;="&amp;E$15,Vacations[End Date],"&gt;="&amp;E$15)</f>
        <v>0</v>
      </c>
      <c r="F44" s="57">
        <f>SUMIFS(Vacations[Vacation Code], Vacations[Employee Name],$B44,Vacations[Start Date],"&lt;="&amp;F$15,Vacations[End Date],"&gt;="&amp;F$15)</f>
        <v>0</v>
      </c>
      <c r="G44" s="57">
        <f>SUMIFS(Vacations[Vacation Code], Vacations[Employee Name],$B44,Vacations[Start Date],"&lt;="&amp;G$15,Vacations[End Date],"&gt;="&amp;G$15)</f>
        <v>0</v>
      </c>
      <c r="H44" s="57">
        <f>SUMIFS(Vacations[Vacation Code], Vacations[Employee Name],$B44,Vacations[Start Date],"&lt;="&amp;H$15,Vacations[End Date],"&gt;="&amp;H$15)</f>
        <v>0</v>
      </c>
      <c r="I44" s="57">
        <f>SUMIFS(Vacations[Vacation Code], Vacations[Employee Name],$B44,Vacations[Start Date],"&lt;="&amp;I$15,Vacations[End Date],"&gt;="&amp;I$15)</f>
        <v>0</v>
      </c>
      <c r="J44" s="57">
        <f>SUMIFS(Vacations[Vacation Code], Vacations[Employee Name],$B44,Vacations[Start Date],"&lt;="&amp;J$15,Vacations[End Date],"&gt;="&amp;J$15)</f>
        <v>0</v>
      </c>
      <c r="K44" s="57">
        <f>SUMIFS(Vacations[Vacation Code], Vacations[Employee Name],$B44,Vacations[Start Date],"&lt;="&amp;K$15,Vacations[End Date],"&gt;="&amp;K$15)</f>
        <v>0</v>
      </c>
      <c r="L44" s="57">
        <f>SUMIFS(Vacations[Vacation Code], Vacations[Employee Name],$B44,Vacations[Start Date],"&lt;="&amp;L$15,Vacations[End Date],"&gt;="&amp;L$15)</f>
        <v>0</v>
      </c>
      <c r="M44" s="57">
        <f>SUMIFS(Vacations[Vacation Code], Vacations[Employee Name],$B44,Vacations[Start Date],"&lt;="&amp;M$15,Vacations[End Date],"&gt;="&amp;M$15)</f>
        <v>0</v>
      </c>
      <c r="N44" s="57">
        <f>SUMIFS(Vacations[Vacation Code], Vacations[Employee Name],$B44,Vacations[Start Date],"&lt;="&amp;N$15,Vacations[End Date],"&gt;="&amp;N$15)</f>
        <v>0</v>
      </c>
      <c r="O44" s="57">
        <f>SUMIFS(Vacations[Vacation Code], Vacations[Employee Name],$B44,Vacations[Start Date],"&lt;="&amp;O$15,Vacations[End Date],"&gt;="&amp;O$15)</f>
        <v>0</v>
      </c>
      <c r="P44" s="57">
        <f>SUMIFS(Vacations[Vacation Code], Vacations[Employee Name],$B44,Vacations[Start Date],"&lt;="&amp;P$15,Vacations[End Date],"&gt;="&amp;P$15)</f>
        <v>0</v>
      </c>
      <c r="Q44" s="57">
        <f>SUMIFS(Vacations[Vacation Code], Vacations[Employee Name],$B44,Vacations[Start Date],"&lt;="&amp;Q$15,Vacations[End Date],"&gt;="&amp;Q$15)</f>
        <v>0</v>
      </c>
      <c r="R44" s="57">
        <f>SUMIFS(Vacations[Vacation Code], Vacations[Employee Name],$B44,Vacations[Start Date],"&lt;="&amp;R$15,Vacations[End Date],"&gt;="&amp;R$15)</f>
        <v>0</v>
      </c>
      <c r="S44" s="57">
        <f>SUMIFS(Vacations[Vacation Code], Vacations[Employee Name],$B44,Vacations[Start Date],"&lt;="&amp;S$15,Vacations[End Date],"&gt;="&amp;S$15)</f>
        <v>0</v>
      </c>
      <c r="T44" s="57">
        <f>SUMIFS(Vacations[Vacation Code], Vacations[Employee Name],$B44,Vacations[Start Date],"&lt;="&amp;T$15,Vacations[End Date],"&gt;="&amp;T$15)</f>
        <v>0</v>
      </c>
      <c r="U44" s="57">
        <f>SUMIFS(Vacations[Vacation Code], Vacations[Employee Name],$B44,Vacations[Start Date],"&lt;="&amp;U$15,Vacations[End Date],"&gt;="&amp;U$15)</f>
        <v>0</v>
      </c>
      <c r="V44" s="57">
        <f>SUMIFS(Vacations[Vacation Code], Vacations[Employee Name],$B44,Vacations[Start Date],"&lt;="&amp;V$15,Vacations[End Date],"&gt;="&amp;V$15)</f>
        <v>0</v>
      </c>
      <c r="W44" s="57">
        <f>SUMIFS(Vacations[Vacation Code], Vacations[Employee Name],$B44,Vacations[Start Date],"&lt;="&amp;W$15,Vacations[End Date],"&gt;="&amp;W$15)</f>
        <v>0</v>
      </c>
      <c r="X44" s="57">
        <f>SUMIFS(Vacations[Vacation Code], Vacations[Employee Name],$B44,Vacations[Start Date],"&lt;="&amp;X$15,Vacations[End Date],"&gt;="&amp;X$15)</f>
        <v>0</v>
      </c>
      <c r="Y44" s="57">
        <f>SUMIFS(Vacations[Vacation Code], Vacations[Employee Name],$B44,Vacations[Start Date],"&lt;="&amp;Y$15,Vacations[End Date],"&gt;="&amp;Y$15)</f>
        <v>0</v>
      </c>
      <c r="Z44" s="57">
        <f>SUMIFS(Vacations[Vacation Code], Vacations[Employee Name],$B44,Vacations[Start Date],"&lt;="&amp;Z$15,Vacations[End Date],"&gt;="&amp;Z$15)</f>
        <v>0</v>
      </c>
      <c r="AA44" s="57">
        <f>SUMIFS(Vacations[Vacation Code], Vacations[Employee Name],$B44,Vacations[Start Date],"&lt;="&amp;AA$15,Vacations[End Date],"&gt;="&amp;AA$15)</f>
        <v>0</v>
      </c>
      <c r="AB44" s="57">
        <f>SUMIFS(Vacations[Vacation Code], Vacations[Employee Name],$B44,Vacations[Start Date],"&lt;="&amp;AB$15,Vacations[End Date],"&gt;="&amp;AB$15)</f>
        <v>0</v>
      </c>
      <c r="AC44" s="57">
        <f>SUMIFS(Vacations[Vacation Code], Vacations[Employee Name],$B44,Vacations[Start Date],"&lt;="&amp;AC$15,Vacations[End Date],"&gt;="&amp;AC$15)</f>
        <v>0</v>
      </c>
      <c r="AD44" s="57">
        <f>SUMIFS(Vacations[Vacation Code], Vacations[Employee Name],$B44,Vacations[Start Date],"&lt;="&amp;AD$15,Vacations[End Date],"&gt;="&amp;AD$15)</f>
        <v>0</v>
      </c>
      <c r="AE44" s="57">
        <f>SUMIFS(Vacations[Vacation Code], Vacations[Employee Name],$B44,Vacations[Start Date],"&lt;="&amp;AE$15,Vacations[End Date],"&gt;="&amp;AE$15)</f>
        <v>0</v>
      </c>
      <c r="AF44" s="57">
        <f>SUMIFS(Vacations[Vacation Code], Vacations[Employee Name],$B44,Vacations[Start Date],"&lt;="&amp;AF$15,Vacations[End Date],"&gt;="&amp;AF$15)</f>
        <v>0</v>
      </c>
      <c r="AG44" s="57">
        <f>SUMIFS(Vacations[Vacation Code], Vacations[Employee Name],$B44,Vacations[Start Date],"&lt;="&amp;AG$15,Vacations[End Date],"&gt;="&amp;AG$15)</f>
        <v>0</v>
      </c>
      <c r="AH44" s="57">
        <f>SUMIFS(Vacations[Vacation Code], Vacations[Employee Name],$B44,Vacations[Start Date],"&lt;="&amp;AH$15,Vacations[End Date],"&gt;="&amp;AH$15)</f>
        <v>0</v>
      </c>
      <c r="AI44" s="57">
        <f>SUMIFS(Vacations[Vacation Code], Vacations[Employee Name],$B44,Vacations[Start Date],"&lt;="&amp;AI$15,Vacations[End Date],"&gt;="&amp;AI$15)</f>
        <v>0</v>
      </c>
      <c r="AJ44" s="57">
        <f>SUMIFS(Vacations[Vacation Code], Vacations[Employee Name],$B44,Vacations[Start Date],"&lt;="&amp;AJ$15,Vacations[End Date],"&gt;="&amp;AJ$15)</f>
        <v>0</v>
      </c>
      <c r="AK44" s="57">
        <f>SUMIFS(Vacations[Vacation Code], Vacations[Employee Name],$B44,Vacations[Start Date],"&lt;="&amp;AK$15,Vacations[End Date],"&gt;="&amp;AK$15)</f>
        <v>0</v>
      </c>
      <c r="AL44" s="57">
        <f>SUMIFS(Vacations[Vacation Code], Vacations[Employee Name],$B44,Vacations[Start Date],"&lt;="&amp;AL$15,Vacations[End Date],"&gt;="&amp;AL$15)</f>
        <v>0</v>
      </c>
      <c r="AM44" s="57">
        <f>SUMIFS(Vacations[Vacation Code], Vacations[Employee Name],$B44,Vacations[Start Date],"&lt;="&amp;AM$15,Vacations[End Date],"&gt;="&amp;AM$15)</f>
        <v>0</v>
      </c>
      <c r="AN44" s="57">
        <f>SUMIFS(Vacations[Vacation Code], Vacations[Employee Name],$B44,Vacations[Start Date],"&lt;="&amp;AN$15,Vacations[End Date],"&gt;="&amp;AN$15)</f>
        <v>0</v>
      </c>
      <c r="AO44" s="57">
        <f>SUMIFS(Vacations[Vacation Code], Vacations[Employee Name],$B44,Vacations[Start Date],"&lt;="&amp;AO$15,Vacations[End Date],"&gt;="&amp;AO$15)</f>
        <v>0</v>
      </c>
      <c r="AP44" s="57">
        <f>SUMIFS(Vacations[Vacation Code], Vacations[Employee Name],$B44,Vacations[Start Date],"&lt;="&amp;AP$15,Vacations[End Date],"&gt;="&amp;AP$15)</f>
        <v>0</v>
      </c>
      <c r="AQ44" s="57">
        <f>SUMIFS(Vacations[Vacation Code], Vacations[Employee Name],$B44,Vacations[Start Date],"&lt;="&amp;AQ$15,Vacations[End Date],"&gt;="&amp;AQ$15)</f>
        <v>0</v>
      </c>
      <c r="AR44" s="57">
        <f>SUMIFS(Vacations[Vacation Code], Vacations[Employee Name],$B44,Vacations[Start Date],"&lt;="&amp;AR$15,Vacations[End Date],"&gt;="&amp;AR$15)</f>
        <v>0</v>
      </c>
      <c r="AS44" s="57">
        <f>SUMIFS(Vacations[Vacation Code], Vacations[Employee Name],$B44,Vacations[Start Date],"&lt;="&amp;AS$15,Vacations[End Date],"&gt;="&amp;AS$15)</f>
        <v>0</v>
      </c>
      <c r="AT44" s="57">
        <f>SUMIFS(Vacations[Vacation Code], Vacations[Employee Name],$B44,Vacations[Start Date],"&lt;="&amp;AT$15,Vacations[End Date],"&gt;="&amp;AT$15)</f>
        <v>0</v>
      </c>
      <c r="AU44" s="57">
        <f>SUMIFS(Vacations[Vacation Code], Vacations[Employee Name],$B44,Vacations[Start Date],"&lt;="&amp;AU$15,Vacations[End Date],"&gt;="&amp;AU$15)</f>
        <v>0</v>
      </c>
      <c r="AV44" s="57">
        <f>SUMIFS(Vacations[Vacation Code], Vacations[Employee Name],$B44,Vacations[Start Date],"&lt;="&amp;AV$15,Vacations[End Date],"&gt;="&amp;AV$15)</f>
        <v>0</v>
      </c>
      <c r="AW44" s="57">
        <f>SUMIFS(Vacations[Vacation Code], Vacations[Employee Name],$B44,Vacations[Start Date],"&lt;="&amp;AW$15,Vacations[End Date],"&gt;="&amp;AW$15)</f>
        <v>0</v>
      </c>
      <c r="AX44" s="57">
        <f>SUMIFS(Vacations[Vacation Code], Vacations[Employee Name],$B44,Vacations[Start Date],"&lt;="&amp;AX$15,Vacations[End Date],"&gt;="&amp;AX$15)</f>
        <v>0</v>
      </c>
      <c r="AY44" s="57">
        <f>SUMIFS(Vacations[Vacation Code], Vacations[Employee Name],$B44,Vacations[Start Date],"&lt;="&amp;AY$15,Vacations[End Date],"&gt;="&amp;AY$15)</f>
        <v>0</v>
      </c>
      <c r="AZ44" s="57">
        <f>SUMIFS(Vacations[Vacation Code], Vacations[Employee Name],$B44,Vacations[Start Date],"&lt;="&amp;AZ$15,Vacations[End Date],"&gt;="&amp;AZ$15)</f>
        <v>0</v>
      </c>
      <c r="BA44" s="57">
        <f>SUMIFS(Vacations[Vacation Code], Vacations[Employee Name],$B44,Vacations[Start Date],"&lt;="&amp;BA$15,Vacations[End Date],"&gt;="&amp;BA$15)</f>
        <v>0</v>
      </c>
      <c r="BB44" s="57">
        <f>SUMIFS(Vacations[Vacation Code], Vacations[Employee Name],$B44,Vacations[Start Date],"&lt;="&amp;BB$15,Vacations[End Date],"&gt;="&amp;BB$15)</f>
        <v>0</v>
      </c>
      <c r="BC44" s="57">
        <f>SUMIFS(Vacations[Vacation Code], Vacations[Employee Name],$B44,Vacations[Start Date],"&lt;="&amp;BC$15,Vacations[End Date],"&gt;="&amp;BC$15)</f>
        <v>0</v>
      </c>
      <c r="BD44" s="57">
        <f>SUMIFS(Vacations[Vacation Code], Vacations[Employee Name],$B44,Vacations[Start Date],"&lt;="&amp;BD$15,Vacations[End Date],"&gt;="&amp;BD$15)</f>
        <v>0</v>
      </c>
      <c r="BE44" s="57">
        <f>SUMIFS(Vacations[Vacation Code], Vacations[Employee Name],$B44,Vacations[Start Date],"&lt;="&amp;BE$15,Vacations[End Date],"&gt;="&amp;BE$15)</f>
        <v>0</v>
      </c>
      <c r="BF44" s="57">
        <f>SUMIFS(Vacations[Vacation Code], Vacations[Employee Name],$B44,Vacations[Start Date],"&lt;="&amp;BF$15,Vacations[End Date],"&gt;="&amp;BF$15)</f>
        <v>0</v>
      </c>
      <c r="BG44" s="57">
        <f>SUMIFS(Vacations[Vacation Code], Vacations[Employee Name],$B44,Vacations[Start Date],"&lt;="&amp;BG$15,Vacations[End Date],"&gt;="&amp;BG$15)</f>
        <v>0</v>
      </c>
      <c r="BH44" s="57">
        <f>SUMIFS(Vacations[Vacation Code], Vacations[Employee Name],$B44,Vacations[Start Date],"&lt;="&amp;BH$15,Vacations[End Date],"&gt;="&amp;BH$15)</f>
        <v>0</v>
      </c>
      <c r="BI44" s="57">
        <f>SUMIFS(Vacations[Vacation Code], Vacations[Employee Name],$B44,Vacations[Start Date],"&lt;="&amp;BI$15,Vacations[End Date],"&gt;="&amp;BI$15)</f>
        <v>0</v>
      </c>
      <c r="BJ44" s="57">
        <f>SUMIFS(Vacations[Vacation Code], Vacations[Employee Name],$B44,Vacations[Start Date],"&lt;="&amp;BJ$15,Vacations[End Date],"&gt;="&amp;BJ$15)</f>
        <v>0</v>
      </c>
      <c r="BK44" s="57">
        <f>SUMIFS(Vacations[Vacation Code], Vacations[Employee Name],$B44,Vacations[Start Date],"&lt;="&amp;BK$15,Vacations[End Date],"&gt;="&amp;BK$15)</f>
        <v>0</v>
      </c>
      <c r="BL44" s="57">
        <f>SUMIFS(Vacations[Vacation Code], Vacations[Employee Name],$B44,Vacations[Start Date],"&lt;="&amp;BL$15,Vacations[End Date],"&gt;="&amp;BL$15)</f>
        <v>0</v>
      </c>
      <c r="BM44" s="57">
        <f>SUMIFS(Vacations[Vacation Code], Vacations[Employee Name],$B44,Vacations[Start Date],"&lt;="&amp;BM$15,Vacations[End Date],"&gt;="&amp;BM$15)</f>
        <v>0</v>
      </c>
      <c r="BN44" s="57">
        <f>SUMIFS(Vacations[Vacation Code], Vacations[Employee Name],$B44,Vacations[Start Date],"&lt;="&amp;BN$15,Vacations[End Date],"&gt;="&amp;BN$15)</f>
        <v>0</v>
      </c>
      <c r="BO44" s="57">
        <f>SUMIFS(Vacations[Vacation Code], Vacations[Employee Name],$B44,Vacations[Start Date],"&lt;="&amp;BO$15,Vacations[End Date],"&gt;="&amp;BO$15)</f>
        <v>0</v>
      </c>
      <c r="BP44" s="57">
        <f>SUMIFS(Vacations[Vacation Code], Vacations[Employee Name],$B44,Vacations[Start Date],"&lt;="&amp;BP$15,Vacations[End Date],"&gt;="&amp;BP$15)</f>
        <v>0</v>
      </c>
      <c r="BQ44" s="57">
        <f>SUMIFS(Vacations[Vacation Code], Vacations[Employee Name],$B44,Vacations[Start Date],"&lt;="&amp;BQ$15,Vacations[End Date],"&gt;="&amp;BQ$15)</f>
        <v>0</v>
      </c>
      <c r="BR44" s="57">
        <f>SUMIFS(Vacations[Vacation Code], Vacations[Employee Name],$B44,Vacations[Start Date],"&lt;="&amp;BR$15,Vacations[End Date],"&gt;="&amp;BR$15)</f>
        <v>0</v>
      </c>
      <c r="BS44" s="57">
        <f>SUMIFS(Vacations[Vacation Code], Vacations[Employee Name],$B44,Vacations[Start Date],"&lt;="&amp;BS$15,Vacations[End Date],"&gt;="&amp;BS$15)</f>
        <v>0</v>
      </c>
      <c r="BT44" s="57">
        <f>SUMIFS(Vacations[Vacation Code], Vacations[Employee Name],$B44,Vacations[Start Date],"&lt;="&amp;BT$15,Vacations[End Date],"&gt;="&amp;BT$15)</f>
        <v>0</v>
      </c>
      <c r="BU44" s="57">
        <f>SUMIFS(Vacations[Vacation Code], Vacations[Employee Name],$B44,Vacations[Start Date],"&lt;="&amp;BU$15,Vacations[End Date],"&gt;="&amp;BU$15)</f>
        <v>0</v>
      </c>
      <c r="BV44" s="57">
        <f>SUMIFS(Vacations[Vacation Code], Vacations[Employee Name],$B44,Vacations[Start Date],"&lt;="&amp;BV$15,Vacations[End Date],"&gt;="&amp;BV$15)</f>
        <v>0</v>
      </c>
      <c r="BW44" s="57">
        <f>SUMIFS(Vacations[Vacation Code], Vacations[Employee Name],$B44,Vacations[Start Date],"&lt;="&amp;BW$15,Vacations[End Date],"&gt;="&amp;BW$15)</f>
        <v>0</v>
      </c>
      <c r="BX44" s="57">
        <f>SUMIFS(Vacations[Vacation Code], Vacations[Employee Name],$B44,Vacations[Start Date],"&lt;="&amp;BX$15,Vacations[End Date],"&gt;="&amp;BX$15)</f>
        <v>0</v>
      </c>
      <c r="BY44" s="57">
        <f>SUMIFS(Vacations[Vacation Code], Vacations[Employee Name],$B44,Vacations[Start Date],"&lt;="&amp;BY$15,Vacations[End Date],"&gt;="&amp;BY$15)</f>
        <v>0</v>
      </c>
      <c r="BZ44" s="57">
        <f>SUMIFS(Vacations[Vacation Code], Vacations[Employee Name],$B44,Vacations[Start Date],"&lt;="&amp;BZ$15,Vacations[End Date],"&gt;="&amp;BZ$15)</f>
        <v>0</v>
      </c>
      <c r="CA44" s="57">
        <f>SUMIFS(Vacations[Vacation Code], Vacations[Employee Name],$B44,Vacations[Start Date],"&lt;="&amp;CA$15,Vacations[End Date],"&gt;="&amp;CA$15)</f>
        <v>0</v>
      </c>
      <c r="CB44" s="57">
        <f>SUMIFS(Vacations[Vacation Code], Vacations[Employee Name],$B44,Vacations[Start Date],"&lt;="&amp;CB$15,Vacations[End Date],"&gt;="&amp;CB$15)</f>
        <v>0</v>
      </c>
      <c r="CC44" s="57">
        <f>SUMIFS(Vacations[Vacation Code], Vacations[Employee Name],$B44,Vacations[Start Date],"&lt;="&amp;CC$15,Vacations[End Date],"&gt;="&amp;CC$15)</f>
        <v>0</v>
      </c>
      <c r="CD44" s="57">
        <f>SUMIFS(Vacations[Vacation Code], Vacations[Employee Name],$B44,Vacations[Start Date],"&lt;="&amp;CD$15,Vacations[End Date],"&gt;="&amp;CD$15)</f>
        <v>0</v>
      </c>
      <c r="CE44" s="57">
        <f>SUMIFS(Vacations[Vacation Code], Vacations[Employee Name],$B44,Vacations[Start Date],"&lt;="&amp;CE$15,Vacations[End Date],"&gt;="&amp;CE$15)</f>
        <v>0</v>
      </c>
      <c r="CF44" s="57">
        <f>SUMIFS(Vacations[Vacation Code], Vacations[Employee Name],$B44,Vacations[Start Date],"&lt;="&amp;CF$15,Vacations[End Date],"&gt;="&amp;CF$15)</f>
        <v>0</v>
      </c>
      <c r="CG44" s="57">
        <f>SUMIFS(Vacations[Vacation Code], Vacations[Employee Name],$B44,Vacations[Start Date],"&lt;="&amp;CG$15,Vacations[End Date],"&gt;="&amp;CG$15)</f>
        <v>0</v>
      </c>
      <c r="CH44" s="57">
        <f>SUMIFS(Vacations[Vacation Code], Vacations[Employee Name],$B44,Vacations[Start Date],"&lt;="&amp;CH$15,Vacations[End Date],"&gt;="&amp;CH$15)</f>
        <v>0</v>
      </c>
      <c r="CI44" s="57">
        <f>SUMIFS(Vacations[Vacation Code], Vacations[Employee Name],$B44,Vacations[Start Date],"&lt;="&amp;CI$15,Vacations[End Date],"&gt;="&amp;CI$15)</f>
        <v>0</v>
      </c>
      <c r="CJ44" s="57">
        <f>SUMIFS(Vacations[Vacation Code], Vacations[Employee Name],$B44,Vacations[Start Date],"&lt;="&amp;CJ$15,Vacations[End Date],"&gt;="&amp;CJ$15)</f>
        <v>0</v>
      </c>
      <c r="CK44" s="57">
        <f>SUMIFS(Vacations[Vacation Code], Vacations[Employee Name],$B44,Vacations[Start Date],"&lt;="&amp;CK$15,Vacations[End Date],"&gt;="&amp;CK$15)</f>
        <v>0</v>
      </c>
      <c r="CL44" s="57">
        <f>SUMIFS(Vacations[Vacation Code], Vacations[Employee Name],$B44,Vacations[Start Date],"&lt;="&amp;CL$15,Vacations[End Date],"&gt;="&amp;CL$15)</f>
        <v>0</v>
      </c>
      <c r="CM44" s="57">
        <f>SUMIFS(Vacations[Vacation Code], Vacations[Employee Name],$B44,Vacations[Start Date],"&lt;="&amp;CM$15,Vacations[End Date],"&gt;="&amp;CM$15)</f>
        <v>0</v>
      </c>
      <c r="CN44" s="57">
        <f>SUMIFS(Vacations[Vacation Code], Vacations[Employee Name],$B44,Vacations[Start Date],"&lt;="&amp;CN$15,Vacations[End Date],"&gt;="&amp;CN$15)</f>
        <v>0</v>
      </c>
      <c r="CO44" s="57">
        <f>SUMIFS(Vacations[Vacation Code], Vacations[Employee Name],$B44,Vacations[Start Date],"&lt;="&amp;CO$15,Vacations[End Date],"&gt;="&amp;CO$15)</f>
        <v>0</v>
      </c>
      <c r="CP44" s="57">
        <f>SUMIFS(Vacations[Vacation Code], Vacations[Employee Name],$B44,Vacations[Start Date],"&lt;="&amp;CP$15,Vacations[End Date],"&gt;="&amp;CP$15)</f>
        <v>0</v>
      </c>
      <c r="CQ44" s="57">
        <f>SUMIFS(Vacations[Vacation Code], Vacations[Employee Name],$B44,Vacations[Start Date],"&lt;="&amp;CQ$15,Vacations[End Date],"&gt;="&amp;CQ$15)</f>
        <v>0</v>
      </c>
      <c r="CR44" s="57">
        <f>SUMIFS(Vacations['# of days taken],Vacations[Employee Name],$B44)</f>
        <v>0</v>
      </c>
      <c r="CS44" s="57">
        <f>SUMIFS(Vacations['# of days taken],Vacations[Employee Name],$B44,Vacations[Start Date],"&gt;="&amp;$C$8,Vacations[End Date],"&lt;="&amp;$C$3)</f>
        <v>0</v>
      </c>
    </row>
    <row r="45" spans="1:123" x14ac:dyDescent="0.25">
      <c r="A45" s="41">
        <v>30</v>
      </c>
      <c r="B45" s="41" t="str">
        <f>IFERROR(INDEX(Employees[Employees],A45),"")</f>
        <v/>
      </c>
      <c r="C45" s="41"/>
      <c r="D45" s="57">
        <f>SUMIFS(Vacations[Vacation Code], Vacations[Employee Name],$B45,Vacations[Start Date],"&lt;="&amp;D$15,Vacations[End Date],"&gt;="&amp;D$15)</f>
        <v>0</v>
      </c>
      <c r="E45" s="57">
        <f>SUMIFS(Vacations[Vacation Code], Vacations[Employee Name],$B45,Vacations[Start Date],"&lt;="&amp;E$15,Vacations[End Date],"&gt;="&amp;E$15)</f>
        <v>0</v>
      </c>
      <c r="F45" s="57">
        <f>SUMIFS(Vacations[Vacation Code], Vacations[Employee Name],$B45,Vacations[Start Date],"&lt;="&amp;F$15,Vacations[End Date],"&gt;="&amp;F$15)</f>
        <v>0</v>
      </c>
      <c r="G45" s="57">
        <f>SUMIFS(Vacations[Vacation Code], Vacations[Employee Name],$B45,Vacations[Start Date],"&lt;="&amp;G$15,Vacations[End Date],"&gt;="&amp;G$15)</f>
        <v>0</v>
      </c>
      <c r="H45" s="57">
        <f>SUMIFS(Vacations[Vacation Code], Vacations[Employee Name],$B45,Vacations[Start Date],"&lt;="&amp;H$15,Vacations[End Date],"&gt;="&amp;H$15)</f>
        <v>0</v>
      </c>
      <c r="I45" s="57">
        <f>SUMIFS(Vacations[Vacation Code], Vacations[Employee Name],$B45,Vacations[Start Date],"&lt;="&amp;I$15,Vacations[End Date],"&gt;="&amp;I$15)</f>
        <v>0</v>
      </c>
      <c r="J45" s="57">
        <f>SUMIFS(Vacations[Vacation Code], Vacations[Employee Name],$B45,Vacations[Start Date],"&lt;="&amp;J$15,Vacations[End Date],"&gt;="&amp;J$15)</f>
        <v>0</v>
      </c>
      <c r="K45" s="57">
        <f>SUMIFS(Vacations[Vacation Code], Vacations[Employee Name],$B45,Vacations[Start Date],"&lt;="&amp;K$15,Vacations[End Date],"&gt;="&amp;K$15)</f>
        <v>0</v>
      </c>
      <c r="L45" s="57">
        <f>SUMIFS(Vacations[Vacation Code], Vacations[Employee Name],$B45,Vacations[Start Date],"&lt;="&amp;L$15,Vacations[End Date],"&gt;="&amp;L$15)</f>
        <v>0</v>
      </c>
      <c r="M45" s="57">
        <f>SUMIFS(Vacations[Vacation Code], Vacations[Employee Name],$B45,Vacations[Start Date],"&lt;="&amp;M$15,Vacations[End Date],"&gt;="&amp;M$15)</f>
        <v>0</v>
      </c>
      <c r="N45" s="57">
        <f>SUMIFS(Vacations[Vacation Code], Vacations[Employee Name],$B45,Vacations[Start Date],"&lt;="&amp;N$15,Vacations[End Date],"&gt;="&amp;N$15)</f>
        <v>0</v>
      </c>
      <c r="O45" s="57">
        <f>SUMIFS(Vacations[Vacation Code], Vacations[Employee Name],$B45,Vacations[Start Date],"&lt;="&amp;O$15,Vacations[End Date],"&gt;="&amp;O$15)</f>
        <v>0</v>
      </c>
      <c r="P45" s="57">
        <f>SUMIFS(Vacations[Vacation Code], Vacations[Employee Name],$B45,Vacations[Start Date],"&lt;="&amp;P$15,Vacations[End Date],"&gt;="&amp;P$15)</f>
        <v>0</v>
      </c>
      <c r="Q45" s="57">
        <f>SUMIFS(Vacations[Vacation Code], Vacations[Employee Name],$B45,Vacations[Start Date],"&lt;="&amp;Q$15,Vacations[End Date],"&gt;="&amp;Q$15)</f>
        <v>0</v>
      </c>
      <c r="R45" s="57">
        <f>SUMIFS(Vacations[Vacation Code], Vacations[Employee Name],$B45,Vacations[Start Date],"&lt;="&amp;R$15,Vacations[End Date],"&gt;="&amp;R$15)</f>
        <v>0</v>
      </c>
      <c r="S45" s="57">
        <f>SUMIFS(Vacations[Vacation Code], Vacations[Employee Name],$B45,Vacations[Start Date],"&lt;="&amp;S$15,Vacations[End Date],"&gt;="&amp;S$15)</f>
        <v>0</v>
      </c>
      <c r="T45" s="57">
        <f>SUMIFS(Vacations[Vacation Code], Vacations[Employee Name],$B45,Vacations[Start Date],"&lt;="&amp;T$15,Vacations[End Date],"&gt;="&amp;T$15)</f>
        <v>0</v>
      </c>
      <c r="U45" s="57">
        <f>SUMIFS(Vacations[Vacation Code], Vacations[Employee Name],$B45,Vacations[Start Date],"&lt;="&amp;U$15,Vacations[End Date],"&gt;="&amp;U$15)</f>
        <v>0</v>
      </c>
      <c r="V45" s="57">
        <f>SUMIFS(Vacations[Vacation Code], Vacations[Employee Name],$B45,Vacations[Start Date],"&lt;="&amp;V$15,Vacations[End Date],"&gt;="&amp;V$15)</f>
        <v>0</v>
      </c>
      <c r="W45" s="57">
        <f>SUMIFS(Vacations[Vacation Code], Vacations[Employee Name],$B45,Vacations[Start Date],"&lt;="&amp;W$15,Vacations[End Date],"&gt;="&amp;W$15)</f>
        <v>0</v>
      </c>
      <c r="X45" s="57">
        <f>SUMIFS(Vacations[Vacation Code], Vacations[Employee Name],$B45,Vacations[Start Date],"&lt;="&amp;X$15,Vacations[End Date],"&gt;="&amp;X$15)</f>
        <v>0</v>
      </c>
      <c r="Y45" s="57">
        <f>SUMIFS(Vacations[Vacation Code], Vacations[Employee Name],$B45,Vacations[Start Date],"&lt;="&amp;Y$15,Vacations[End Date],"&gt;="&amp;Y$15)</f>
        <v>0</v>
      </c>
      <c r="Z45" s="57">
        <f>SUMIFS(Vacations[Vacation Code], Vacations[Employee Name],$B45,Vacations[Start Date],"&lt;="&amp;Z$15,Vacations[End Date],"&gt;="&amp;Z$15)</f>
        <v>0</v>
      </c>
      <c r="AA45" s="57">
        <f>SUMIFS(Vacations[Vacation Code], Vacations[Employee Name],$B45,Vacations[Start Date],"&lt;="&amp;AA$15,Vacations[End Date],"&gt;="&amp;AA$15)</f>
        <v>0</v>
      </c>
      <c r="AB45" s="57">
        <f>SUMIFS(Vacations[Vacation Code], Vacations[Employee Name],$B45,Vacations[Start Date],"&lt;="&amp;AB$15,Vacations[End Date],"&gt;="&amp;AB$15)</f>
        <v>0</v>
      </c>
      <c r="AC45" s="57">
        <f>SUMIFS(Vacations[Vacation Code], Vacations[Employee Name],$B45,Vacations[Start Date],"&lt;="&amp;AC$15,Vacations[End Date],"&gt;="&amp;AC$15)</f>
        <v>0</v>
      </c>
      <c r="AD45" s="57">
        <f>SUMIFS(Vacations[Vacation Code], Vacations[Employee Name],$B45,Vacations[Start Date],"&lt;="&amp;AD$15,Vacations[End Date],"&gt;="&amp;AD$15)</f>
        <v>0</v>
      </c>
      <c r="AE45" s="57">
        <f>SUMIFS(Vacations[Vacation Code], Vacations[Employee Name],$B45,Vacations[Start Date],"&lt;="&amp;AE$15,Vacations[End Date],"&gt;="&amp;AE$15)</f>
        <v>0</v>
      </c>
      <c r="AF45" s="57">
        <f>SUMIFS(Vacations[Vacation Code], Vacations[Employee Name],$B45,Vacations[Start Date],"&lt;="&amp;AF$15,Vacations[End Date],"&gt;="&amp;AF$15)</f>
        <v>0</v>
      </c>
      <c r="AG45" s="57">
        <f>SUMIFS(Vacations[Vacation Code], Vacations[Employee Name],$B45,Vacations[Start Date],"&lt;="&amp;AG$15,Vacations[End Date],"&gt;="&amp;AG$15)</f>
        <v>0</v>
      </c>
      <c r="AH45" s="57">
        <f>SUMIFS(Vacations[Vacation Code], Vacations[Employee Name],$B45,Vacations[Start Date],"&lt;="&amp;AH$15,Vacations[End Date],"&gt;="&amp;AH$15)</f>
        <v>0</v>
      </c>
      <c r="AI45" s="57">
        <f>SUMIFS(Vacations[Vacation Code], Vacations[Employee Name],$B45,Vacations[Start Date],"&lt;="&amp;AI$15,Vacations[End Date],"&gt;="&amp;AI$15)</f>
        <v>0</v>
      </c>
      <c r="AJ45" s="57">
        <f>SUMIFS(Vacations[Vacation Code], Vacations[Employee Name],$B45,Vacations[Start Date],"&lt;="&amp;AJ$15,Vacations[End Date],"&gt;="&amp;AJ$15)</f>
        <v>0</v>
      </c>
      <c r="AK45" s="57">
        <f>SUMIFS(Vacations[Vacation Code], Vacations[Employee Name],$B45,Vacations[Start Date],"&lt;="&amp;AK$15,Vacations[End Date],"&gt;="&amp;AK$15)</f>
        <v>0</v>
      </c>
      <c r="AL45" s="57">
        <f>SUMIFS(Vacations[Vacation Code], Vacations[Employee Name],$B45,Vacations[Start Date],"&lt;="&amp;AL$15,Vacations[End Date],"&gt;="&amp;AL$15)</f>
        <v>0</v>
      </c>
      <c r="AM45" s="57">
        <f>SUMIFS(Vacations[Vacation Code], Vacations[Employee Name],$B45,Vacations[Start Date],"&lt;="&amp;AM$15,Vacations[End Date],"&gt;="&amp;AM$15)</f>
        <v>0</v>
      </c>
      <c r="AN45" s="57">
        <f>SUMIFS(Vacations[Vacation Code], Vacations[Employee Name],$B45,Vacations[Start Date],"&lt;="&amp;AN$15,Vacations[End Date],"&gt;="&amp;AN$15)</f>
        <v>0</v>
      </c>
      <c r="AO45" s="57">
        <f>SUMIFS(Vacations[Vacation Code], Vacations[Employee Name],$B45,Vacations[Start Date],"&lt;="&amp;AO$15,Vacations[End Date],"&gt;="&amp;AO$15)</f>
        <v>0</v>
      </c>
      <c r="AP45" s="57">
        <f>SUMIFS(Vacations[Vacation Code], Vacations[Employee Name],$B45,Vacations[Start Date],"&lt;="&amp;AP$15,Vacations[End Date],"&gt;="&amp;AP$15)</f>
        <v>0</v>
      </c>
      <c r="AQ45" s="57">
        <f>SUMIFS(Vacations[Vacation Code], Vacations[Employee Name],$B45,Vacations[Start Date],"&lt;="&amp;AQ$15,Vacations[End Date],"&gt;="&amp;AQ$15)</f>
        <v>0</v>
      </c>
      <c r="AR45" s="57">
        <f>SUMIFS(Vacations[Vacation Code], Vacations[Employee Name],$B45,Vacations[Start Date],"&lt;="&amp;AR$15,Vacations[End Date],"&gt;="&amp;AR$15)</f>
        <v>0</v>
      </c>
      <c r="AS45" s="57">
        <f>SUMIFS(Vacations[Vacation Code], Vacations[Employee Name],$B45,Vacations[Start Date],"&lt;="&amp;AS$15,Vacations[End Date],"&gt;="&amp;AS$15)</f>
        <v>0</v>
      </c>
      <c r="AT45" s="57">
        <f>SUMIFS(Vacations[Vacation Code], Vacations[Employee Name],$B45,Vacations[Start Date],"&lt;="&amp;AT$15,Vacations[End Date],"&gt;="&amp;AT$15)</f>
        <v>0</v>
      </c>
      <c r="AU45" s="57">
        <f>SUMIFS(Vacations[Vacation Code], Vacations[Employee Name],$B45,Vacations[Start Date],"&lt;="&amp;AU$15,Vacations[End Date],"&gt;="&amp;AU$15)</f>
        <v>0</v>
      </c>
      <c r="AV45" s="57">
        <f>SUMIFS(Vacations[Vacation Code], Vacations[Employee Name],$B45,Vacations[Start Date],"&lt;="&amp;AV$15,Vacations[End Date],"&gt;="&amp;AV$15)</f>
        <v>0</v>
      </c>
      <c r="AW45" s="57">
        <f>SUMIFS(Vacations[Vacation Code], Vacations[Employee Name],$B45,Vacations[Start Date],"&lt;="&amp;AW$15,Vacations[End Date],"&gt;="&amp;AW$15)</f>
        <v>0</v>
      </c>
      <c r="AX45" s="57">
        <f>SUMIFS(Vacations[Vacation Code], Vacations[Employee Name],$B45,Vacations[Start Date],"&lt;="&amp;AX$15,Vacations[End Date],"&gt;="&amp;AX$15)</f>
        <v>0</v>
      </c>
      <c r="AY45" s="57">
        <f>SUMIFS(Vacations[Vacation Code], Vacations[Employee Name],$B45,Vacations[Start Date],"&lt;="&amp;AY$15,Vacations[End Date],"&gt;="&amp;AY$15)</f>
        <v>0</v>
      </c>
      <c r="AZ45" s="57">
        <f>SUMIFS(Vacations[Vacation Code], Vacations[Employee Name],$B45,Vacations[Start Date],"&lt;="&amp;AZ$15,Vacations[End Date],"&gt;="&amp;AZ$15)</f>
        <v>0</v>
      </c>
      <c r="BA45" s="57">
        <f>SUMIFS(Vacations[Vacation Code], Vacations[Employee Name],$B45,Vacations[Start Date],"&lt;="&amp;BA$15,Vacations[End Date],"&gt;="&amp;BA$15)</f>
        <v>0</v>
      </c>
      <c r="BB45" s="57">
        <f>SUMIFS(Vacations[Vacation Code], Vacations[Employee Name],$B45,Vacations[Start Date],"&lt;="&amp;BB$15,Vacations[End Date],"&gt;="&amp;BB$15)</f>
        <v>0</v>
      </c>
      <c r="BC45" s="57">
        <f>SUMIFS(Vacations[Vacation Code], Vacations[Employee Name],$B45,Vacations[Start Date],"&lt;="&amp;BC$15,Vacations[End Date],"&gt;="&amp;BC$15)</f>
        <v>0</v>
      </c>
      <c r="BD45" s="57">
        <f>SUMIFS(Vacations[Vacation Code], Vacations[Employee Name],$B45,Vacations[Start Date],"&lt;="&amp;BD$15,Vacations[End Date],"&gt;="&amp;BD$15)</f>
        <v>0</v>
      </c>
      <c r="BE45" s="57">
        <f>SUMIFS(Vacations[Vacation Code], Vacations[Employee Name],$B45,Vacations[Start Date],"&lt;="&amp;BE$15,Vacations[End Date],"&gt;="&amp;BE$15)</f>
        <v>0</v>
      </c>
      <c r="BF45" s="57">
        <f>SUMIFS(Vacations[Vacation Code], Vacations[Employee Name],$B45,Vacations[Start Date],"&lt;="&amp;BF$15,Vacations[End Date],"&gt;="&amp;BF$15)</f>
        <v>0</v>
      </c>
      <c r="BG45" s="57">
        <f>SUMIFS(Vacations[Vacation Code], Vacations[Employee Name],$B45,Vacations[Start Date],"&lt;="&amp;BG$15,Vacations[End Date],"&gt;="&amp;BG$15)</f>
        <v>0</v>
      </c>
      <c r="BH45" s="57">
        <f>SUMIFS(Vacations[Vacation Code], Vacations[Employee Name],$B45,Vacations[Start Date],"&lt;="&amp;BH$15,Vacations[End Date],"&gt;="&amp;BH$15)</f>
        <v>0</v>
      </c>
      <c r="BI45" s="57">
        <f>SUMIFS(Vacations[Vacation Code], Vacations[Employee Name],$B45,Vacations[Start Date],"&lt;="&amp;BI$15,Vacations[End Date],"&gt;="&amp;BI$15)</f>
        <v>0</v>
      </c>
      <c r="BJ45" s="57">
        <f>SUMIFS(Vacations[Vacation Code], Vacations[Employee Name],$B45,Vacations[Start Date],"&lt;="&amp;BJ$15,Vacations[End Date],"&gt;="&amp;BJ$15)</f>
        <v>0</v>
      </c>
      <c r="BK45" s="57">
        <f>SUMIFS(Vacations[Vacation Code], Vacations[Employee Name],$B45,Vacations[Start Date],"&lt;="&amp;BK$15,Vacations[End Date],"&gt;="&amp;BK$15)</f>
        <v>0</v>
      </c>
      <c r="BL45" s="57">
        <f>SUMIFS(Vacations[Vacation Code], Vacations[Employee Name],$B45,Vacations[Start Date],"&lt;="&amp;BL$15,Vacations[End Date],"&gt;="&amp;BL$15)</f>
        <v>0</v>
      </c>
      <c r="BM45" s="57">
        <f>SUMIFS(Vacations[Vacation Code], Vacations[Employee Name],$B45,Vacations[Start Date],"&lt;="&amp;BM$15,Vacations[End Date],"&gt;="&amp;BM$15)</f>
        <v>0</v>
      </c>
      <c r="BN45" s="57">
        <f>SUMIFS(Vacations[Vacation Code], Vacations[Employee Name],$B45,Vacations[Start Date],"&lt;="&amp;BN$15,Vacations[End Date],"&gt;="&amp;BN$15)</f>
        <v>0</v>
      </c>
      <c r="BO45" s="57">
        <f>SUMIFS(Vacations[Vacation Code], Vacations[Employee Name],$B45,Vacations[Start Date],"&lt;="&amp;BO$15,Vacations[End Date],"&gt;="&amp;BO$15)</f>
        <v>0</v>
      </c>
      <c r="BP45" s="57">
        <f>SUMIFS(Vacations[Vacation Code], Vacations[Employee Name],$B45,Vacations[Start Date],"&lt;="&amp;BP$15,Vacations[End Date],"&gt;="&amp;BP$15)</f>
        <v>0</v>
      </c>
      <c r="BQ45" s="57">
        <f>SUMIFS(Vacations[Vacation Code], Vacations[Employee Name],$B45,Vacations[Start Date],"&lt;="&amp;BQ$15,Vacations[End Date],"&gt;="&amp;BQ$15)</f>
        <v>0</v>
      </c>
      <c r="BR45" s="57">
        <f>SUMIFS(Vacations[Vacation Code], Vacations[Employee Name],$B45,Vacations[Start Date],"&lt;="&amp;BR$15,Vacations[End Date],"&gt;="&amp;BR$15)</f>
        <v>0</v>
      </c>
      <c r="BS45" s="57">
        <f>SUMIFS(Vacations[Vacation Code], Vacations[Employee Name],$B45,Vacations[Start Date],"&lt;="&amp;BS$15,Vacations[End Date],"&gt;="&amp;BS$15)</f>
        <v>0</v>
      </c>
      <c r="BT45" s="57">
        <f>SUMIFS(Vacations[Vacation Code], Vacations[Employee Name],$B45,Vacations[Start Date],"&lt;="&amp;BT$15,Vacations[End Date],"&gt;="&amp;BT$15)</f>
        <v>0</v>
      </c>
      <c r="BU45" s="57">
        <f>SUMIFS(Vacations[Vacation Code], Vacations[Employee Name],$B45,Vacations[Start Date],"&lt;="&amp;BU$15,Vacations[End Date],"&gt;="&amp;BU$15)</f>
        <v>0</v>
      </c>
      <c r="BV45" s="57">
        <f>SUMIFS(Vacations[Vacation Code], Vacations[Employee Name],$B45,Vacations[Start Date],"&lt;="&amp;BV$15,Vacations[End Date],"&gt;="&amp;BV$15)</f>
        <v>0</v>
      </c>
      <c r="BW45" s="57">
        <f>SUMIFS(Vacations[Vacation Code], Vacations[Employee Name],$B45,Vacations[Start Date],"&lt;="&amp;BW$15,Vacations[End Date],"&gt;="&amp;BW$15)</f>
        <v>0</v>
      </c>
      <c r="BX45" s="57">
        <f>SUMIFS(Vacations[Vacation Code], Vacations[Employee Name],$B45,Vacations[Start Date],"&lt;="&amp;BX$15,Vacations[End Date],"&gt;="&amp;BX$15)</f>
        <v>0</v>
      </c>
      <c r="BY45" s="57">
        <f>SUMIFS(Vacations[Vacation Code], Vacations[Employee Name],$B45,Vacations[Start Date],"&lt;="&amp;BY$15,Vacations[End Date],"&gt;="&amp;BY$15)</f>
        <v>0</v>
      </c>
      <c r="BZ45" s="57">
        <f>SUMIFS(Vacations[Vacation Code], Vacations[Employee Name],$B45,Vacations[Start Date],"&lt;="&amp;BZ$15,Vacations[End Date],"&gt;="&amp;BZ$15)</f>
        <v>0</v>
      </c>
      <c r="CA45" s="57">
        <f>SUMIFS(Vacations[Vacation Code], Vacations[Employee Name],$B45,Vacations[Start Date],"&lt;="&amp;CA$15,Vacations[End Date],"&gt;="&amp;CA$15)</f>
        <v>0</v>
      </c>
      <c r="CB45" s="57">
        <f>SUMIFS(Vacations[Vacation Code], Vacations[Employee Name],$B45,Vacations[Start Date],"&lt;="&amp;CB$15,Vacations[End Date],"&gt;="&amp;CB$15)</f>
        <v>0</v>
      </c>
      <c r="CC45" s="57">
        <f>SUMIFS(Vacations[Vacation Code], Vacations[Employee Name],$B45,Vacations[Start Date],"&lt;="&amp;CC$15,Vacations[End Date],"&gt;="&amp;CC$15)</f>
        <v>0</v>
      </c>
      <c r="CD45" s="57">
        <f>SUMIFS(Vacations[Vacation Code], Vacations[Employee Name],$B45,Vacations[Start Date],"&lt;="&amp;CD$15,Vacations[End Date],"&gt;="&amp;CD$15)</f>
        <v>0</v>
      </c>
      <c r="CE45" s="57">
        <f>SUMIFS(Vacations[Vacation Code], Vacations[Employee Name],$B45,Vacations[Start Date],"&lt;="&amp;CE$15,Vacations[End Date],"&gt;="&amp;CE$15)</f>
        <v>0</v>
      </c>
      <c r="CF45" s="57">
        <f>SUMIFS(Vacations[Vacation Code], Vacations[Employee Name],$B45,Vacations[Start Date],"&lt;="&amp;CF$15,Vacations[End Date],"&gt;="&amp;CF$15)</f>
        <v>0</v>
      </c>
      <c r="CG45" s="57">
        <f>SUMIFS(Vacations[Vacation Code], Vacations[Employee Name],$B45,Vacations[Start Date],"&lt;="&amp;CG$15,Vacations[End Date],"&gt;="&amp;CG$15)</f>
        <v>0</v>
      </c>
      <c r="CH45" s="57">
        <f>SUMIFS(Vacations[Vacation Code], Vacations[Employee Name],$B45,Vacations[Start Date],"&lt;="&amp;CH$15,Vacations[End Date],"&gt;="&amp;CH$15)</f>
        <v>0</v>
      </c>
      <c r="CI45" s="57">
        <f>SUMIFS(Vacations[Vacation Code], Vacations[Employee Name],$B45,Vacations[Start Date],"&lt;="&amp;CI$15,Vacations[End Date],"&gt;="&amp;CI$15)</f>
        <v>0</v>
      </c>
      <c r="CJ45" s="57">
        <f>SUMIFS(Vacations[Vacation Code], Vacations[Employee Name],$B45,Vacations[Start Date],"&lt;="&amp;CJ$15,Vacations[End Date],"&gt;="&amp;CJ$15)</f>
        <v>0</v>
      </c>
      <c r="CK45" s="57">
        <f>SUMIFS(Vacations[Vacation Code], Vacations[Employee Name],$B45,Vacations[Start Date],"&lt;="&amp;CK$15,Vacations[End Date],"&gt;="&amp;CK$15)</f>
        <v>0</v>
      </c>
      <c r="CL45" s="57">
        <f>SUMIFS(Vacations[Vacation Code], Vacations[Employee Name],$B45,Vacations[Start Date],"&lt;="&amp;CL$15,Vacations[End Date],"&gt;="&amp;CL$15)</f>
        <v>0</v>
      </c>
      <c r="CM45" s="57">
        <f>SUMIFS(Vacations[Vacation Code], Vacations[Employee Name],$B45,Vacations[Start Date],"&lt;="&amp;CM$15,Vacations[End Date],"&gt;="&amp;CM$15)</f>
        <v>0</v>
      </c>
      <c r="CN45" s="57">
        <f>SUMIFS(Vacations[Vacation Code], Vacations[Employee Name],$B45,Vacations[Start Date],"&lt;="&amp;CN$15,Vacations[End Date],"&gt;="&amp;CN$15)</f>
        <v>0</v>
      </c>
      <c r="CO45" s="57">
        <f>SUMIFS(Vacations[Vacation Code], Vacations[Employee Name],$B45,Vacations[Start Date],"&lt;="&amp;CO$15,Vacations[End Date],"&gt;="&amp;CO$15)</f>
        <v>0</v>
      </c>
      <c r="CP45" s="57">
        <f>SUMIFS(Vacations[Vacation Code], Vacations[Employee Name],$B45,Vacations[Start Date],"&lt;="&amp;CP$15,Vacations[End Date],"&gt;="&amp;CP$15)</f>
        <v>0</v>
      </c>
      <c r="CQ45" s="57">
        <f>SUMIFS(Vacations[Vacation Code], Vacations[Employee Name],$B45,Vacations[Start Date],"&lt;="&amp;CQ$15,Vacations[End Date],"&gt;="&amp;CQ$15)</f>
        <v>0</v>
      </c>
      <c r="CR45" s="57">
        <f>SUMIFS(Vacations['# of days taken],Vacations[Employee Name],$B45)</f>
        <v>0</v>
      </c>
      <c r="CS45" s="57">
        <f>SUMIFS(Vacations['# of days taken],Vacations[Employee Name],$B45,Vacations[Start Date],"&gt;="&amp;$C$8,Vacations[End Date],"&lt;="&amp;$C$3)</f>
        <v>0</v>
      </c>
    </row>
    <row r="46" spans="1:123" x14ac:dyDescent="0.25">
      <c r="A46" s="41">
        <v>31</v>
      </c>
      <c r="B46" s="41" t="str">
        <f>IFERROR(INDEX(Employees[Employees],A46),"")</f>
        <v/>
      </c>
      <c r="C46" s="41"/>
      <c r="D46" s="57">
        <f>SUMIFS(Vacations[Vacation Code], Vacations[Employee Name],$B46,Vacations[Start Date],"&lt;="&amp;D$15,Vacations[End Date],"&gt;="&amp;D$15)</f>
        <v>0</v>
      </c>
      <c r="E46" s="57">
        <f>SUMIFS(Vacations[Vacation Code], Vacations[Employee Name],$B46,Vacations[Start Date],"&lt;="&amp;E$15,Vacations[End Date],"&gt;="&amp;E$15)</f>
        <v>0</v>
      </c>
      <c r="F46" s="57">
        <f>SUMIFS(Vacations[Vacation Code], Vacations[Employee Name],$B46,Vacations[Start Date],"&lt;="&amp;F$15,Vacations[End Date],"&gt;="&amp;F$15)</f>
        <v>0</v>
      </c>
      <c r="G46" s="57">
        <f>SUMIFS(Vacations[Vacation Code], Vacations[Employee Name],$B46,Vacations[Start Date],"&lt;="&amp;G$15,Vacations[End Date],"&gt;="&amp;G$15)</f>
        <v>0</v>
      </c>
      <c r="H46" s="57">
        <f>SUMIFS(Vacations[Vacation Code], Vacations[Employee Name],$B46,Vacations[Start Date],"&lt;="&amp;H$15,Vacations[End Date],"&gt;="&amp;H$15)</f>
        <v>0</v>
      </c>
      <c r="I46" s="57">
        <f>SUMIFS(Vacations[Vacation Code], Vacations[Employee Name],$B46,Vacations[Start Date],"&lt;="&amp;I$15,Vacations[End Date],"&gt;="&amp;I$15)</f>
        <v>0</v>
      </c>
      <c r="J46" s="57">
        <f>SUMIFS(Vacations[Vacation Code], Vacations[Employee Name],$B46,Vacations[Start Date],"&lt;="&amp;J$15,Vacations[End Date],"&gt;="&amp;J$15)</f>
        <v>0</v>
      </c>
      <c r="K46" s="57">
        <f>SUMIFS(Vacations[Vacation Code], Vacations[Employee Name],$B46,Vacations[Start Date],"&lt;="&amp;K$15,Vacations[End Date],"&gt;="&amp;K$15)</f>
        <v>0</v>
      </c>
      <c r="L46" s="57">
        <f>SUMIFS(Vacations[Vacation Code], Vacations[Employee Name],$B46,Vacations[Start Date],"&lt;="&amp;L$15,Vacations[End Date],"&gt;="&amp;L$15)</f>
        <v>0</v>
      </c>
      <c r="M46" s="57">
        <f>SUMIFS(Vacations[Vacation Code], Vacations[Employee Name],$B46,Vacations[Start Date],"&lt;="&amp;M$15,Vacations[End Date],"&gt;="&amp;M$15)</f>
        <v>0</v>
      </c>
      <c r="N46" s="57">
        <f>SUMIFS(Vacations[Vacation Code], Vacations[Employee Name],$B46,Vacations[Start Date],"&lt;="&amp;N$15,Vacations[End Date],"&gt;="&amp;N$15)</f>
        <v>0</v>
      </c>
      <c r="O46" s="57">
        <f>SUMIFS(Vacations[Vacation Code], Vacations[Employee Name],$B46,Vacations[Start Date],"&lt;="&amp;O$15,Vacations[End Date],"&gt;="&amp;O$15)</f>
        <v>0</v>
      </c>
      <c r="P46" s="57">
        <f>SUMIFS(Vacations[Vacation Code], Vacations[Employee Name],$B46,Vacations[Start Date],"&lt;="&amp;P$15,Vacations[End Date],"&gt;="&amp;P$15)</f>
        <v>0</v>
      </c>
      <c r="Q46" s="57">
        <f>SUMIFS(Vacations[Vacation Code], Vacations[Employee Name],$B46,Vacations[Start Date],"&lt;="&amp;Q$15,Vacations[End Date],"&gt;="&amp;Q$15)</f>
        <v>0</v>
      </c>
      <c r="R46" s="57">
        <f>SUMIFS(Vacations[Vacation Code], Vacations[Employee Name],$B46,Vacations[Start Date],"&lt;="&amp;R$15,Vacations[End Date],"&gt;="&amp;R$15)</f>
        <v>0</v>
      </c>
      <c r="S46" s="57">
        <f>SUMIFS(Vacations[Vacation Code], Vacations[Employee Name],$B46,Vacations[Start Date],"&lt;="&amp;S$15,Vacations[End Date],"&gt;="&amp;S$15)</f>
        <v>0</v>
      </c>
      <c r="T46" s="57">
        <f>SUMIFS(Vacations[Vacation Code], Vacations[Employee Name],$B46,Vacations[Start Date],"&lt;="&amp;T$15,Vacations[End Date],"&gt;="&amp;T$15)</f>
        <v>0</v>
      </c>
      <c r="U46" s="57">
        <f>SUMIFS(Vacations[Vacation Code], Vacations[Employee Name],$B46,Vacations[Start Date],"&lt;="&amp;U$15,Vacations[End Date],"&gt;="&amp;U$15)</f>
        <v>0</v>
      </c>
      <c r="V46" s="57">
        <f>SUMIFS(Vacations[Vacation Code], Vacations[Employee Name],$B46,Vacations[Start Date],"&lt;="&amp;V$15,Vacations[End Date],"&gt;="&amp;V$15)</f>
        <v>0</v>
      </c>
      <c r="W46" s="57">
        <f>SUMIFS(Vacations[Vacation Code], Vacations[Employee Name],$B46,Vacations[Start Date],"&lt;="&amp;W$15,Vacations[End Date],"&gt;="&amp;W$15)</f>
        <v>0</v>
      </c>
      <c r="X46" s="57">
        <f>SUMIFS(Vacations[Vacation Code], Vacations[Employee Name],$B46,Vacations[Start Date],"&lt;="&amp;X$15,Vacations[End Date],"&gt;="&amp;X$15)</f>
        <v>0</v>
      </c>
      <c r="Y46" s="57">
        <f>SUMIFS(Vacations[Vacation Code], Vacations[Employee Name],$B46,Vacations[Start Date],"&lt;="&amp;Y$15,Vacations[End Date],"&gt;="&amp;Y$15)</f>
        <v>0</v>
      </c>
      <c r="Z46" s="57">
        <f>SUMIFS(Vacations[Vacation Code], Vacations[Employee Name],$B46,Vacations[Start Date],"&lt;="&amp;Z$15,Vacations[End Date],"&gt;="&amp;Z$15)</f>
        <v>0</v>
      </c>
      <c r="AA46" s="57">
        <f>SUMIFS(Vacations[Vacation Code], Vacations[Employee Name],$B46,Vacations[Start Date],"&lt;="&amp;AA$15,Vacations[End Date],"&gt;="&amp;AA$15)</f>
        <v>0</v>
      </c>
      <c r="AB46" s="57">
        <f>SUMIFS(Vacations[Vacation Code], Vacations[Employee Name],$B46,Vacations[Start Date],"&lt;="&amp;AB$15,Vacations[End Date],"&gt;="&amp;AB$15)</f>
        <v>0</v>
      </c>
      <c r="AC46" s="57">
        <f>SUMIFS(Vacations[Vacation Code], Vacations[Employee Name],$B46,Vacations[Start Date],"&lt;="&amp;AC$15,Vacations[End Date],"&gt;="&amp;AC$15)</f>
        <v>0</v>
      </c>
      <c r="AD46" s="57">
        <f>SUMIFS(Vacations[Vacation Code], Vacations[Employee Name],$B46,Vacations[Start Date],"&lt;="&amp;AD$15,Vacations[End Date],"&gt;="&amp;AD$15)</f>
        <v>0</v>
      </c>
      <c r="AE46" s="57">
        <f>SUMIFS(Vacations[Vacation Code], Vacations[Employee Name],$B46,Vacations[Start Date],"&lt;="&amp;AE$15,Vacations[End Date],"&gt;="&amp;AE$15)</f>
        <v>0</v>
      </c>
      <c r="AF46" s="57">
        <f>SUMIFS(Vacations[Vacation Code], Vacations[Employee Name],$B46,Vacations[Start Date],"&lt;="&amp;AF$15,Vacations[End Date],"&gt;="&amp;AF$15)</f>
        <v>0</v>
      </c>
      <c r="AG46" s="57">
        <f>SUMIFS(Vacations[Vacation Code], Vacations[Employee Name],$B46,Vacations[Start Date],"&lt;="&amp;AG$15,Vacations[End Date],"&gt;="&amp;AG$15)</f>
        <v>0</v>
      </c>
      <c r="AH46" s="57">
        <f>SUMIFS(Vacations[Vacation Code], Vacations[Employee Name],$B46,Vacations[Start Date],"&lt;="&amp;AH$15,Vacations[End Date],"&gt;="&amp;AH$15)</f>
        <v>0</v>
      </c>
      <c r="AI46" s="57">
        <f>SUMIFS(Vacations[Vacation Code], Vacations[Employee Name],$B46,Vacations[Start Date],"&lt;="&amp;AI$15,Vacations[End Date],"&gt;="&amp;AI$15)</f>
        <v>0</v>
      </c>
      <c r="AJ46" s="57">
        <f>SUMIFS(Vacations[Vacation Code], Vacations[Employee Name],$B46,Vacations[Start Date],"&lt;="&amp;AJ$15,Vacations[End Date],"&gt;="&amp;AJ$15)</f>
        <v>0</v>
      </c>
      <c r="AK46" s="57">
        <f>SUMIFS(Vacations[Vacation Code], Vacations[Employee Name],$B46,Vacations[Start Date],"&lt;="&amp;AK$15,Vacations[End Date],"&gt;="&amp;AK$15)</f>
        <v>0</v>
      </c>
      <c r="AL46" s="57">
        <f>SUMIFS(Vacations[Vacation Code], Vacations[Employee Name],$B46,Vacations[Start Date],"&lt;="&amp;AL$15,Vacations[End Date],"&gt;="&amp;AL$15)</f>
        <v>0</v>
      </c>
      <c r="AM46" s="57">
        <f>SUMIFS(Vacations[Vacation Code], Vacations[Employee Name],$B46,Vacations[Start Date],"&lt;="&amp;AM$15,Vacations[End Date],"&gt;="&amp;AM$15)</f>
        <v>0</v>
      </c>
      <c r="AN46" s="57">
        <f>SUMIFS(Vacations[Vacation Code], Vacations[Employee Name],$B46,Vacations[Start Date],"&lt;="&amp;AN$15,Vacations[End Date],"&gt;="&amp;AN$15)</f>
        <v>0</v>
      </c>
      <c r="AO46" s="57">
        <f>SUMIFS(Vacations[Vacation Code], Vacations[Employee Name],$B46,Vacations[Start Date],"&lt;="&amp;AO$15,Vacations[End Date],"&gt;="&amp;AO$15)</f>
        <v>0</v>
      </c>
      <c r="AP46" s="57">
        <f>SUMIFS(Vacations[Vacation Code], Vacations[Employee Name],$B46,Vacations[Start Date],"&lt;="&amp;AP$15,Vacations[End Date],"&gt;="&amp;AP$15)</f>
        <v>0</v>
      </c>
      <c r="AQ46" s="57">
        <f>SUMIFS(Vacations[Vacation Code], Vacations[Employee Name],$B46,Vacations[Start Date],"&lt;="&amp;AQ$15,Vacations[End Date],"&gt;="&amp;AQ$15)</f>
        <v>0</v>
      </c>
      <c r="AR46" s="57">
        <f>SUMIFS(Vacations[Vacation Code], Vacations[Employee Name],$B46,Vacations[Start Date],"&lt;="&amp;AR$15,Vacations[End Date],"&gt;="&amp;AR$15)</f>
        <v>0</v>
      </c>
      <c r="AS46" s="57">
        <f>SUMIFS(Vacations[Vacation Code], Vacations[Employee Name],$B46,Vacations[Start Date],"&lt;="&amp;AS$15,Vacations[End Date],"&gt;="&amp;AS$15)</f>
        <v>0</v>
      </c>
      <c r="AT46" s="57">
        <f>SUMIFS(Vacations[Vacation Code], Vacations[Employee Name],$B46,Vacations[Start Date],"&lt;="&amp;AT$15,Vacations[End Date],"&gt;="&amp;AT$15)</f>
        <v>0</v>
      </c>
      <c r="AU46" s="57">
        <f>SUMIFS(Vacations[Vacation Code], Vacations[Employee Name],$B46,Vacations[Start Date],"&lt;="&amp;AU$15,Vacations[End Date],"&gt;="&amp;AU$15)</f>
        <v>0</v>
      </c>
      <c r="AV46" s="57">
        <f>SUMIFS(Vacations[Vacation Code], Vacations[Employee Name],$B46,Vacations[Start Date],"&lt;="&amp;AV$15,Vacations[End Date],"&gt;="&amp;AV$15)</f>
        <v>0</v>
      </c>
      <c r="AW46" s="57">
        <f>SUMIFS(Vacations[Vacation Code], Vacations[Employee Name],$B46,Vacations[Start Date],"&lt;="&amp;AW$15,Vacations[End Date],"&gt;="&amp;AW$15)</f>
        <v>0</v>
      </c>
      <c r="AX46" s="57">
        <f>SUMIFS(Vacations[Vacation Code], Vacations[Employee Name],$B46,Vacations[Start Date],"&lt;="&amp;AX$15,Vacations[End Date],"&gt;="&amp;AX$15)</f>
        <v>0</v>
      </c>
      <c r="AY46" s="57">
        <f>SUMIFS(Vacations[Vacation Code], Vacations[Employee Name],$B46,Vacations[Start Date],"&lt;="&amp;AY$15,Vacations[End Date],"&gt;="&amp;AY$15)</f>
        <v>0</v>
      </c>
      <c r="AZ46" s="57">
        <f>SUMIFS(Vacations[Vacation Code], Vacations[Employee Name],$B46,Vacations[Start Date],"&lt;="&amp;AZ$15,Vacations[End Date],"&gt;="&amp;AZ$15)</f>
        <v>0</v>
      </c>
      <c r="BA46" s="57">
        <f>SUMIFS(Vacations[Vacation Code], Vacations[Employee Name],$B46,Vacations[Start Date],"&lt;="&amp;BA$15,Vacations[End Date],"&gt;="&amp;BA$15)</f>
        <v>0</v>
      </c>
      <c r="BB46" s="57">
        <f>SUMIFS(Vacations[Vacation Code], Vacations[Employee Name],$B46,Vacations[Start Date],"&lt;="&amp;BB$15,Vacations[End Date],"&gt;="&amp;BB$15)</f>
        <v>0</v>
      </c>
      <c r="BC46" s="57">
        <f>SUMIFS(Vacations[Vacation Code], Vacations[Employee Name],$B46,Vacations[Start Date],"&lt;="&amp;BC$15,Vacations[End Date],"&gt;="&amp;BC$15)</f>
        <v>0</v>
      </c>
      <c r="BD46" s="57">
        <f>SUMIFS(Vacations[Vacation Code], Vacations[Employee Name],$B46,Vacations[Start Date],"&lt;="&amp;BD$15,Vacations[End Date],"&gt;="&amp;BD$15)</f>
        <v>0</v>
      </c>
      <c r="BE46" s="57">
        <f>SUMIFS(Vacations[Vacation Code], Vacations[Employee Name],$B46,Vacations[Start Date],"&lt;="&amp;BE$15,Vacations[End Date],"&gt;="&amp;BE$15)</f>
        <v>0</v>
      </c>
      <c r="BF46" s="57">
        <f>SUMIFS(Vacations[Vacation Code], Vacations[Employee Name],$B46,Vacations[Start Date],"&lt;="&amp;BF$15,Vacations[End Date],"&gt;="&amp;BF$15)</f>
        <v>0</v>
      </c>
      <c r="BG46" s="57">
        <f>SUMIFS(Vacations[Vacation Code], Vacations[Employee Name],$B46,Vacations[Start Date],"&lt;="&amp;BG$15,Vacations[End Date],"&gt;="&amp;BG$15)</f>
        <v>0</v>
      </c>
      <c r="BH46" s="57">
        <f>SUMIFS(Vacations[Vacation Code], Vacations[Employee Name],$B46,Vacations[Start Date],"&lt;="&amp;BH$15,Vacations[End Date],"&gt;="&amp;BH$15)</f>
        <v>0</v>
      </c>
      <c r="BI46" s="57">
        <f>SUMIFS(Vacations[Vacation Code], Vacations[Employee Name],$B46,Vacations[Start Date],"&lt;="&amp;BI$15,Vacations[End Date],"&gt;="&amp;BI$15)</f>
        <v>0</v>
      </c>
      <c r="BJ46" s="57">
        <f>SUMIFS(Vacations[Vacation Code], Vacations[Employee Name],$B46,Vacations[Start Date],"&lt;="&amp;BJ$15,Vacations[End Date],"&gt;="&amp;BJ$15)</f>
        <v>0</v>
      </c>
      <c r="BK46" s="57">
        <f>SUMIFS(Vacations[Vacation Code], Vacations[Employee Name],$B46,Vacations[Start Date],"&lt;="&amp;BK$15,Vacations[End Date],"&gt;="&amp;BK$15)</f>
        <v>0</v>
      </c>
      <c r="BL46" s="57">
        <f>SUMIFS(Vacations[Vacation Code], Vacations[Employee Name],$B46,Vacations[Start Date],"&lt;="&amp;BL$15,Vacations[End Date],"&gt;="&amp;BL$15)</f>
        <v>0</v>
      </c>
      <c r="BM46" s="57">
        <f>SUMIFS(Vacations[Vacation Code], Vacations[Employee Name],$B46,Vacations[Start Date],"&lt;="&amp;BM$15,Vacations[End Date],"&gt;="&amp;BM$15)</f>
        <v>0</v>
      </c>
      <c r="BN46" s="57">
        <f>SUMIFS(Vacations[Vacation Code], Vacations[Employee Name],$B46,Vacations[Start Date],"&lt;="&amp;BN$15,Vacations[End Date],"&gt;="&amp;BN$15)</f>
        <v>0</v>
      </c>
      <c r="BO46" s="57">
        <f>SUMIFS(Vacations[Vacation Code], Vacations[Employee Name],$B46,Vacations[Start Date],"&lt;="&amp;BO$15,Vacations[End Date],"&gt;="&amp;BO$15)</f>
        <v>0</v>
      </c>
      <c r="BP46" s="57">
        <f>SUMIFS(Vacations[Vacation Code], Vacations[Employee Name],$B46,Vacations[Start Date],"&lt;="&amp;BP$15,Vacations[End Date],"&gt;="&amp;BP$15)</f>
        <v>0</v>
      </c>
      <c r="BQ46" s="57">
        <f>SUMIFS(Vacations[Vacation Code], Vacations[Employee Name],$B46,Vacations[Start Date],"&lt;="&amp;BQ$15,Vacations[End Date],"&gt;="&amp;BQ$15)</f>
        <v>0</v>
      </c>
      <c r="BR46" s="57">
        <f>SUMIFS(Vacations[Vacation Code], Vacations[Employee Name],$B46,Vacations[Start Date],"&lt;="&amp;BR$15,Vacations[End Date],"&gt;="&amp;BR$15)</f>
        <v>0</v>
      </c>
      <c r="BS46" s="57">
        <f>SUMIFS(Vacations[Vacation Code], Vacations[Employee Name],$B46,Vacations[Start Date],"&lt;="&amp;BS$15,Vacations[End Date],"&gt;="&amp;BS$15)</f>
        <v>0</v>
      </c>
      <c r="BT46" s="57">
        <f>SUMIFS(Vacations[Vacation Code], Vacations[Employee Name],$B46,Vacations[Start Date],"&lt;="&amp;BT$15,Vacations[End Date],"&gt;="&amp;BT$15)</f>
        <v>0</v>
      </c>
      <c r="BU46" s="57">
        <f>SUMIFS(Vacations[Vacation Code], Vacations[Employee Name],$B46,Vacations[Start Date],"&lt;="&amp;BU$15,Vacations[End Date],"&gt;="&amp;BU$15)</f>
        <v>0</v>
      </c>
      <c r="BV46" s="57">
        <f>SUMIFS(Vacations[Vacation Code], Vacations[Employee Name],$B46,Vacations[Start Date],"&lt;="&amp;BV$15,Vacations[End Date],"&gt;="&amp;BV$15)</f>
        <v>0</v>
      </c>
      <c r="BW46" s="57">
        <f>SUMIFS(Vacations[Vacation Code], Vacations[Employee Name],$B46,Vacations[Start Date],"&lt;="&amp;BW$15,Vacations[End Date],"&gt;="&amp;BW$15)</f>
        <v>0</v>
      </c>
      <c r="BX46" s="57">
        <f>SUMIFS(Vacations[Vacation Code], Vacations[Employee Name],$B46,Vacations[Start Date],"&lt;="&amp;BX$15,Vacations[End Date],"&gt;="&amp;BX$15)</f>
        <v>0</v>
      </c>
      <c r="BY46" s="57">
        <f>SUMIFS(Vacations[Vacation Code], Vacations[Employee Name],$B46,Vacations[Start Date],"&lt;="&amp;BY$15,Vacations[End Date],"&gt;="&amp;BY$15)</f>
        <v>0</v>
      </c>
      <c r="BZ46" s="57">
        <f>SUMIFS(Vacations[Vacation Code], Vacations[Employee Name],$B46,Vacations[Start Date],"&lt;="&amp;BZ$15,Vacations[End Date],"&gt;="&amp;BZ$15)</f>
        <v>0</v>
      </c>
      <c r="CA46" s="57">
        <f>SUMIFS(Vacations[Vacation Code], Vacations[Employee Name],$B46,Vacations[Start Date],"&lt;="&amp;CA$15,Vacations[End Date],"&gt;="&amp;CA$15)</f>
        <v>0</v>
      </c>
      <c r="CB46" s="57">
        <f>SUMIFS(Vacations[Vacation Code], Vacations[Employee Name],$B46,Vacations[Start Date],"&lt;="&amp;CB$15,Vacations[End Date],"&gt;="&amp;CB$15)</f>
        <v>0</v>
      </c>
      <c r="CC46" s="57">
        <f>SUMIFS(Vacations[Vacation Code], Vacations[Employee Name],$B46,Vacations[Start Date],"&lt;="&amp;CC$15,Vacations[End Date],"&gt;="&amp;CC$15)</f>
        <v>0</v>
      </c>
      <c r="CD46" s="57">
        <f>SUMIFS(Vacations[Vacation Code], Vacations[Employee Name],$B46,Vacations[Start Date],"&lt;="&amp;CD$15,Vacations[End Date],"&gt;="&amp;CD$15)</f>
        <v>0</v>
      </c>
      <c r="CE46" s="57">
        <f>SUMIFS(Vacations[Vacation Code], Vacations[Employee Name],$B46,Vacations[Start Date],"&lt;="&amp;CE$15,Vacations[End Date],"&gt;="&amp;CE$15)</f>
        <v>0</v>
      </c>
      <c r="CF46" s="57">
        <f>SUMIFS(Vacations[Vacation Code], Vacations[Employee Name],$B46,Vacations[Start Date],"&lt;="&amp;CF$15,Vacations[End Date],"&gt;="&amp;CF$15)</f>
        <v>0</v>
      </c>
      <c r="CG46" s="57">
        <f>SUMIFS(Vacations[Vacation Code], Vacations[Employee Name],$B46,Vacations[Start Date],"&lt;="&amp;CG$15,Vacations[End Date],"&gt;="&amp;CG$15)</f>
        <v>0</v>
      </c>
      <c r="CH46" s="57">
        <f>SUMIFS(Vacations[Vacation Code], Vacations[Employee Name],$B46,Vacations[Start Date],"&lt;="&amp;CH$15,Vacations[End Date],"&gt;="&amp;CH$15)</f>
        <v>0</v>
      </c>
      <c r="CI46" s="57">
        <f>SUMIFS(Vacations[Vacation Code], Vacations[Employee Name],$B46,Vacations[Start Date],"&lt;="&amp;CI$15,Vacations[End Date],"&gt;="&amp;CI$15)</f>
        <v>0</v>
      </c>
      <c r="CJ46" s="57">
        <f>SUMIFS(Vacations[Vacation Code], Vacations[Employee Name],$B46,Vacations[Start Date],"&lt;="&amp;CJ$15,Vacations[End Date],"&gt;="&amp;CJ$15)</f>
        <v>0</v>
      </c>
      <c r="CK46" s="57">
        <f>SUMIFS(Vacations[Vacation Code], Vacations[Employee Name],$B46,Vacations[Start Date],"&lt;="&amp;CK$15,Vacations[End Date],"&gt;="&amp;CK$15)</f>
        <v>0</v>
      </c>
      <c r="CL46" s="57">
        <f>SUMIFS(Vacations[Vacation Code], Vacations[Employee Name],$B46,Vacations[Start Date],"&lt;="&amp;CL$15,Vacations[End Date],"&gt;="&amp;CL$15)</f>
        <v>0</v>
      </c>
      <c r="CM46" s="57">
        <f>SUMIFS(Vacations[Vacation Code], Vacations[Employee Name],$B46,Vacations[Start Date],"&lt;="&amp;CM$15,Vacations[End Date],"&gt;="&amp;CM$15)</f>
        <v>0</v>
      </c>
      <c r="CN46" s="57">
        <f>SUMIFS(Vacations[Vacation Code], Vacations[Employee Name],$B46,Vacations[Start Date],"&lt;="&amp;CN$15,Vacations[End Date],"&gt;="&amp;CN$15)</f>
        <v>0</v>
      </c>
      <c r="CO46" s="57">
        <f>SUMIFS(Vacations[Vacation Code], Vacations[Employee Name],$B46,Vacations[Start Date],"&lt;="&amp;CO$15,Vacations[End Date],"&gt;="&amp;CO$15)</f>
        <v>0</v>
      </c>
      <c r="CP46" s="57">
        <f>SUMIFS(Vacations[Vacation Code], Vacations[Employee Name],$B46,Vacations[Start Date],"&lt;="&amp;CP$15,Vacations[End Date],"&gt;="&amp;CP$15)</f>
        <v>0</v>
      </c>
      <c r="CQ46" s="57">
        <f>SUMIFS(Vacations[Vacation Code], Vacations[Employee Name],$B46,Vacations[Start Date],"&lt;="&amp;CQ$15,Vacations[End Date],"&gt;="&amp;CQ$15)</f>
        <v>0</v>
      </c>
      <c r="CR46" s="57">
        <f>SUMIFS(Vacations['# of days taken],Vacations[Employee Name],$B46)</f>
        <v>0</v>
      </c>
      <c r="CS46" s="57">
        <f>SUMIFS(Vacations['# of days taken],Vacations[Employee Name],$B46,Vacations[Start Date],"&gt;="&amp;$C$8,Vacations[End Date],"&lt;="&amp;$C$3)</f>
        <v>0</v>
      </c>
    </row>
    <row r="47" spans="1:123" x14ac:dyDescent="0.25">
      <c r="A47" s="41">
        <v>32</v>
      </c>
      <c r="B47" s="41" t="str">
        <f>IFERROR(INDEX(Employees[Employees],A47),"")</f>
        <v/>
      </c>
      <c r="C47" s="41"/>
      <c r="D47" s="57">
        <f>SUMIFS(Vacations[Vacation Code], Vacations[Employee Name],$B47,Vacations[Start Date],"&lt;="&amp;D$15,Vacations[End Date],"&gt;="&amp;D$15)</f>
        <v>0</v>
      </c>
      <c r="E47" s="57">
        <f>SUMIFS(Vacations[Vacation Code], Vacations[Employee Name],$B47,Vacations[Start Date],"&lt;="&amp;E$15,Vacations[End Date],"&gt;="&amp;E$15)</f>
        <v>0</v>
      </c>
      <c r="F47" s="57">
        <f>SUMIFS(Vacations[Vacation Code], Vacations[Employee Name],$B47,Vacations[Start Date],"&lt;="&amp;F$15,Vacations[End Date],"&gt;="&amp;F$15)</f>
        <v>0</v>
      </c>
      <c r="G47" s="57">
        <f>SUMIFS(Vacations[Vacation Code], Vacations[Employee Name],$B47,Vacations[Start Date],"&lt;="&amp;G$15,Vacations[End Date],"&gt;="&amp;G$15)</f>
        <v>0</v>
      </c>
      <c r="H47" s="57">
        <f>SUMIFS(Vacations[Vacation Code], Vacations[Employee Name],$B47,Vacations[Start Date],"&lt;="&amp;H$15,Vacations[End Date],"&gt;="&amp;H$15)</f>
        <v>0</v>
      </c>
      <c r="I47" s="57">
        <f>SUMIFS(Vacations[Vacation Code], Vacations[Employee Name],$B47,Vacations[Start Date],"&lt;="&amp;I$15,Vacations[End Date],"&gt;="&amp;I$15)</f>
        <v>0</v>
      </c>
      <c r="J47" s="57">
        <f>SUMIFS(Vacations[Vacation Code], Vacations[Employee Name],$B47,Vacations[Start Date],"&lt;="&amp;J$15,Vacations[End Date],"&gt;="&amp;J$15)</f>
        <v>0</v>
      </c>
      <c r="K47" s="57">
        <f>SUMIFS(Vacations[Vacation Code], Vacations[Employee Name],$B47,Vacations[Start Date],"&lt;="&amp;K$15,Vacations[End Date],"&gt;="&amp;K$15)</f>
        <v>0</v>
      </c>
      <c r="L47" s="57">
        <f>SUMIFS(Vacations[Vacation Code], Vacations[Employee Name],$B47,Vacations[Start Date],"&lt;="&amp;L$15,Vacations[End Date],"&gt;="&amp;L$15)</f>
        <v>0</v>
      </c>
      <c r="M47" s="57">
        <f>SUMIFS(Vacations[Vacation Code], Vacations[Employee Name],$B47,Vacations[Start Date],"&lt;="&amp;M$15,Vacations[End Date],"&gt;="&amp;M$15)</f>
        <v>0</v>
      </c>
      <c r="N47" s="57">
        <f>SUMIFS(Vacations[Vacation Code], Vacations[Employee Name],$B47,Vacations[Start Date],"&lt;="&amp;N$15,Vacations[End Date],"&gt;="&amp;N$15)</f>
        <v>0</v>
      </c>
      <c r="O47" s="57">
        <f>SUMIFS(Vacations[Vacation Code], Vacations[Employee Name],$B47,Vacations[Start Date],"&lt;="&amp;O$15,Vacations[End Date],"&gt;="&amp;O$15)</f>
        <v>0</v>
      </c>
      <c r="P47" s="57">
        <f>SUMIFS(Vacations[Vacation Code], Vacations[Employee Name],$B47,Vacations[Start Date],"&lt;="&amp;P$15,Vacations[End Date],"&gt;="&amp;P$15)</f>
        <v>0</v>
      </c>
      <c r="Q47" s="57">
        <f>SUMIFS(Vacations[Vacation Code], Vacations[Employee Name],$B47,Vacations[Start Date],"&lt;="&amp;Q$15,Vacations[End Date],"&gt;="&amp;Q$15)</f>
        <v>0</v>
      </c>
      <c r="R47" s="57">
        <f>SUMIFS(Vacations[Vacation Code], Vacations[Employee Name],$B47,Vacations[Start Date],"&lt;="&amp;R$15,Vacations[End Date],"&gt;="&amp;R$15)</f>
        <v>0</v>
      </c>
      <c r="S47" s="57">
        <f>SUMIFS(Vacations[Vacation Code], Vacations[Employee Name],$B47,Vacations[Start Date],"&lt;="&amp;S$15,Vacations[End Date],"&gt;="&amp;S$15)</f>
        <v>0</v>
      </c>
      <c r="T47" s="57">
        <f>SUMIFS(Vacations[Vacation Code], Vacations[Employee Name],$B47,Vacations[Start Date],"&lt;="&amp;T$15,Vacations[End Date],"&gt;="&amp;T$15)</f>
        <v>0</v>
      </c>
      <c r="U47" s="57">
        <f>SUMIFS(Vacations[Vacation Code], Vacations[Employee Name],$B47,Vacations[Start Date],"&lt;="&amp;U$15,Vacations[End Date],"&gt;="&amp;U$15)</f>
        <v>0</v>
      </c>
      <c r="V47" s="57">
        <f>SUMIFS(Vacations[Vacation Code], Vacations[Employee Name],$B47,Vacations[Start Date],"&lt;="&amp;V$15,Vacations[End Date],"&gt;="&amp;V$15)</f>
        <v>0</v>
      </c>
      <c r="W47" s="57">
        <f>SUMIFS(Vacations[Vacation Code], Vacations[Employee Name],$B47,Vacations[Start Date],"&lt;="&amp;W$15,Vacations[End Date],"&gt;="&amp;W$15)</f>
        <v>0</v>
      </c>
      <c r="X47" s="57">
        <f>SUMIFS(Vacations[Vacation Code], Vacations[Employee Name],$B47,Vacations[Start Date],"&lt;="&amp;X$15,Vacations[End Date],"&gt;="&amp;X$15)</f>
        <v>0</v>
      </c>
      <c r="Y47" s="57">
        <f>SUMIFS(Vacations[Vacation Code], Vacations[Employee Name],$B47,Vacations[Start Date],"&lt;="&amp;Y$15,Vacations[End Date],"&gt;="&amp;Y$15)</f>
        <v>0</v>
      </c>
      <c r="Z47" s="57">
        <f>SUMIFS(Vacations[Vacation Code], Vacations[Employee Name],$B47,Vacations[Start Date],"&lt;="&amp;Z$15,Vacations[End Date],"&gt;="&amp;Z$15)</f>
        <v>0</v>
      </c>
      <c r="AA47" s="57">
        <f>SUMIFS(Vacations[Vacation Code], Vacations[Employee Name],$B47,Vacations[Start Date],"&lt;="&amp;AA$15,Vacations[End Date],"&gt;="&amp;AA$15)</f>
        <v>0</v>
      </c>
      <c r="AB47" s="57">
        <f>SUMIFS(Vacations[Vacation Code], Vacations[Employee Name],$B47,Vacations[Start Date],"&lt;="&amp;AB$15,Vacations[End Date],"&gt;="&amp;AB$15)</f>
        <v>0</v>
      </c>
      <c r="AC47" s="57">
        <f>SUMIFS(Vacations[Vacation Code], Vacations[Employee Name],$B47,Vacations[Start Date],"&lt;="&amp;AC$15,Vacations[End Date],"&gt;="&amp;AC$15)</f>
        <v>0</v>
      </c>
      <c r="AD47" s="57">
        <f>SUMIFS(Vacations[Vacation Code], Vacations[Employee Name],$B47,Vacations[Start Date],"&lt;="&amp;AD$15,Vacations[End Date],"&gt;="&amp;AD$15)</f>
        <v>0</v>
      </c>
      <c r="AE47" s="57">
        <f>SUMIFS(Vacations[Vacation Code], Vacations[Employee Name],$B47,Vacations[Start Date],"&lt;="&amp;AE$15,Vacations[End Date],"&gt;="&amp;AE$15)</f>
        <v>0</v>
      </c>
      <c r="AF47" s="57">
        <f>SUMIFS(Vacations[Vacation Code], Vacations[Employee Name],$B47,Vacations[Start Date],"&lt;="&amp;AF$15,Vacations[End Date],"&gt;="&amp;AF$15)</f>
        <v>0</v>
      </c>
      <c r="AG47" s="57">
        <f>SUMIFS(Vacations[Vacation Code], Vacations[Employee Name],$B47,Vacations[Start Date],"&lt;="&amp;AG$15,Vacations[End Date],"&gt;="&amp;AG$15)</f>
        <v>0</v>
      </c>
      <c r="AH47" s="57">
        <f>SUMIFS(Vacations[Vacation Code], Vacations[Employee Name],$B47,Vacations[Start Date],"&lt;="&amp;AH$15,Vacations[End Date],"&gt;="&amp;AH$15)</f>
        <v>0</v>
      </c>
      <c r="AI47" s="57">
        <f>SUMIFS(Vacations[Vacation Code], Vacations[Employee Name],$B47,Vacations[Start Date],"&lt;="&amp;AI$15,Vacations[End Date],"&gt;="&amp;AI$15)</f>
        <v>0</v>
      </c>
      <c r="AJ47" s="57">
        <f>SUMIFS(Vacations[Vacation Code], Vacations[Employee Name],$B47,Vacations[Start Date],"&lt;="&amp;AJ$15,Vacations[End Date],"&gt;="&amp;AJ$15)</f>
        <v>0</v>
      </c>
      <c r="AK47" s="57">
        <f>SUMIFS(Vacations[Vacation Code], Vacations[Employee Name],$B47,Vacations[Start Date],"&lt;="&amp;AK$15,Vacations[End Date],"&gt;="&amp;AK$15)</f>
        <v>0</v>
      </c>
      <c r="AL47" s="57">
        <f>SUMIFS(Vacations[Vacation Code], Vacations[Employee Name],$B47,Vacations[Start Date],"&lt;="&amp;AL$15,Vacations[End Date],"&gt;="&amp;AL$15)</f>
        <v>0</v>
      </c>
      <c r="AM47" s="57">
        <f>SUMIFS(Vacations[Vacation Code], Vacations[Employee Name],$B47,Vacations[Start Date],"&lt;="&amp;AM$15,Vacations[End Date],"&gt;="&amp;AM$15)</f>
        <v>0</v>
      </c>
      <c r="AN47" s="57">
        <f>SUMIFS(Vacations[Vacation Code], Vacations[Employee Name],$B47,Vacations[Start Date],"&lt;="&amp;AN$15,Vacations[End Date],"&gt;="&amp;AN$15)</f>
        <v>0</v>
      </c>
      <c r="AO47" s="57">
        <f>SUMIFS(Vacations[Vacation Code], Vacations[Employee Name],$B47,Vacations[Start Date],"&lt;="&amp;AO$15,Vacations[End Date],"&gt;="&amp;AO$15)</f>
        <v>0</v>
      </c>
      <c r="AP47" s="57">
        <f>SUMIFS(Vacations[Vacation Code], Vacations[Employee Name],$B47,Vacations[Start Date],"&lt;="&amp;AP$15,Vacations[End Date],"&gt;="&amp;AP$15)</f>
        <v>0</v>
      </c>
      <c r="AQ47" s="57">
        <f>SUMIFS(Vacations[Vacation Code], Vacations[Employee Name],$B47,Vacations[Start Date],"&lt;="&amp;AQ$15,Vacations[End Date],"&gt;="&amp;AQ$15)</f>
        <v>0</v>
      </c>
      <c r="AR47" s="57">
        <f>SUMIFS(Vacations[Vacation Code], Vacations[Employee Name],$B47,Vacations[Start Date],"&lt;="&amp;AR$15,Vacations[End Date],"&gt;="&amp;AR$15)</f>
        <v>0</v>
      </c>
      <c r="AS47" s="57">
        <f>SUMIFS(Vacations[Vacation Code], Vacations[Employee Name],$B47,Vacations[Start Date],"&lt;="&amp;AS$15,Vacations[End Date],"&gt;="&amp;AS$15)</f>
        <v>0</v>
      </c>
      <c r="AT47" s="57">
        <f>SUMIFS(Vacations[Vacation Code], Vacations[Employee Name],$B47,Vacations[Start Date],"&lt;="&amp;AT$15,Vacations[End Date],"&gt;="&amp;AT$15)</f>
        <v>0</v>
      </c>
      <c r="AU47" s="57">
        <f>SUMIFS(Vacations[Vacation Code], Vacations[Employee Name],$B47,Vacations[Start Date],"&lt;="&amp;AU$15,Vacations[End Date],"&gt;="&amp;AU$15)</f>
        <v>0</v>
      </c>
      <c r="AV47" s="57">
        <f>SUMIFS(Vacations[Vacation Code], Vacations[Employee Name],$B47,Vacations[Start Date],"&lt;="&amp;AV$15,Vacations[End Date],"&gt;="&amp;AV$15)</f>
        <v>0</v>
      </c>
      <c r="AW47" s="57">
        <f>SUMIFS(Vacations[Vacation Code], Vacations[Employee Name],$B47,Vacations[Start Date],"&lt;="&amp;AW$15,Vacations[End Date],"&gt;="&amp;AW$15)</f>
        <v>0</v>
      </c>
      <c r="AX47" s="57">
        <f>SUMIFS(Vacations[Vacation Code], Vacations[Employee Name],$B47,Vacations[Start Date],"&lt;="&amp;AX$15,Vacations[End Date],"&gt;="&amp;AX$15)</f>
        <v>0</v>
      </c>
      <c r="AY47" s="57">
        <f>SUMIFS(Vacations[Vacation Code], Vacations[Employee Name],$B47,Vacations[Start Date],"&lt;="&amp;AY$15,Vacations[End Date],"&gt;="&amp;AY$15)</f>
        <v>0</v>
      </c>
      <c r="AZ47" s="57">
        <f>SUMIFS(Vacations[Vacation Code], Vacations[Employee Name],$B47,Vacations[Start Date],"&lt;="&amp;AZ$15,Vacations[End Date],"&gt;="&amp;AZ$15)</f>
        <v>0</v>
      </c>
      <c r="BA47" s="57">
        <f>SUMIFS(Vacations[Vacation Code], Vacations[Employee Name],$B47,Vacations[Start Date],"&lt;="&amp;BA$15,Vacations[End Date],"&gt;="&amp;BA$15)</f>
        <v>0</v>
      </c>
      <c r="BB47" s="57">
        <f>SUMIFS(Vacations[Vacation Code], Vacations[Employee Name],$B47,Vacations[Start Date],"&lt;="&amp;BB$15,Vacations[End Date],"&gt;="&amp;BB$15)</f>
        <v>0</v>
      </c>
      <c r="BC47" s="57">
        <f>SUMIFS(Vacations[Vacation Code], Vacations[Employee Name],$B47,Vacations[Start Date],"&lt;="&amp;BC$15,Vacations[End Date],"&gt;="&amp;BC$15)</f>
        <v>0</v>
      </c>
      <c r="BD47" s="57">
        <f>SUMIFS(Vacations[Vacation Code], Vacations[Employee Name],$B47,Vacations[Start Date],"&lt;="&amp;BD$15,Vacations[End Date],"&gt;="&amp;BD$15)</f>
        <v>0</v>
      </c>
      <c r="BE47" s="57">
        <f>SUMIFS(Vacations[Vacation Code], Vacations[Employee Name],$B47,Vacations[Start Date],"&lt;="&amp;BE$15,Vacations[End Date],"&gt;="&amp;BE$15)</f>
        <v>0</v>
      </c>
      <c r="BF47" s="57">
        <f>SUMIFS(Vacations[Vacation Code], Vacations[Employee Name],$B47,Vacations[Start Date],"&lt;="&amp;BF$15,Vacations[End Date],"&gt;="&amp;BF$15)</f>
        <v>0</v>
      </c>
      <c r="BG47" s="57">
        <f>SUMIFS(Vacations[Vacation Code], Vacations[Employee Name],$B47,Vacations[Start Date],"&lt;="&amp;BG$15,Vacations[End Date],"&gt;="&amp;BG$15)</f>
        <v>0</v>
      </c>
      <c r="BH47" s="57">
        <f>SUMIFS(Vacations[Vacation Code], Vacations[Employee Name],$B47,Vacations[Start Date],"&lt;="&amp;BH$15,Vacations[End Date],"&gt;="&amp;BH$15)</f>
        <v>0</v>
      </c>
      <c r="BI47" s="57">
        <f>SUMIFS(Vacations[Vacation Code], Vacations[Employee Name],$B47,Vacations[Start Date],"&lt;="&amp;BI$15,Vacations[End Date],"&gt;="&amp;BI$15)</f>
        <v>0</v>
      </c>
      <c r="BJ47" s="57">
        <f>SUMIFS(Vacations[Vacation Code], Vacations[Employee Name],$B47,Vacations[Start Date],"&lt;="&amp;BJ$15,Vacations[End Date],"&gt;="&amp;BJ$15)</f>
        <v>0</v>
      </c>
      <c r="BK47" s="57">
        <f>SUMIFS(Vacations[Vacation Code], Vacations[Employee Name],$B47,Vacations[Start Date],"&lt;="&amp;BK$15,Vacations[End Date],"&gt;="&amp;BK$15)</f>
        <v>0</v>
      </c>
      <c r="BL47" s="57">
        <f>SUMIFS(Vacations[Vacation Code], Vacations[Employee Name],$B47,Vacations[Start Date],"&lt;="&amp;BL$15,Vacations[End Date],"&gt;="&amp;BL$15)</f>
        <v>0</v>
      </c>
      <c r="BM47" s="57">
        <f>SUMIFS(Vacations[Vacation Code], Vacations[Employee Name],$B47,Vacations[Start Date],"&lt;="&amp;BM$15,Vacations[End Date],"&gt;="&amp;BM$15)</f>
        <v>0</v>
      </c>
      <c r="BN47" s="57">
        <f>SUMIFS(Vacations[Vacation Code], Vacations[Employee Name],$B47,Vacations[Start Date],"&lt;="&amp;BN$15,Vacations[End Date],"&gt;="&amp;BN$15)</f>
        <v>0</v>
      </c>
      <c r="BO47" s="57">
        <f>SUMIFS(Vacations[Vacation Code], Vacations[Employee Name],$B47,Vacations[Start Date],"&lt;="&amp;BO$15,Vacations[End Date],"&gt;="&amp;BO$15)</f>
        <v>0</v>
      </c>
      <c r="BP47" s="57">
        <f>SUMIFS(Vacations[Vacation Code], Vacations[Employee Name],$B47,Vacations[Start Date],"&lt;="&amp;BP$15,Vacations[End Date],"&gt;="&amp;BP$15)</f>
        <v>0</v>
      </c>
      <c r="BQ47" s="57">
        <f>SUMIFS(Vacations[Vacation Code], Vacations[Employee Name],$B47,Vacations[Start Date],"&lt;="&amp;BQ$15,Vacations[End Date],"&gt;="&amp;BQ$15)</f>
        <v>0</v>
      </c>
      <c r="BR47" s="57">
        <f>SUMIFS(Vacations[Vacation Code], Vacations[Employee Name],$B47,Vacations[Start Date],"&lt;="&amp;BR$15,Vacations[End Date],"&gt;="&amp;BR$15)</f>
        <v>0</v>
      </c>
      <c r="BS47" s="57">
        <f>SUMIFS(Vacations[Vacation Code], Vacations[Employee Name],$B47,Vacations[Start Date],"&lt;="&amp;BS$15,Vacations[End Date],"&gt;="&amp;BS$15)</f>
        <v>0</v>
      </c>
      <c r="BT47" s="57">
        <f>SUMIFS(Vacations[Vacation Code], Vacations[Employee Name],$B47,Vacations[Start Date],"&lt;="&amp;BT$15,Vacations[End Date],"&gt;="&amp;BT$15)</f>
        <v>0</v>
      </c>
      <c r="BU47" s="57">
        <f>SUMIFS(Vacations[Vacation Code], Vacations[Employee Name],$B47,Vacations[Start Date],"&lt;="&amp;BU$15,Vacations[End Date],"&gt;="&amp;BU$15)</f>
        <v>0</v>
      </c>
      <c r="BV47" s="57">
        <f>SUMIFS(Vacations[Vacation Code], Vacations[Employee Name],$B47,Vacations[Start Date],"&lt;="&amp;BV$15,Vacations[End Date],"&gt;="&amp;BV$15)</f>
        <v>0</v>
      </c>
      <c r="BW47" s="57">
        <f>SUMIFS(Vacations[Vacation Code], Vacations[Employee Name],$B47,Vacations[Start Date],"&lt;="&amp;BW$15,Vacations[End Date],"&gt;="&amp;BW$15)</f>
        <v>0</v>
      </c>
      <c r="BX47" s="57">
        <f>SUMIFS(Vacations[Vacation Code], Vacations[Employee Name],$B47,Vacations[Start Date],"&lt;="&amp;BX$15,Vacations[End Date],"&gt;="&amp;BX$15)</f>
        <v>0</v>
      </c>
      <c r="BY47" s="57">
        <f>SUMIFS(Vacations[Vacation Code], Vacations[Employee Name],$B47,Vacations[Start Date],"&lt;="&amp;BY$15,Vacations[End Date],"&gt;="&amp;BY$15)</f>
        <v>0</v>
      </c>
      <c r="BZ47" s="57">
        <f>SUMIFS(Vacations[Vacation Code], Vacations[Employee Name],$B47,Vacations[Start Date],"&lt;="&amp;BZ$15,Vacations[End Date],"&gt;="&amp;BZ$15)</f>
        <v>0</v>
      </c>
      <c r="CA47" s="57">
        <f>SUMIFS(Vacations[Vacation Code], Vacations[Employee Name],$B47,Vacations[Start Date],"&lt;="&amp;CA$15,Vacations[End Date],"&gt;="&amp;CA$15)</f>
        <v>0</v>
      </c>
      <c r="CB47" s="57">
        <f>SUMIFS(Vacations[Vacation Code], Vacations[Employee Name],$B47,Vacations[Start Date],"&lt;="&amp;CB$15,Vacations[End Date],"&gt;="&amp;CB$15)</f>
        <v>0</v>
      </c>
      <c r="CC47" s="57">
        <f>SUMIFS(Vacations[Vacation Code], Vacations[Employee Name],$B47,Vacations[Start Date],"&lt;="&amp;CC$15,Vacations[End Date],"&gt;="&amp;CC$15)</f>
        <v>0</v>
      </c>
      <c r="CD47" s="57">
        <f>SUMIFS(Vacations[Vacation Code], Vacations[Employee Name],$B47,Vacations[Start Date],"&lt;="&amp;CD$15,Vacations[End Date],"&gt;="&amp;CD$15)</f>
        <v>0</v>
      </c>
      <c r="CE47" s="57">
        <f>SUMIFS(Vacations[Vacation Code], Vacations[Employee Name],$B47,Vacations[Start Date],"&lt;="&amp;CE$15,Vacations[End Date],"&gt;="&amp;CE$15)</f>
        <v>0</v>
      </c>
      <c r="CF47" s="57">
        <f>SUMIFS(Vacations[Vacation Code], Vacations[Employee Name],$B47,Vacations[Start Date],"&lt;="&amp;CF$15,Vacations[End Date],"&gt;="&amp;CF$15)</f>
        <v>0</v>
      </c>
      <c r="CG47" s="57">
        <f>SUMIFS(Vacations[Vacation Code], Vacations[Employee Name],$B47,Vacations[Start Date],"&lt;="&amp;CG$15,Vacations[End Date],"&gt;="&amp;CG$15)</f>
        <v>0</v>
      </c>
      <c r="CH47" s="57">
        <f>SUMIFS(Vacations[Vacation Code], Vacations[Employee Name],$B47,Vacations[Start Date],"&lt;="&amp;CH$15,Vacations[End Date],"&gt;="&amp;CH$15)</f>
        <v>0</v>
      </c>
      <c r="CI47" s="57">
        <f>SUMIFS(Vacations[Vacation Code], Vacations[Employee Name],$B47,Vacations[Start Date],"&lt;="&amp;CI$15,Vacations[End Date],"&gt;="&amp;CI$15)</f>
        <v>0</v>
      </c>
      <c r="CJ47" s="57">
        <f>SUMIFS(Vacations[Vacation Code], Vacations[Employee Name],$B47,Vacations[Start Date],"&lt;="&amp;CJ$15,Vacations[End Date],"&gt;="&amp;CJ$15)</f>
        <v>0</v>
      </c>
      <c r="CK47" s="57">
        <f>SUMIFS(Vacations[Vacation Code], Vacations[Employee Name],$B47,Vacations[Start Date],"&lt;="&amp;CK$15,Vacations[End Date],"&gt;="&amp;CK$15)</f>
        <v>0</v>
      </c>
      <c r="CL47" s="57">
        <f>SUMIFS(Vacations[Vacation Code], Vacations[Employee Name],$B47,Vacations[Start Date],"&lt;="&amp;CL$15,Vacations[End Date],"&gt;="&amp;CL$15)</f>
        <v>0</v>
      </c>
      <c r="CM47" s="57">
        <f>SUMIFS(Vacations[Vacation Code], Vacations[Employee Name],$B47,Vacations[Start Date],"&lt;="&amp;CM$15,Vacations[End Date],"&gt;="&amp;CM$15)</f>
        <v>0</v>
      </c>
      <c r="CN47" s="57">
        <f>SUMIFS(Vacations[Vacation Code], Vacations[Employee Name],$B47,Vacations[Start Date],"&lt;="&amp;CN$15,Vacations[End Date],"&gt;="&amp;CN$15)</f>
        <v>0</v>
      </c>
      <c r="CO47" s="57">
        <f>SUMIFS(Vacations[Vacation Code], Vacations[Employee Name],$B47,Vacations[Start Date],"&lt;="&amp;CO$15,Vacations[End Date],"&gt;="&amp;CO$15)</f>
        <v>0</v>
      </c>
      <c r="CP47" s="57">
        <f>SUMIFS(Vacations[Vacation Code], Vacations[Employee Name],$B47,Vacations[Start Date],"&lt;="&amp;CP$15,Vacations[End Date],"&gt;="&amp;CP$15)</f>
        <v>0</v>
      </c>
      <c r="CQ47" s="57">
        <f>SUMIFS(Vacations[Vacation Code], Vacations[Employee Name],$B47,Vacations[Start Date],"&lt;="&amp;CQ$15,Vacations[End Date],"&gt;="&amp;CQ$15)</f>
        <v>0</v>
      </c>
      <c r="CR47" s="57">
        <f>SUMIFS(Vacations['# of days taken],Vacations[Employee Name],$B47)</f>
        <v>0</v>
      </c>
      <c r="CS47" s="57">
        <f>SUMIFS(Vacations['# of days taken],Vacations[Employee Name],$B47,Vacations[Start Date],"&gt;="&amp;$C$8,Vacations[End Date],"&lt;="&amp;$C$3)</f>
        <v>0</v>
      </c>
    </row>
    <row r="48" spans="1:123" x14ac:dyDescent="0.25">
      <c r="A48" s="41">
        <v>33</v>
      </c>
      <c r="B48" s="41" t="str">
        <f>IFERROR(INDEX(Employees[Employees],A48),"")</f>
        <v/>
      </c>
      <c r="C48" s="41"/>
      <c r="D48" s="57">
        <f>SUMIFS(Vacations[Vacation Code], Vacations[Employee Name],$B48,Vacations[Start Date],"&lt;="&amp;D$15,Vacations[End Date],"&gt;="&amp;D$15)</f>
        <v>0</v>
      </c>
      <c r="E48" s="57">
        <f>SUMIFS(Vacations[Vacation Code], Vacations[Employee Name],$B48,Vacations[Start Date],"&lt;="&amp;E$15,Vacations[End Date],"&gt;="&amp;E$15)</f>
        <v>0</v>
      </c>
      <c r="F48" s="57">
        <f>SUMIFS(Vacations[Vacation Code], Vacations[Employee Name],$B48,Vacations[Start Date],"&lt;="&amp;F$15,Vacations[End Date],"&gt;="&amp;F$15)</f>
        <v>0</v>
      </c>
      <c r="G48" s="57">
        <f>SUMIFS(Vacations[Vacation Code], Vacations[Employee Name],$B48,Vacations[Start Date],"&lt;="&amp;G$15,Vacations[End Date],"&gt;="&amp;G$15)</f>
        <v>0</v>
      </c>
      <c r="H48" s="57">
        <f>SUMIFS(Vacations[Vacation Code], Vacations[Employee Name],$B48,Vacations[Start Date],"&lt;="&amp;H$15,Vacations[End Date],"&gt;="&amp;H$15)</f>
        <v>0</v>
      </c>
      <c r="I48" s="57">
        <f>SUMIFS(Vacations[Vacation Code], Vacations[Employee Name],$B48,Vacations[Start Date],"&lt;="&amp;I$15,Vacations[End Date],"&gt;="&amp;I$15)</f>
        <v>0</v>
      </c>
      <c r="J48" s="57">
        <f>SUMIFS(Vacations[Vacation Code], Vacations[Employee Name],$B48,Vacations[Start Date],"&lt;="&amp;J$15,Vacations[End Date],"&gt;="&amp;J$15)</f>
        <v>0</v>
      </c>
      <c r="K48" s="57">
        <f>SUMIFS(Vacations[Vacation Code], Vacations[Employee Name],$B48,Vacations[Start Date],"&lt;="&amp;K$15,Vacations[End Date],"&gt;="&amp;K$15)</f>
        <v>0</v>
      </c>
      <c r="L48" s="57">
        <f>SUMIFS(Vacations[Vacation Code], Vacations[Employee Name],$B48,Vacations[Start Date],"&lt;="&amp;L$15,Vacations[End Date],"&gt;="&amp;L$15)</f>
        <v>0</v>
      </c>
      <c r="M48" s="57">
        <f>SUMIFS(Vacations[Vacation Code], Vacations[Employee Name],$B48,Vacations[Start Date],"&lt;="&amp;M$15,Vacations[End Date],"&gt;="&amp;M$15)</f>
        <v>0</v>
      </c>
      <c r="N48" s="57">
        <f>SUMIFS(Vacations[Vacation Code], Vacations[Employee Name],$B48,Vacations[Start Date],"&lt;="&amp;N$15,Vacations[End Date],"&gt;="&amp;N$15)</f>
        <v>0</v>
      </c>
      <c r="O48" s="57">
        <f>SUMIFS(Vacations[Vacation Code], Vacations[Employee Name],$B48,Vacations[Start Date],"&lt;="&amp;O$15,Vacations[End Date],"&gt;="&amp;O$15)</f>
        <v>0</v>
      </c>
      <c r="P48" s="57">
        <f>SUMIFS(Vacations[Vacation Code], Vacations[Employee Name],$B48,Vacations[Start Date],"&lt;="&amp;P$15,Vacations[End Date],"&gt;="&amp;P$15)</f>
        <v>0</v>
      </c>
      <c r="Q48" s="57">
        <f>SUMIFS(Vacations[Vacation Code], Vacations[Employee Name],$B48,Vacations[Start Date],"&lt;="&amp;Q$15,Vacations[End Date],"&gt;="&amp;Q$15)</f>
        <v>0</v>
      </c>
      <c r="R48" s="57">
        <f>SUMIFS(Vacations[Vacation Code], Vacations[Employee Name],$B48,Vacations[Start Date],"&lt;="&amp;R$15,Vacations[End Date],"&gt;="&amp;R$15)</f>
        <v>0</v>
      </c>
      <c r="S48" s="57">
        <f>SUMIFS(Vacations[Vacation Code], Vacations[Employee Name],$B48,Vacations[Start Date],"&lt;="&amp;S$15,Vacations[End Date],"&gt;="&amp;S$15)</f>
        <v>0</v>
      </c>
      <c r="T48" s="57">
        <f>SUMIFS(Vacations[Vacation Code], Vacations[Employee Name],$B48,Vacations[Start Date],"&lt;="&amp;T$15,Vacations[End Date],"&gt;="&amp;T$15)</f>
        <v>0</v>
      </c>
      <c r="U48" s="57">
        <f>SUMIFS(Vacations[Vacation Code], Vacations[Employee Name],$B48,Vacations[Start Date],"&lt;="&amp;U$15,Vacations[End Date],"&gt;="&amp;U$15)</f>
        <v>0</v>
      </c>
      <c r="V48" s="57">
        <f>SUMIFS(Vacations[Vacation Code], Vacations[Employee Name],$B48,Vacations[Start Date],"&lt;="&amp;V$15,Vacations[End Date],"&gt;="&amp;V$15)</f>
        <v>0</v>
      </c>
      <c r="W48" s="57">
        <f>SUMIFS(Vacations[Vacation Code], Vacations[Employee Name],$B48,Vacations[Start Date],"&lt;="&amp;W$15,Vacations[End Date],"&gt;="&amp;W$15)</f>
        <v>0</v>
      </c>
      <c r="X48" s="57">
        <f>SUMIFS(Vacations[Vacation Code], Vacations[Employee Name],$B48,Vacations[Start Date],"&lt;="&amp;X$15,Vacations[End Date],"&gt;="&amp;X$15)</f>
        <v>0</v>
      </c>
      <c r="Y48" s="57">
        <f>SUMIFS(Vacations[Vacation Code], Vacations[Employee Name],$B48,Vacations[Start Date],"&lt;="&amp;Y$15,Vacations[End Date],"&gt;="&amp;Y$15)</f>
        <v>0</v>
      </c>
      <c r="Z48" s="57">
        <f>SUMIFS(Vacations[Vacation Code], Vacations[Employee Name],$B48,Vacations[Start Date],"&lt;="&amp;Z$15,Vacations[End Date],"&gt;="&amp;Z$15)</f>
        <v>0</v>
      </c>
      <c r="AA48" s="57">
        <f>SUMIFS(Vacations[Vacation Code], Vacations[Employee Name],$B48,Vacations[Start Date],"&lt;="&amp;AA$15,Vacations[End Date],"&gt;="&amp;AA$15)</f>
        <v>0</v>
      </c>
      <c r="AB48" s="57">
        <f>SUMIFS(Vacations[Vacation Code], Vacations[Employee Name],$B48,Vacations[Start Date],"&lt;="&amp;AB$15,Vacations[End Date],"&gt;="&amp;AB$15)</f>
        <v>0</v>
      </c>
      <c r="AC48" s="57">
        <f>SUMIFS(Vacations[Vacation Code], Vacations[Employee Name],$B48,Vacations[Start Date],"&lt;="&amp;AC$15,Vacations[End Date],"&gt;="&amp;AC$15)</f>
        <v>0</v>
      </c>
      <c r="AD48" s="57">
        <f>SUMIFS(Vacations[Vacation Code], Vacations[Employee Name],$B48,Vacations[Start Date],"&lt;="&amp;AD$15,Vacations[End Date],"&gt;="&amp;AD$15)</f>
        <v>0</v>
      </c>
      <c r="AE48" s="57">
        <f>SUMIFS(Vacations[Vacation Code], Vacations[Employee Name],$B48,Vacations[Start Date],"&lt;="&amp;AE$15,Vacations[End Date],"&gt;="&amp;AE$15)</f>
        <v>0</v>
      </c>
      <c r="AF48" s="57">
        <f>SUMIFS(Vacations[Vacation Code], Vacations[Employee Name],$B48,Vacations[Start Date],"&lt;="&amp;AF$15,Vacations[End Date],"&gt;="&amp;AF$15)</f>
        <v>0</v>
      </c>
      <c r="AG48" s="57">
        <f>SUMIFS(Vacations[Vacation Code], Vacations[Employee Name],$B48,Vacations[Start Date],"&lt;="&amp;AG$15,Vacations[End Date],"&gt;="&amp;AG$15)</f>
        <v>0</v>
      </c>
      <c r="AH48" s="57">
        <f>SUMIFS(Vacations[Vacation Code], Vacations[Employee Name],$B48,Vacations[Start Date],"&lt;="&amp;AH$15,Vacations[End Date],"&gt;="&amp;AH$15)</f>
        <v>0</v>
      </c>
      <c r="AI48" s="57">
        <f>SUMIFS(Vacations[Vacation Code], Vacations[Employee Name],$B48,Vacations[Start Date],"&lt;="&amp;AI$15,Vacations[End Date],"&gt;="&amp;AI$15)</f>
        <v>0</v>
      </c>
      <c r="AJ48" s="57">
        <f>SUMIFS(Vacations[Vacation Code], Vacations[Employee Name],$B48,Vacations[Start Date],"&lt;="&amp;AJ$15,Vacations[End Date],"&gt;="&amp;AJ$15)</f>
        <v>0</v>
      </c>
      <c r="AK48" s="57">
        <f>SUMIFS(Vacations[Vacation Code], Vacations[Employee Name],$B48,Vacations[Start Date],"&lt;="&amp;AK$15,Vacations[End Date],"&gt;="&amp;AK$15)</f>
        <v>0</v>
      </c>
      <c r="AL48" s="57">
        <f>SUMIFS(Vacations[Vacation Code], Vacations[Employee Name],$B48,Vacations[Start Date],"&lt;="&amp;AL$15,Vacations[End Date],"&gt;="&amp;AL$15)</f>
        <v>0</v>
      </c>
      <c r="AM48" s="57">
        <f>SUMIFS(Vacations[Vacation Code], Vacations[Employee Name],$B48,Vacations[Start Date],"&lt;="&amp;AM$15,Vacations[End Date],"&gt;="&amp;AM$15)</f>
        <v>0</v>
      </c>
      <c r="AN48" s="57">
        <f>SUMIFS(Vacations[Vacation Code], Vacations[Employee Name],$B48,Vacations[Start Date],"&lt;="&amp;AN$15,Vacations[End Date],"&gt;="&amp;AN$15)</f>
        <v>0</v>
      </c>
      <c r="AO48" s="57">
        <f>SUMIFS(Vacations[Vacation Code], Vacations[Employee Name],$B48,Vacations[Start Date],"&lt;="&amp;AO$15,Vacations[End Date],"&gt;="&amp;AO$15)</f>
        <v>0</v>
      </c>
      <c r="AP48" s="57">
        <f>SUMIFS(Vacations[Vacation Code], Vacations[Employee Name],$B48,Vacations[Start Date],"&lt;="&amp;AP$15,Vacations[End Date],"&gt;="&amp;AP$15)</f>
        <v>0</v>
      </c>
      <c r="AQ48" s="57">
        <f>SUMIFS(Vacations[Vacation Code], Vacations[Employee Name],$B48,Vacations[Start Date],"&lt;="&amp;AQ$15,Vacations[End Date],"&gt;="&amp;AQ$15)</f>
        <v>0</v>
      </c>
      <c r="AR48" s="57">
        <f>SUMIFS(Vacations[Vacation Code], Vacations[Employee Name],$B48,Vacations[Start Date],"&lt;="&amp;AR$15,Vacations[End Date],"&gt;="&amp;AR$15)</f>
        <v>0</v>
      </c>
      <c r="AS48" s="57">
        <f>SUMIFS(Vacations[Vacation Code], Vacations[Employee Name],$B48,Vacations[Start Date],"&lt;="&amp;AS$15,Vacations[End Date],"&gt;="&amp;AS$15)</f>
        <v>0</v>
      </c>
      <c r="AT48" s="57">
        <f>SUMIFS(Vacations[Vacation Code], Vacations[Employee Name],$B48,Vacations[Start Date],"&lt;="&amp;AT$15,Vacations[End Date],"&gt;="&amp;AT$15)</f>
        <v>0</v>
      </c>
      <c r="AU48" s="57">
        <f>SUMIFS(Vacations[Vacation Code], Vacations[Employee Name],$B48,Vacations[Start Date],"&lt;="&amp;AU$15,Vacations[End Date],"&gt;="&amp;AU$15)</f>
        <v>0</v>
      </c>
      <c r="AV48" s="57">
        <f>SUMIFS(Vacations[Vacation Code], Vacations[Employee Name],$B48,Vacations[Start Date],"&lt;="&amp;AV$15,Vacations[End Date],"&gt;="&amp;AV$15)</f>
        <v>0</v>
      </c>
      <c r="AW48" s="57">
        <f>SUMIFS(Vacations[Vacation Code], Vacations[Employee Name],$B48,Vacations[Start Date],"&lt;="&amp;AW$15,Vacations[End Date],"&gt;="&amp;AW$15)</f>
        <v>0</v>
      </c>
      <c r="AX48" s="57">
        <f>SUMIFS(Vacations[Vacation Code], Vacations[Employee Name],$B48,Vacations[Start Date],"&lt;="&amp;AX$15,Vacations[End Date],"&gt;="&amp;AX$15)</f>
        <v>0</v>
      </c>
      <c r="AY48" s="57">
        <f>SUMIFS(Vacations[Vacation Code], Vacations[Employee Name],$B48,Vacations[Start Date],"&lt;="&amp;AY$15,Vacations[End Date],"&gt;="&amp;AY$15)</f>
        <v>0</v>
      </c>
      <c r="AZ48" s="57">
        <f>SUMIFS(Vacations[Vacation Code], Vacations[Employee Name],$B48,Vacations[Start Date],"&lt;="&amp;AZ$15,Vacations[End Date],"&gt;="&amp;AZ$15)</f>
        <v>0</v>
      </c>
      <c r="BA48" s="57">
        <f>SUMIFS(Vacations[Vacation Code], Vacations[Employee Name],$B48,Vacations[Start Date],"&lt;="&amp;BA$15,Vacations[End Date],"&gt;="&amp;BA$15)</f>
        <v>0</v>
      </c>
      <c r="BB48" s="57">
        <f>SUMIFS(Vacations[Vacation Code], Vacations[Employee Name],$B48,Vacations[Start Date],"&lt;="&amp;BB$15,Vacations[End Date],"&gt;="&amp;BB$15)</f>
        <v>0</v>
      </c>
      <c r="BC48" s="57">
        <f>SUMIFS(Vacations[Vacation Code], Vacations[Employee Name],$B48,Vacations[Start Date],"&lt;="&amp;BC$15,Vacations[End Date],"&gt;="&amp;BC$15)</f>
        <v>0</v>
      </c>
      <c r="BD48" s="57">
        <f>SUMIFS(Vacations[Vacation Code], Vacations[Employee Name],$B48,Vacations[Start Date],"&lt;="&amp;BD$15,Vacations[End Date],"&gt;="&amp;BD$15)</f>
        <v>0</v>
      </c>
      <c r="BE48" s="57">
        <f>SUMIFS(Vacations[Vacation Code], Vacations[Employee Name],$B48,Vacations[Start Date],"&lt;="&amp;BE$15,Vacations[End Date],"&gt;="&amp;BE$15)</f>
        <v>0</v>
      </c>
      <c r="BF48" s="57">
        <f>SUMIFS(Vacations[Vacation Code], Vacations[Employee Name],$B48,Vacations[Start Date],"&lt;="&amp;BF$15,Vacations[End Date],"&gt;="&amp;BF$15)</f>
        <v>0</v>
      </c>
      <c r="BG48" s="57">
        <f>SUMIFS(Vacations[Vacation Code], Vacations[Employee Name],$B48,Vacations[Start Date],"&lt;="&amp;BG$15,Vacations[End Date],"&gt;="&amp;BG$15)</f>
        <v>0</v>
      </c>
      <c r="BH48" s="57">
        <f>SUMIFS(Vacations[Vacation Code], Vacations[Employee Name],$B48,Vacations[Start Date],"&lt;="&amp;BH$15,Vacations[End Date],"&gt;="&amp;BH$15)</f>
        <v>0</v>
      </c>
      <c r="BI48" s="57">
        <f>SUMIFS(Vacations[Vacation Code], Vacations[Employee Name],$B48,Vacations[Start Date],"&lt;="&amp;BI$15,Vacations[End Date],"&gt;="&amp;BI$15)</f>
        <v>0</v>
      </c>
      <c r="BJ48" s="57">
        <f>SUMIFS(Vacations[Vacation Code], Vacations[Employee Name],$B48,Vacations[Start Date],"&lt;="&amp;BJ$15,Vacations[End Date],"&gt;="&amp;BJ$15)</f>
        <v>0</v>
      </c>
      <c r="BK48" s="57">
        <f>SUMIFS(Vacations[Vacation Code], Vacations[Employee Name],$B48,Vacations[Start Date],"&lt;="&amp;BK$15,Vacations[End Date],"&gt;="&amp;BK$15)</f>
        <v>0</v>
      </c>
      <c r="BL48" s="57">
        <f>SUMIFS(Vacations[Vacation Code], Vacations[Employee Name],$B48,Vacations[Start Date],"&lt;="&amp;BL$15,Vacations[End Date],"&gt;="&amp;BL$15)</f>
        <v>0</v>
      </c>
      <c r="BM48" s="57">
        <f>SUMIFS(Vacations[Vacation Code], Vacations[Employee Name],$B48,Vacations[Start Date],"&lt;="&amp;BM$15,Vacations[End Date],"&gt;="&amp;BM$15)</f>
        <v>0</v>
      </c>
      <c r="BN48" s="57">
        <f>SUMIFS(Vacations[Vacation Code], Vacations[Employee Name],$B48,Vacations[Start Date],"&lt;="&amp;BN$15,Vacations[End Date],"&gt;="&amp;BN$15)</f>
        <v>0</v>
      </c>
      <c r="BO48" s="57">
        <f>SUMIFS(Vacations[Vacation Code], Vacations[Employee Name],$B48,Vacations[Start Date],"&lt;="&amp;BO$15,Vacations[End Date],"&gt;="&amp;BO$15)</f>
        <v>0</v>
      </c>
      <c r="BP48" s="57">
        <f>SUMIFS(Vacations[Vacation Code], Vacations[Employee Name],$B48,Vacations[Start Date],"&lt;="&amp;BP$15,Vacations[End Date],"&gt;="&amp;BP$15)</f>
        <v>0</v>
      </c>
      <c r="BQ48" s="57">
        <f>SUMIFS(Vacations[Vacation Code], Vacations[Employee Name],$B48,Vacations[Start Date],"&lt;="&amp;BQ$15,Vacations[End Date],"&gt;="&amp;BQ$15)</f>
        <v>0</v>
      </c>
      <c r="BR48" s="57">
        <f>SUMIFS(Vacations[Vacation Code], Vacations[Employee Name],$B48,Vacations[Start Date],"&lt;="&amp;BR$15,Vacations[End Date],"&gt;="&amp;BR$15)</f>
        <v>0</v>
      </c>
      <c r="BS48" s="57">
        <f>SUMIFS(Vacations[Vacation Code], Vacations[Employee Name],$B48,Vacations[Start Date],"&lt;="&amp;BS$15,Vacations[End Date],"&gt;="&amp;BS$15)</f>
        <v>0</v>
      </c>
      <c r="BT48" s="57">
        <f>SUMIFS(Vacations[Vacation Code], Vacations[Employee Name],$B48,Vacations[Start Date],"&lt;="&amp;BT$15,Vacations[End Date],"&gt;="&amp;BT$15)</f>
        <v>0</v>
      </c>
      <c r="BU48" s="57">
        <f>SUMIFS(Vacations[Vacation Code], Vacations[Employee Name],$B48,Vacations[Start Date],"&lt;="&amp;BU$15,Vacations[End Date],"&gt;="&amp;BU$15)</f>
        <v>0</v>
      </c>
      <c r="BV48" s="57">
        <f>SUMIFS(Vacations[Vacation Code], Vacations[Employee Name],$B48,Vacations[Start Date],"&lt;="&amp;BV$15,Vacations[End Date],"&gt;="&amp;BV$15)</f>
        <v>0</v>
      </c>
      <c r="BW48" s="57">
        <f>SUMIFS(Vacations[Vacation Code], Vacations[Employee Name],$B48,Vacations[Start Date],"&lt;="&amp;BW$15,Vacations[End Date],"&gt;="&amp;BW$15)</f>
        <v>0</v>
      </c>
      <c r="BX48" s="57">
        <f>SUMIFS(Vacations[Vacation Code], Vacations[Employee Name],$B48,Vacations[Start Date],"&lt;="&amp;BX$15,Vacations[End Date],"&gt;="&amp;BX$15)</f>
        <v>0</v>
      </c>
      <c r="BY48" s="57">
        <f>SUMIFS(Vacations[Vacation Code], Vacations[Employee Name],$B48,Vacations[Start Date],"&lt;="&amp;BY$15,Vacations[End Date],"&gt;="&amp;BY$15)</f>
        <v>0</v>
      </c>
      <c r="BZ48" s="57">
        <f>SUMIFS(Vacations[Vacation Code], Vacations[Employee Name],$B48,Vacations[Start Date],"&lt;="&amp;BZ$15,Vacations[End Date],"&gt;="&amp;BZ$15)</f>
        <v>0</v>
      </c>
      <c r="CA48" s="57">
        <f>SUMIFS(Vacations[Vacation Code], Vacations[Employee Name],$B48,Vacations[Start Date],"&lt;="&amp;CA$15,Vacations[End Date],"&gt;="&amp;CA$15)</f>
        <v>0</v>
      </c>
      <c r="CB48" s="57">
        <f>SUMIFS(Vacations[Vacation Code], Vacations[Employee Name],$B48,Vacations[Start Date],"&lt;="&amp;CB$15,Vacations[End Date],"&gt;="&amp;CB$15)</f>
        <v>0</v>
      </c>
      <c r="CC48" s="57">
        <f>SUMIFS(Vacations[Vacation Code], Vacations[Employee Name],$B48,Vacations[Start Date],"&lt;="&amp;CC$15,Vacations[End Date],"&gt;="&amp;CC$15)</f>
        <v>0</v>
      </c>
      <c r="CD48" s="57">
        <f>SUMIFS(Vacations[Vacation Code], Vacations[Employee Name],$B48,Vacations[Start Date],"&lt;="&amp;CD$15,Vacations[End Date],"&gt;="&amp;CD$15)</f>
        <v>0</v>
      </c>
      <c r="CE48" s="57">
        <f>SUMIFS(Vacations[Vacation Code], Vacations[Employee Name],$B48,Vacations[Start Date],"&lt;="&amp;CE$15,Vacations[End Date],"&gt;="&amp;CE$15)</f>
        <v>0</v>
      </c>
      <c r="CF48" s="57">
        <f>SUMIFS(Vacations[Vacation Code], Vacations[Employee Name],$B48,Vacations[Start Date],"&lt;="&amp;CF$15,Vacations[End Date],"&gt;="&amp;CF$15)</f>
        <v>0</v>
      </c>
      <c r="CG48" s="57">
        <f>SUMIFS(Vacations[Vacation Code], Vacations[Employee Name],$B48,Vacations[Start Date],"&lt;="&amp;CG$15,Vacations[End Date],"&gt;="&amp;CG$15)</f>
        <v>0</v>
      </c>
      <c r="CH48" s="57">
        <f>SUMIFS(Vacations[Vacation Code], Vacations[Employee Name],$B48,Vacations[Start Date],"&lt;="&amp;CH$15,Vacations[End Date],"&gt;="&amp;CH$15)</f>
        <v>0</v>
      </c>
      <c r="CI48" s="57">
        <f>SUMIFS(Vacations[Vacation Code], Vacations[Employee Name],$B48,Vacations[Start Date],"&lt;="&amp;CI$15,Vacations[End Date],"&gt;="&amp;CI$15)</f>
        <v>0</v>
      </c>
      <c r="CJ48" s="57">
        <f>SUMIFS(Vacations[Vacation Code], Vacations[Employee Name],$B48,Vacations[Start Date],"&lt;="&amp;CJ$15,Vacations[End Date],"&gt;="&amp;CJ$15)</f>
        <v>0</v>
      </c>
      <c r="CK48" s="57">
        <f>SUMIFS(Vacations[Vacation Code], Vacations[Employee Name],$B48,Vacations[Start Date],"&lt;="&amp;CK$15,Vacations[End Date],"&gt;="&amp;CK$15)</f>
        <v>0</v>
      </c>
      <c r="CL48" s="57">
        <f>SUMIFS(Vacations[Vacation Code], Vacations[Employee Name],$B48,Vacations[Start Date],"&lt;="&amp;CL$15,Vacations[End Date],"&gt;="&amp;CL$15)</f>
        <v>0</v>
      </c>
      <c r="CM48" s="57">
        <f>SUMIFS(Vacations[Vacation Code], Vacations[Employee Name],$B48,Vacations[Start Date],"&lt;="&amp;CM$15,Vacations[End Date],"&gt;="&amp;CM$15)</f>
        <v>0</v>
      </c>
      <c r="CN48" s="57">
        <f>SUMIFS(Vacations[Vacation Code], Vacations[Employee Name],$B48,Vacations[Start Date],"&lt;="&amp;CN$15,Vacations[End Date],"&gt;="&amp;CN$15)</f>
        <v>0</v>
      </c>
      <c r="CO48" s="57">
        <f>SUMIFS(Vacations[Vacation Code], Vacations[Employee Name],$B48,Vacations[Start Date],"&lt;="&amp;CO$15,Vacations[End Date],"&gt;="&amp;CO$15)</f>
        <v>0</v>
      </c>
      <c r="CP48" s="57">
        <f>SUMIFS(Vacations[Vacation Code], Vacations[Employee Name],$B48,Vacations[Start Date],"&lt;="&amp;CP$15,Vacations[End Date],"&gt;="&amp;CP$15)</f>
        <v>0</v>
      </c>
      <c r="CQ48" s="57">
        <f>SUMIFS(Vacations[Vacation Code], Vacations[Employee Name],$B48,Vacations[Start Date],"&lt;="&amp;CQ$15,Vacations[End Date],"&gt;="&amp;CQ$15)</f>
        <v>0</v>
      </c>
      <c r="CR48" s="57">
        <f>SUMIFS(Vacations['# of days taken],Vacations[Employee Name],$B48)</f>
        <v>0</v>
      </c>
      <c r="CS48" s="57">
        <f>SUMIFS(Vacations['# of days taken],Vacations[Employee Name],$B48,Vacations[Start Date],"&gt;="&amp;$C$8,Vacations[End Date],"&lt;="&amp;$C$3)</f>
        <v>0</v>
      </c>
    </row>
    <row r="49" spans="1:97" x14ac:dyDescent="0.25">
      <c r="A49" s="41">
        <v>34</v>
      </c>
      <c r="B49" s="41" t="str">
        <f>IFERROR(INDEX(Employees[Employees],A49),"")</f>
        <v/>
      </c>
      <c r="C49" s="41"/>
      <c r="D49" s="57">
        <f>SUMIFS(Vacations[Vacation Code], Vacations[Employee Name],$B49,Vacations[Start Date],"&lt;="&amp;D$15,Vacations[End Date],"&gt;="&amp;D$15)</f>
        <v>0</v>
      </c>
      <c r="E49" s="57">
        <f>SUMIFS(Vacations[Vacation Code], Vacations[Employee Name],$B49,Vacations[Start Date],"&lt;="&amp;E$15,Vacations[End Date],"&gt;="&amp;E$15)</f>
        <v>0</v>
      </c>
      <c r="F49" s="57">
        <f>SUMIFS(Vacations[Vacation Code], Vacations[Employee Name],$B49,Vacations[Start Date],"&lt;="&amp;F$15,Vacations[End Date],"&gt;="&amp;F$15)</f>
        <v>0</v>
      </c>
      <c r="G49" s="57">
        <f>SUMIFS(Vacations[Vacation Code], Vacations[Employee Name],$B49,Vacations[Start Date],"&lt;="&amp;G$15,Vacations[End Date],"&gt;="&amp;G$15)</f>
        <v>0</v>
      </c>
      <c r="H49" s="57">
        <f>SUMIFS(Vacations[Vacation Code], Vacations[Employee Name],$B49,Vacations[Start Date],"&lt;="&amp;H$15,Vacations[End Date],"&gt;="&amp;H$15)</f>
        <v>0</v>
      </c>
      <c r="I49" s="57">
        <f>SUMIFS(Vacations[Vacation Code], Vacations[Employee Name],$B49,Vacations[Start Date],"&lt;="&amp;I$15,Vacations[End Date],"&gt;="&amp;I$15)</f>
        <v>0</v>
      </c>
      <c r="J49" s="57">
        <f>SUMIFS(Vacations[Vacation Code], Vacations[Employee Name],$B49,Vacations[Start Date],"&lt;="&amp;J$15,Vacations[End Date],"&gt;="&amp;J$15)</f>
        <v>0</v>
      </c>
      <c r="K49" s="57">
        <f>SUMIFS(Vacations[Vacation Code], Vacations[Employee Name],$B49,Vacations[Start Date],"&lt;="&amp;K$15,Vacations[End Date],"&gt;="&amp;K$15)</f>
        <v>0</v>
      </c>
      <c r="L49" s="57">
        <f>SUMIFS(Vacations[Vacation Code], Vacations[Employee Name],$B49,Vacations[Start Date],"&lt;="&amp;L$15,Vacations[End Date],"&gt;="&amp;L$15)</f>
        <v>0</v>
      </c>
      <c r="M49" s="57">
        <f>SUMIFS(Vacations[Vacation Code], Vacations[Employee Name],$B49,Vacations[Start Date],"&lt;="&amp;M$15,Vacations[End Date],"&gt;="&amp;M$15)</f>
        <v>0</v>
      </c>
      <c r="N49" s="57">
        <f>SUMIFS(Vacations[Vacation Code], Vacations[Employee Name],$B49,Vacations[Start Date],"&lt;="&amp;N$15,Vacations[End Date],"&gt;="&amp;N$15)</f>
        <v>0</v>
      </c>
      <c r="O49" s="57">
        <f>SUMIFS(Vacations[Vacation Code], Vacations[Employee Name],$B49,Vacations[Start Date],"&lt;="&amp;O$15,Vacations[End Date],"&gt;="&amp;O$15)</f>
        <v>0</v>
      </c>
      <c r="P49" s="57">
        <f>SUMIFS(Vacations[Vacation Code], Vacations[Employee Name],$B49,Vacations[Start Date],"&lt;="&amp;P$15,Vacations[End Date],"&gt;="&amp;P$15)</f>
        <v>0</v>
      </c>
      <c r="Q49" s="57">
        <f>SUMIFS(Vacations[Vacation Code], Vacations[Employee Name],$B49,Vacations[Start Date],"&lt;="&amp;Q$15,Vacations[End Date],"&gt;="&amp;Q$15)</f>
        <v>0</v>
      </c>
      <c r="R49" s="57">
        <f>SUMIFS(Vacations[Vacation Code], Vacations[Employee Name],$B49,Vacations[Start Date],"&lt;="&amp;R$15,Vacations[End Date],"&gt;="&amp;R$15)</f>
        <v>0</v>
      </c>
      <c r="S49" s="57">
        <f>SUMIFS(Vacations[Vacation Code], Vacations[Employee Name],$B49,Vacations[Start Date],"&lt;="&amp;S$15,Vacations[End Date],"&gt;="&amp;S$15)</f>
        <v>0</v>
      </c>
      <c r="T49" s="57">
        <f>SUMIFS(Vacations[Vacation Code], Vacations[Employee Name],$B49,Vacations[Start Date],"&lt;="&amp;T$15,Vacations[End Date],"&gt;="&amp;T$15)</f>
        <v>0</v>
      </c>
      <c r="U49" s="57">
        <f>SUMIFS(Vacations[Vacation Code], Vacations[Employee Name],$B49,Vacations[Start Date],"&lt;="&amp;U$15,Vacations[End Date],"&gt;="&amp;U$15)</f>
        <v>0</v>
      </c>
      <c r="V49" s="57">
        <f>SUMIFS(Vacations[Vacation Code], Vacations[Employee Name],$B49,Vacations[Start Date],"&lt;="&amp;V$15,Vacations[End Date],"&gt;="&amp;V$15)</f>
        <v>0</v>
      </c>
      <c r="W49" s="57">
        <f>SUMIFS(Vacations[Vacation Code], Vacations[Employee Name],$B49,Vacations[Start Date],"&lt;="&amp;W$15,Vacations[End Date],"&gt;="&amp;W$15)</f>
        <v>0</v>
      </c>
      <c r="X49" s="57">
        <f>SUMIFS(Vacations[Vacation Code], Vacations[Employee Name],$B49,Vacations[Start Date],"&lt;="&amp;X$15,Vacations[End Date],"&gt;="&amp;X$15)</f>
        <v>0</v>
      </c>
      <c r="Y49" s="57">
        <f>SUMIFS(Vacations[Vacation Code], Vacations[Employee Name],$B49,Vacations[Start Date],"&lt;="&amp;Y$15,Vacations[End Date],"&gt;="&amp;Y$15)</f>
        <v>0</v>
      </c>
      <c r="Z49" s="57">
        <f>SUMIFS(Vacations[Vacation Code], Vacations[Employee Name],$B49,Vacations[Start Date],"&lt;="&amp;Z$15,Vacations[End Date],"&gt;="&amp;Z$15)</f>
        <v>0</v>
      </c>
      <c r="AA49" s="57">
        <f>SUMIFS(Vacations[Vacation Code], Vacations[Employee Name],$B49,Vacations[Start Date],"&lt;="&amp;AA$15,Vacations[End Date],"&gt;="&amp;AA$15)</f>
        <v>0</v>
      </c>
      <c r="AB49" s="57">
        <f>SUMIFS(Vacations[Vacation Code], Vacations[Employee Name],$B49,Vacations[Start Date],"&lt;="&amp;AB$15,Vacations[End Date],"&gt;="&amp;AB$15)</f>
        <v>0</v>
      </c>
      <c r="AC49" s="57">
        <f>SUMIFS(Vacations[Vacation Code], Vacations[Employee Name],$B49,Vacations[Start Date],"&lt;="&amp;AC$15,Vacations[End Date],"&gt;="&amp;AC$15)</f>
        <v>0</v>
      </c>
      <c r="AD49" s="57">
        <f>SUMIFS(Vacations[Vacation Code], Vacations[Employee Name],$B49,Vacations[Start Date],"&lt;="&amp;AD$15,Vacations[End Date],"&gt;="&amp;AD$15)</f>
        <v>0</v>
      </c>
      <c r="AE49" s="57">
        <f>SUMIFS(Vacations[Vacation Code], Vacations[Employee Name],$B49,Vacations[Start Date],"&lt;="&amp;AE$15,Vacations[End Date],"&gt;="&amp;AE$15)</f>
        <v>0</v>
      </c>
      <c r="AF49" s="57">
        <f>SUMIFS(Vacations[Vacation Code], Vacations[Employee Name],$B49,Vacations[Start Date],"&lt;="&amp;AF$15,Vacations[End Date],"&gt;="&amp;AF$15)</f>
        <v>0</v>
      </c>
      <c r="AG49" s="57">
        <f>SUMIFS(Vacations[Vacation Code], Vacations[Employee Name],$B49,Vacations[Start Date],"&lt;="&amp;AG$15,Vacations[End Date],"&gt;="&amp;AG$15)</f>
        <v>0</v>
      </c>
      <c r="AH49" s="57">
        <f>SUMIFS(Vacations[Vacation Code], Vacations[Employee Name],$B49,Vacations[Start Date],"&lt;="&amp;AH$15,Vacations[End Date],"&gt;="&amp;AH$15)</f>
        <v>0</v>
      </c>
      <c r="AI49" s="57">
        <f>SUMIFS(Vacations[Vacation Code], Vacations[Employee Name],$B49,Vacations[Start Date],"&lt;="&amp;AI$15,Vacations[End Date],"&gt;="&amp;AI$15)</f>
        <v>0</v>
      </c>
      <c r="AJ49" s="57">
        <f>SUMIFS(Vacations[Vacation Code], Vacations[Employee Name],$B49,Vacations[Start Date],"&lt;="&amp;AJ$15,Vacations[End Date],"&gt;="&amp;AJ$15)</f>
        <v>0</v>
      </c>
      <c r="AK49" s="57">
        <f>SUMIFS(Vacations[Vacation Code], Vacations[Employee Name],$B49,Vacations[Start Date],"&lt;="&amp;AK$15,Vacations[End Date],"&gt;="&amp;AK$15)</f>
        <v>0</v>
      </c>
      <c r="AL49" s="57">
        <f>SUMIFS(Vacations[Vacation Code], Vacations[Employee Name],$B49,Vacations[Start Date],"&lt;="&amp;AL$15,Vacations[End Date],"&gt;="&amp;AL$15)</f>
        <v>0</v>
      </c>
      <c r="AM49" s="57">
        <f>SUMIFS(Vacations[Vacation Code], Vacations[Employee Name],$B49,Vacations[Start Date],"&lt;="&amp;AM$15,Vacations[End Date],"&gt;="&amp;AM$15)</f>
        <v>0</v>
      </c>
      <c r="AN49" s="57">
        <f>SUMIFS(Vacations[Vacation Code], Vacations[Employee Name],$B49,Vacations[Start Date],"&lt;="&amp;AN$15,Vacations[End Date],"&gt;="&amp;AN$15)</f>
        <v>0</v>
      </c>
      <c r="AO49" s="57">
        <f>SUMIFS(Vacations[Vacation Code], Vacations[Employee Name],$B49,Vacations[Start Date],"&lt;="&amp;AO$15,Vacations[End Date],"&gt;="&amp;AO$15)</f>
        <v>0</v>
      </c>
      <c r="AP49" s="57">
        <f>SUMIFS(Vacations[Vacation Code], Vacations[Employee Name],$B49,Vacations[Start Date],"&lt;="&amp;AP$15,Vacations[End Date],"&gt;="&amp;AP$15)</f>
        <v>0</v>
      </c>
      <c r="AQ49" s="57">
        <f>SUMIFS(Vacations[Vacation Code], Vacations[Employee Name],$B49,Vacations[Start Date],"&lt;="&amp;AQ$15,Vacations[End Date],"&gt;="&amp;AQ$15)</f>
        <v>0</v>
      </c>
      <c r="AR49" s="57">
        <f>SUMIFS(Vacations[Vacation Code], Vacations[Employee Name],$B49,Vacations[Start Date],"&lt;="&amp;AR$15,Vacations[End Date],"&gt;="&amp;AR$15)</f>
        <v>0</v>
      </c>
      <c r="AS49" s="57">
        <f>SUMIFS(Vacations[Vacation Code], Vacations[Employee Name],$B49,Vacations[Start Date],"&lt;="&amp;AS$15,Vacations[End Date],"&gt;="&amp;AS$15)</f>
        <v>0</v>
      </c>
      <c r="AT49" s="57">
        <f>SUMIFS(Vacations[Vacation Code], Vacations[Employee Name],$B49,Vacations[Start Date],"&lt;="&amp;AT$15,Vacations[End Date],"&gt;="&amp;AT$15)</f>
        <v>0</v>
      </c>
      <c r="AU49" s="57">
        <f>SUMIFS(Vacations[Vacation Code], Vacations[Employee Name],$B49,Vacations[Start Date],"&lt;="&amp;AU$15,Vacations[End Date],"&gt;="&amp;AU$15)</f>
        <v>0</v>
      </c>
      <c r="AV49" s="57">
        <f>SUMIFS(Vacations[Vacation Code], Vacations[Employee Name],$B49,Vacations[Start Date],"&lt;="&amp;AV$15,Vacations[End Date],"&gt;="&amp;AV$15)</f>
        <v>0</v>
      </c>
      <c r="AW49" s="57">
        <f>SUMIFS(Vacations[Vacation Code], Vacations[Employee Name],$B49,Vacations[Start Date],"&lt;="&amp;AW$15,Vacations[End Date],"&gt;="&amp;AW$15)</f>
        <v>0</v>
      </c>
      <c r="AX49" s="57">
        <f>SUMIFS(Vacations[Vacation Code], Vacations[Employee Name],$B49,Vacations[Start Date],"&lt;="&amp;AX$15,Vacations[End Date],"&gt;="&amp;AX$15)</f>
        <v>0</v>
      </c>
      <c r="AY49" s="57">
        <f>SUMIFS(Vacations[Vacation Code], Vacations[Employee Name],$B49,Vacations[Start Date],"&lt;="&amp;AY$15,Vacations[End Date],"&gt;="&amp;AY$15)</f>
        <v>0</v>
      </c>
      <c r="AZ49" s="57">
        <f>SUMIFS(Vacations[Vacation Code], Vacations[Employee Name],$B49,Vacations[Start Date],"&lt;="&amp;AZ$15,Vacations[End Date],"&gt;="&amp;AZ$15)</f>
        <v>0</v>
      </c>
      <c r="BA49" s="57">
        <f>SUMIFS(Vacations[Vacation Code], Vacations[Employee Name],$B49,Vacations[Start Date],"&lt;="&amp;BA$15,Vacations[End Date],"&gt;="&amp;BA$15)</f>
        <v>0</v>
      </c>
      <c r="BB49" s="57">
        <f>SUMIFS(Vacations[Vacation Code], Vacations[Employee Name],$B49,Vacations[Start Date],"&lt;="&amp;BB$15,Vacations[End Date],"&gt;="&amp;BB$15)</f>
        <v>0</v>
      </c>
      <c r="BC49" s="57">
        <f>SUMIFS(Vacations[Vacation Code], Vacations[Employee Name],$B49,Vacations[Start Date],"&lt;="&amp;BC$15,Vacations[End Date],"&gt;="&amp;BC$15)</f>
        <v>0</v>
      </c>
      <c r="BD49" s="57">
        <f>SUMIFS(Vacations[Vacation Code], Vacations[Employee Name],$B49,Vacations[Start Date],"&lt;="&amp;BD$15,Vacations[End Date],"&gt;="&amp;BD$15)</f>
        <v>0</v>
      </c>
      <c r="BE49" s="57">
        <f>SUMIFS(Vacations[Vacation Code], Vacations[Employee Name],$B49,Vacations[Start Date],"&lt;="&amp;BE$15,Vacations[End Date],"&gt;="&amp;BE$15)</f>
        <v>0</v>
      </c>
      <c r="BF49" s="57">
        <f>SUMIFS(Vacations[Vacation Code], Vacations[Employee Name],$B49,Vacations[Start Date],"&lt;="&amp;BF$15,Vacations[End Date],"&gt;="&amp;BF$15)</f>
        <v>0</v>
      </c>
      <c r="BG49" s="57">
        <f>SUMIFS(Vacations[Vacation Code], Vacations[Employee Name],$B49,Vacations[Start Date],"&lt;="&amp;BG$15,Vacations[End Date],"&gt;="&amp;BG$15)</f>
        <v>0</v>
      </c>
      <c r="BH49" s="57">
        <f>SUMIFS(Vacations[Vacation Code], Vacations[Employee Name],$B49,Vacations[Start Date],"&lt;="&amp;BH$15,Vacations[End Date],"&gt;="&amp;BH$15)</f>
        <v>0</v>
      </c>
      <c r="BI49" s="57">
        <f>SUMIFS(Vacations[Vacation Code], Vacations[Employee Name],$B49,Vacations[Start Date],"&lt;="&amp;BI$15,Vacations[End Date],"&gt;="&amp;BI$15)</f>
        <v>0</v>
      </c>
      <c r="BJ49" s="57">
        <f>SUMIFS(Vacations[Vacation Code], Vacations[Employee Name],$B49,Vacations[Start Date],"&lt;="&amp;BJ$15,Vacations[End Date],"&gt;="&amp;BJ$15)</f>
        <v>0</v>
      </c>
      <c r="BK49" s="57">
        <f>SUMIFS(Vacations[Vacation Code], Vacations[Employee Name],$B49,Vacations[Start Date],"&lt;="&amp;BK$15,Vacations[End Date],"&gt;="&amp;BK$15)</f>
        <v>0</v>
      </c>
      <c r="BL49" s="57">
        <f>SUMIFS(Vacations[Vacation Code], Vacations[Employee Name],$B49,Vacations[Start Date],"&lt;="&amp;BL$15,Vacations[End Date],"&gt;="&amp;BL$15)</f>
        <v>0</v>
      </c>
      <c r="BM49" s="57">
        <f>SUMIFS(Vacations[Vacation Code], Vacations[Employee Name],$B49,Vacations[Start Date],"&lt;="&amp;BM$15,Vacations[End Date],"&gt;="&amp;BM$15)</f>
        <v>0</v>
      </c>
      <c r="BN49" s="57">
        <f>SUMIFS(Vacations[Vacation Code], Vacations[Employee Name],$B49,Vacations[Start Date],"&lt;="&amp;BN$15,Vacations[End Date],"&gt;="&amp;BN$15)</f>
        <v>0</v>
      </c>
      <c r="BO49" s="57">
        <f>SUMIFS(Vacations[Vacation Code], Vacations[Employee Name],$B49,Vacations[Start Date],"&lt;="&amp;BO$15,Vacations[End Date],"&gt;="&amp;BO$15)</f>
        <v>0</v>
      </c>
      <c r="BP49" s="57">
        <f>SUMIFS(Vacations[Vacation Code], Vacations[Employee Name],$B49,Vacations[Start Date],"&lt;="&amp;BP$15,Vacations[End Date],"&gt;="&amp;BP$15)</f>
        <v>0</v>
      </c>
      <c r="BQ49" s="57">
        <f>SUMIFS(Vacations[Vacation Code], Vacations[Employee Name],$B49,Vacations[Start Date],"&lt;="&amp;BQ$15,Vacations[End Date],"&gt;="&amp;BQ$15)</f>
        <v>0</v>
      </c>
      <c r="BR49" s="57">
        <f>SUMIFS(Vacations[Vacation Code], Vacations[Employee Name],$B49,Vacations[Start Date],"&lt;="&amp;BR$15,Vacations[End Date],"&gt;="&amp;BR$15)</f>
        <v>0</v>
      </c>
      <c r="BS49" s="57">
        <f>SUMIFS(Vacations[Vacation Code], Vacations[Employee Name],$B49,Vacations[Start Date],"&lt;="&amp;BS$15,Vacations[End Date],"&gt;="&amp;BS$15)</f>
        <v>0</v>
      </c>
      <c r="BT49" s="57">
        <f>SUMIFS(Vacations[Vacation Code], Vacations[Employee Name],$B49,Vacations[Start Date],"&lt;="&amp;BT$15,Vacations[End Date],"&gt;="&amp;BT$15)</f>
        <v>0</v>
      </c>
      <c r="BU49" s="57">
        <f>SUMIFS(Vacations[Vacation Code], Vacations[Employee Name],$B49,Vacations[Start Date],"&lt;="&amp;BU$15,Vacations[End Date],"&gt;="&amp;BU$15)</f>
        <v>0</v>
      </c>
      <c r="BV49" s="57">
        <f>SUMIFS(Vacations[Vacation Code], Vacations[Employee Name],$B49,Vacations[Start Date],"&lt;="&amp;BV$15,Vacations[End Date],"&gt;="&amp;BV$15)</f>
        <v>0</v>
      </c>
      <c r="BW49" s="57">
        <f>SUMIFS(Vacations[Vacation Code], Vacations[Employee Name],$B49,Vacations[Start Date],"&lt;="&amp;BW$15,Vacations[End Date],"&gt;="&amp;BW$15)</f>
        <v>0</v>
      </c>
      <c r="BX49" s="57">
        <f>SUMIFS(Vacations[Vacation Code], Vacations[Employee Name],$B49,Vacations[Start Date],"&lt;="&amp;BX$15,Vacations[End Date],"&gt;="&amp;BX$15)</f>
        <v>0</v>
      </c>
      <c r="BY49" s="57">
        <f>SUMIFS(Vacations[Vacation Code], Vacations[Employee Name],$B49,Vacations[Start Date],"&lt;="&amp;BY$15,Vacations[End Date],"&gt;="&amp;BY$15)</f>
        <v>0</v>
      </c>
      <c r="BZ49" s="57">
        <f>SUMIFS(Vacations[Vacation Code], Vacations[Employee Name],$B49,Vacations[Start Date],"&lt;="&amp;BZ$15,Vacations[End Date],"&gt;="&amp;BZ$15)</f>
        <v>0</v>
      </c>
      <c r="CA49" s="57">
        <f>SUMIFS(Vacations[Vacation Code], Vacations[Employee Name],$B49,Vacations[Start Date],"&lt;="&amp;CA$15,Vacations[End Date],"&gt;="&amp;CA$15)</f>
        <v>0</v>
      </c>
      <c r="CB49" s="57">
        <f>SUMIFS(Vacations[Vacation Code], Vacations[Employee Name],$B49,Vacations[Start Date],"&lt;="&amp;CB$15,Vacations[End Date],"&gt;="&amp;CB$15)</f>
        <v>0</v>
      </c>
      <c r="CC49" s="57">
        <f>SUMIFS(Vacations[Vacation Code], Vacations[Employee Name],$B49,Vacations[Start Date],"&lt;="&amp;CC$15,Vacations[End Date],"&gt;="&amp;CC$15)</f>
        <v>0</v>
      </c>
      <c r="CD49" s="57">
        <f>SUMIFS(Vacations[Vacation Code], Vacations[Employee Name],$B49,Vacations[Start Date],"&lt;="&amp;CD$15,Vacations[End Date],"&gt;="&amp;CD$15)</f>
        <v>0</v>
      </c>
      <c r="CE49" s="57">
        <f>SUMIFS(Vacations[Vacation Code], Vacations[Employee Name],$B49,Vacations[Start Date],"&lt;="&amp;CE$15,Vacations[End Date],"&gt;="&amp;CE$15)</f>
        <v>0</v>
      </c>
      <c r="CF49" s="57">
        <f>SUMIFS(Vacations[Vacation Code], Vacations[Employee Name],$B49,Vacations[Start Date],"&lt;="&amp;CF$15,Vacations[End Date],"&gt;="&amp;CF$15)</f>
        <v>0</v>
      </c>
      <c r="CG49" s="57">
        <f>SUMIFS(Vacations[Vacation Code], Vacations[Employee Name],$B49,Vacations[Start Date],"&lt;="&amp;CG$15,Vacations[End Date],"&gt;="&amp;CG$15)</f>
        <v>0</v>
      </c>
      <c r="CH49" s="57">
        <f>SUMIFS(Vacations[Vacation Code], Vacations[Employee Name],$B49,Vacations[Start Date],"&lt;="&amp;CH$15,Vacations[End Date],"&gt;="&amp;CH$15)</f>
        <v>0</v>
      </c>
      <c r="CI49" s="57">
        <f>SUMIFS(Vacations[Vacation Code], Vacations[Employee Name],$B49,Vacations[Start Date],"&lt;="&amp;CI$15,Vacations[End Date],"&gt;="&amp;CI$15)</f>
        <v>0</v>
      </c>
      <c r="CJ49" s="57">
        <f>SUMIFS(Vacations[Vacation Code], Vacations[Employee Name],$B49,Vacations[Start Date],"&lt;="&amp;CJ$15,Vacations[End Date],"&gt;="&amp;CJ$15)</f>
        <v>0</v>
      </c>
      <c r="CK49" s="57">
        <f>SUMIFS(Vacations[Vacation Code], Vacations[Employee Name],$B49,Vacations[Start Date],"&lt;="&amp;CK$15,Vacations[End Date],"&gt;="&amp;CK$15)</f>
        <v>0</v>
      </c>
      <c r="CL49" s="57">
        <f>SUMIFS(Vacations[Vacation Code], Vacations[Employee Name],$B49,Vacations[Start Date],"&lt;="&amp;CL$15,Vacations[End Date],"&gt;="&amp;CL$15)</f>
        <v>0</v>
      </c>
      <c r="CM49" s="57">
        <f>SUMIFS(Vacations[Vacation Code], Vacations[Employee Name],$B49,Vacations[Start Date],"&lt;="&amp;CM$15,Vacations[End Date],"&gt;="&amp;CM$15)</f>
        <v>0</v>
      </c>
      <c r="CN49" s="57">
        <f>SUMIFS(Vacations[Vacation Code], Vacations[Employee Name],$B49,Vacations[Start Date],"&lt;="&amp;CN$15,Vacations[End Date],"&gt;="&amp;CN$15)</f>
        <v>0</v>
      </c>
      <c r="CO49" s="57">
        <f>SUMIFS(Vacations[Vacation Code], Vacations[Employee Name],$B49,Vacations[Start Date],"&lt;="&amp;CO$15,Vacations[End Date],"&gt;="&amp;CO$15)</f>
        <v>0</v>
      </c>
      <c r="CP49" s="57">
        <f>SUMIFS(Vacations[Vacation Code], Vacations[Employee Name],$B49,Vacations[Start Date],"&lt;="&amp;CP$15,Vacations[End Date],"&gt;="&amp;CP$15)</f>
        <v>0</v>
      </c>
      <c r="CQ49" s="57">
        <f>SUMIFS(Vacations[Vacation Code], Vacations[Employee Name],$B49,Vacations[Start Date],"&lt;="&amp;CQ$15,Vacations[End Date],"&gt;="&amp;CQ$15)</f>
        <v>0</v>
      </c>
      <c r="CR49" s="57">
        <f>SUMIFS(Vacations['# of days taken],Vacations[Employee Name],$B49)</f>
        <v>0</v>
      </c>
      <c r="CS49" s="57">
        <f>SUMIFS(Vacations['# of days taken],Vacations[Employee Name],$B49,Vacations[Start Date],"&gt;="&amp;$C$8,Vacations[End Date],"&lt;="&amp;$C$3)</f>
        <v>0</v>
      </c>
    </row>
    <row r="50" spans="1:97" x14ac:dyDescent="0.25">
      <c r="A50" s="41">
        <v>35</v>
      </c>
      <c r="B50" s="41" t="str">
        <f>IFERROR(INDEX(Employees[Employees],A50),"")</f>
        <v/>
      </c>
      <c r="C50" s="41"/>
      <c r="D50" s="57">
        <f>SUMIFS(Vacations[Vacation Code], Vacations[Employee Name],$B50,Vacations[Start Date],"&lt;="&amp;D$15,Vacations[End Date],"&gt;="&amp;D$15)</f>
        <v>0</v>
      </c>
      <c r="E50" s="57">
        <f>SUMIFS(Vacations[Vacation Code], Vacations[Employee Name],$B50,Vacations[Start Date],"&lt;="&amp;E$15,Vacations[End Date],"&gt;="&amp;E$15)</f>
        <v>0</v>
      </c>
      <c r="F50" s="57">
        <f>SUMIFS(Vacations[Vacation Code], Vacations[Employee Name],$B50,Vacations[Start Date],"&lt;="&amp;F$15,Vacations[End Date],"&gt;="&amp;F$15)</f>
        <v>0</v>
      </c>
      <c r="G50" s="57">
        <f>SUMIFS(Vacations[Vacation Code], Vacations[Employee Name],$B50,Vacations[Start Date],"&lt;="&amp;G$15,Vacations[End Date],"&gt;="&amp;G$15)</f>
        <v>0</v>
      </c>
      <c r="H50" s="57">
        <f>SUMIFS(Vacations[Vacation Code], Vacations[Employee Name],$B50,Vacations[Start Date],"&lt;="&amp;H$15,Vacations[End Date],"&gt;="&amp;H$15)</f>
        <v>0</v>
      </c>
      <c r="I50" s="57">
        <f>SUMIFS(Vacations[Vacation Code], Vacations[Employee Name],$B50,Vacations[Start Date],"&lt;="&amp;I$15,Vacations[End Date],"&gt;="&amp;I$15)</f>
        <v>0</v>
      </c>
      <c r="J50" s="57">
        <f>SUMIFS(Vacations[Vacation Code], Vacations[Employee Name],$B50,Vacations[Start Date],"&lt;="&amp;J$15,Vacations[End Date],"&gt;="&amp;J$15)</f>
        <v>0</v>
      </c>
      <c r="K50" s="57">
        <f>SUMIFS(Vacations[Vacation Code], Vacations[Employee Name],$B50,Vacations[Start Date],"&lt;="&amp;K$15,Vacations[End Date],"&gt;="&amp;K$15)</f>
        <v>0</v>
      </c>
      <c r="L50" s="57">
        <f>SUMIFS(Vacations[Vacation Code], Vacations[Employee Name],$B50,Vacations[Start Date],"&lt;="&amp;L$15,Vacations[End Date],"&gt;="&amp;L$15)</f>
        <v>0</v>
      </c>
      <c r="M50" s="57">
        <f>SUMIFS(Vacations[Vacation Code], Vacations[Employee Name],$B50,Vacations[Start Date],"&lt;="&amp;M$15,Vacations[End Date],"&gt;="&amp;M$15)</f>
        <v>0</v>
      </c>
      <c r="N50" s="57">
        <f>SUMIFS(Vacations[Vacation Code], Vacations[Employee Name],$B50,Vacations[Start Date],"&lt;="&amp;N$15,Vacations[End Date],"&gt;="&amp;N$15)</f>
        <v>0</v>
      </c>
      <c r="O50" s="57">
        <f>SUMIFS(Vacations[Vacation Code], Vacations[Employee Name],$B50,Vacations[Start Date],"&lt;="&amp;O$15,Vacations[End Date],"&gt;="&amp;O$15)</f>
        <v>0</v>
      </c>
      <c r="P50" s="57">
        <f>SUMIFS(Vacations[Vacation Code], Vacations[Employee Name],$B50,Vacations[Start Date],"&lt;="&amp;P$15,Vacations[End Date],"&gt;="&amp;P$15)</f>
        <v>0</v>
      </c>
      <c r="Q50" s="57">
        <f>SUMIFS(Vacations[Vacation Code], Vacations[Employee Name],$B50,Vacations[Start Date],"&lt;="&amp;Q$15,Vacations[End Date],"&gt;="&amp;Q$15)</f>
        <v>0</v>
      </c>
      <c r="R50" s="57">
        <f>SUMIFS(Vacations[Vacation Code], Vacations[Employee Name],$B50,Vacations[Start Date],"&lt;="&amp;R$15,Vacations[End Date],"&gt;="&amp;R$15)</f>
        <v>0</v>
      </c>
      <c r="S50" s="57">
        <f>SUMIFS(Vacations[Vacation Code], Vacations[Employee Name],$B50,Vacations[Start Date],"&lt;="&amp;S$15,Vacations[End Date],"&gt;="&amp;S$15)</f>
        <v>0</v>
      </c>
      <c r="T50" s="57">
        <f>SUMIFS(Vacations[Vacation Code], Vacations[Employee Name],$B50,Vacations[Start Date],"&lt;="&amp;T$15,Vacations[End Date],"&gt;="&amp;T$15)</f>
        <v>0</v>
      </c>
      <c r="U50" s="57">
        <f>SUMIFS(Vacations[Vacation Code], Vacations[Employee Name],$B50,Vacations[Start Date],"&lt;="&amp;U$15,Vacations[End Date],"&gt;="&amp;U$15)</f>
        <v>0</v>
      </c>
      <c r="V50" s="57">
        <f>SUMIFS(Vacations[Vacation Code], Vacations[Employee Name],$B50,Vacations[Start Date],"&lt;="&amp;V$15,Vacations[End Date],"&gt;="&amp;V$15)</f>
        <v>0</v>
      </c>
      <c r="W50" s="57">
        <f>SUMIFS(Vacations[Vacation Code], Vacations[Employee Name],$B50,Vacations[Start Date],"&lt;="&amp;W$15,Vacations[End Date],"&gt;="&amp;W$15)</f>
        <v>0</v>
      </c>
      <c r="X50" s="57">
        <f>SUMIFS(Vacations[Vacation Code], Vacations[Employee Name],$B50,Vacations[Start Date],"&lt;="&amp;X$15,Vacations[End Date],"&gt;="&amp;X$15)</f>
        <v>0</v>
      </c>
      <c r="Y50" s="57">
        <f>SUMIFS(Vacations[Vacation Code], Vacations[Employee Name],$B50,Vacations[Start Date],"&lt;="&amp;Y$15,Vacations[End Date],"&gt;="&amp;Y$15)</f>
        <v>0</v>
      </c>
      <c r="Z50" s="57">
        <f>SUMIFS(Vacations[Vacation Code], Vacations[Employee Name],$B50,Vacations[Start Date],"&lt;="&amp;Z$15,Vacations[End Date],"&gt;="&amp;Z$15)</f>
        <v>0</v>
      </c>
      <c r="AA50" s="57">
        <f>SUMIFS(Vacations[Vacation Code], Vacations[Employee Name],$B50,Vacations[Start Date],"&lt;="&amp;AA$15,Vacations[End Date],"&gt;="&amp;AA$15)</f>
        <v>0</v>
      </c>
      <c r="AB50" s="57">
        <f>SUMIFS(Vacations[Vacation Code], Vacations[Employee Name],$B50,Vacations[Start Date],"&lt;="&amp;AB$15,Vacations[End Date],"&gt;="&amp;AB$15)</f>
        <v>0</v>
      </c>
      <c r="AC50" s="57">
        <f>SUMIFS(Vacations[Vacation Code], Vacations[Employee Name],$B50,Vacations[Start Date],"&lt;="&amp;AC$15,Vacations[End Date],"&gt;="&amp;AC$15)</f>
        <v>0</v>
      </c>
      <c r="AD50" s="57">
        <f>SUMIFS(Vacations[Vacation Code], Vacations[Employee Name],$B50,Vacations[Start Date],"&lt;="&amp;AD$15,Vacations[End Date],"&gt;="&amp;AD$15)</f>
        <v>0</v>
      </c>
      <c r="AE50" s="57">
        <f>SUMIFS(Vacations[Vacation Code], Vacations[Employee Name],$B50,Vacations[Start Date],"&lt;="&amp;AE$15,Vacations[End Date],"&gt;="&amp;AE$15)</f>
        <v>0</v>
      </c>
      <c r="AF50" s="57">
        <f>SUMIFS(Vacations[Vacation Code], Vacations[Employee Name],$B50,Vacations[Start Date],"&lt;="&amp;AF$15,Vacations[End Date],"&gt;="&amp;AF$15)</f>
        <v>0</v>
      </c>
      <c r="AG50" s="57">
        <f>SUMIFS(Vacations[Vacation Code], Vacations[Employee Name],$B50,Vacations[Start Date],"&lt;="&amp;AG$15,Vacations[End Date],"&gt;="&amp;AG$15)</f>
        <v>0</v>
      </c>
      <c r="AH50" s="57">
        <f>SUMIFS(Vacations[Vacation Code], Vacations[Employee Name],$B50,Vacations[Start Date],"&lt;="&amp;AH$15,Vacations[End Date],"&gt;="&amp;AH$15)</f>
        <v>0</v>
      </c>
      <c r="AI50" s="57">
        <f>SUMIFS(Vacations[Vacation Code], Vacations[Employee Name],$B50,Vacations[Start Date],"&lt;="&amp;AI$15,Vacations[End Date],"&gt;="&amp;AI$15)</f>
        <v>0</v>
      </c>
      <c r="AJ50" s="57">
        <f>SUMIFS(Vacations[Vacation Code], Vacations[Employee Name],$B50,Vacations[Start Date],"&lt;="&amp;AJ$15,Vacations[End Date],"&gt;="&amp;AJ$15)</f>
        <v>0</v>
      </c>
      <c r="AK50" s="57">
        <f>SUMIFS(Vacations[Vacation Code], Vacations[Employee Name],$B50,Vacations[Start Date],"&lt;="&amp;AK$15,Vacations[End Date],"&gt;="&amp;AK$15)</f>
        <v>0</v>
      </c>
      <c r="AL50" s="57">
        <f>SUMIFS(Vacations[Vacation Code], Vacations[Employee Name],$B50,Vacations[Start Date],"&lt;="&amp;AL$15,Vacations[End Date],"&gt;="&amp;AL$15)</f>
        <v>0</v>
      </c>
      <c r="AM50" s="57">
        <f>SUMIFS(Vacations[Vacation Code], Vacations[Employee Name],$B50,Vacations[Start Date],"&lt;="&amp;AM$15,Vacations[End Date],"&gt;="&amp;AM$15)</f>
        <v>0</v>
      </c>
      <c r="AN50" s="57">
        <f>SUMIFS(Vacations[Vacation Code], Vacations[Employee Name],$B50,Vacations[Start Date],"&lt;="&amp;AN$15,Vacations[End Date],"&gt;="&amp;AN$15)</f>
        <v>0</v>
      </c>
      <c r="AO50" s="57">
        <f>SUMIFS(Vacations[Vacation Code], Vacations[Employee Name],$B50,Vacations[Start Date],"&lt;="&amp;AO$15,Vacations[End Date],"&gt;="&amp;AO$15)</f>
        <v>0</v>
      </c>
      <c r="AP50" s="57">
        <f>SUMIFS(Vacations[Vacation Code], Vacations[Employee Name],$B50,Vacations[Start Date],"&lt;="&amp;AP$15,Vacations[End Date],"&gt;="&amp;AP$15)</f>
        <v>0</v>
      </c>
      <c r="AQ50" s="57">
        <f>SUMIFS(Vacations[Vacation Code], Vacations[Employee Name],$B50,Vacations[Start Date],"&lt;="&amp;AQ$15,Vacations[End Date],"&gt;="&amp;AQ$15)</f>
        <v>0</v>
      </c>
      <c r="AR50" s="57">
        <f>SUMIFS(Vacations[Vacation Code], Vacations[Employee Name],$B50,Vacations[Start Date],"&lt;="&amp;AR$15,Vacations[End Date],"&gt;="&amp;AR$15)</f>
        <v>0</v>
      </c>
      <c r="AS50" s="57">
        <f>SUMIFS(Vacations[Vacation Code], Vacations[Employee Name],$B50,Vacations[Start Date],"&lt;="&amp;AS$15,Vacations[End Date],"&gt;="&amp;AS$15)</f>
        <v>0</v>
      </c>
      <c r="AT50" s="57">
        <f>SUMIFS(Vacations[Vacation Code], Vacations[Employee Name],$B50,Vacations[Start Date],"&lt;="&amp;AT$15,Vacations[End Date],"&gt;="&amp;AT$15)</f>
        <v>0</v>
      </c>
      <c r="AU50" s="57">
        <f>SUMIFS(Vacations[Vacation Code], Vacations[Employee Name],$B50,Vacations[Start Date],"&lt;="&amp;AU$15,Vacations[End Date],"&gt;="&amp;AU$15)</f>
        <v>0</v>
      </c>
      <c r="AV50" s="57">
        <f>SUMIFS(Vacations[Vacation Code], Vacations[Employee Name],$B50,Vacations[Start Date],"&lt;="&amp;AV$15,Vacations[End Date],"&gt;="&amp;AV$15)</f>
        <v>0</v>
      </c>
      <c r="AW50" s="57">
        <f>SUMIFS(Vacations[Vacation Code], Vacations[Employee Name],$B50,Vacations[Start Date],"&lt;="&amp;AW$15,Vacations[End Date],"&gt;="&amp;AW$15)</f>
        <v>0</v>
      </c>
      <c r="AX50" s="57">
        <f>SUMIFS(Vacations[Vacation Code], Vacations[Employee Name],$B50,Vacations[Start Date],"&lt;="&amp;AX$15,Vacations[End Date],"&gt;="&amp;AX$15)</f>
        <v>0</v>
      </c>
      <c r="AY50" s="57">
        <f>SUMIFS(Vacations[Vacation Code], Vacations[Employee Name],$B50,Vacations[Start Date],"&lt;="&amp;AY$15,Vacations[End Date],"&gt;="&amp;AY$15)</f>
        <v>0</v>
      </c>
      <c r="AZ50" s="57">
        <f>SUMIFS(Vacations[Vacation Code], Vacations[Employee Name],$B50,Vacations[Start Date],"&lt;="&amp;AZ$15,Vacations[End Date],"&gt;="&amp;AZ$15)</f>
        <v>0</v>
      </c>
      <c r="BA50" s="57">
        <f>SUMIFS(Vacations[Vacation Code], Vacations[Employee Name],$B50,Vacations[Start Date],"&lt;="&amp;BA$15,Vacations[End Date],"&gt;="&amp;BA$15)</f>
        <v>0</v>
      </c>
      <c r="BB50" s="57">
        <f>SUMIFS(Vacations[Vacation Code], Vacations[Employee Name],$B50,Vacations[Start Date],"&lt;="&amp;BB$15,Vacations[End Date],"&gt;="&amp;BB$15)</f>
        <v>0</v>
      </c>
      <c r="BC50" s="57">
        <f>SUMIFS(Vacations[Vacation Code], Vacations[Employee Name],$B50,Vacations[Start Date],"&lt;="&amp;BC$15,Vacations[End Date],"&gt;="&amp;BC$15)</f>
        <v>0</v>
      </c>
      <c r="BD50" s="57">
        <f>SUMIFS(Vacations[Vacation Code], Vacations[Employee Name],$B50,Vacations[Start Date],"&lt;="&amp;BD$15,Vacations[End Date],"&gt;="&amp;BD$15)</f>
        <v>0</v>
      </c>
      <c r="BE50" s="57">
        <f>SUMIFS(Vacations[Vacation Code], Vacations[Employee Name],$B50,Vacations[Start Date],"&lt;="&amp;BE$15,Vacations[End Date],"&gt;="&amp;BE$15)</f>
        <v>0</v>
      </c>
      <c r="BF50" s="57">
        <f>SUMIFS(Vacations[Vacation Code], Vacations[Employee Name],$B50,Vacations[Start Date],"&lt;="&amp;BF$15,Vacations[End Date],"&gt;="&amp;BF$15)</f>
        <v>0</v>
      </c>
      <c r="BG50" s="57">
        <f>SUMIFS(Vacations[Vacation Code], Vacations[Employee Name],$B50,Vacations[Start Date],"&lt;="&amp;BG$15,Vacations[End Date],"&gt;="&amp;BG$15)</f>
        <v>0</v>
      </c>
      <c r="BH50" s="57">
        <f>SUMIFS(Vacations[Vacation Code], Vacations[Employee Name],$B50,Vacations[Start Date],"&lt;="&amp;BH$15,Vacations[End Date],"&gt;="&amp;BH$15)</f>
        <v>0</v>
      </c>
      <c r="BI50" s="57">
        <f>SUMIFS(Vacations[Vacation Code], Vacations[Employee Name],$B50,Vacations[Start Date],"&lt;="&amp;BI$15,Vacations[End Date],"&gt;="&amp;BI$15)</f>
        <v>0</v>
      </c>
      <c r="BJ50" s="57">
        <f>SUMIFS(Vacations[Vacation Code], Vacations[Employee Name],$B50,Vacations[Start Date],"&lt;="&amp;BJ$15,Vacations[End Date],"&gt;="&amp;BJ$15)</f>
        <v>0</v>
      </c>
      <c r="BK50" s="57">
        <f>SUMIFS(Vacations[Vacation Code], Vacations[Employee Name],$B50,Vacations[Start Date],"&lt;="&amp;BK$15,Vacations[End Date],"&gt;="&amp;BK$15)</f>
        <v>0</v>
      </c>
      <c r="BL50" s="57">
        <f>SUMIFS(Vacations[Vacation Code], Vacations[Employee Name],$B50,Vacations[Start Date],"&lt;="&amp;BL$15,Vacations[End Date],"&gt;="&amp;BL$15)</f>
        <v>0</v>
      </c>
      <c r="BM50" s="57">
        <f>SUMIFS(Vacations[Vacation Code], Vacations[Employee Name],$B50,Vacations[Start Date],"&lt;="&amp;BM$15,Vacations[End Date],"&gt;="&amp;BM$15)</f>
        <v>0</v>
      </c>
      <c r="BN50" s="57">
        <f>SUMIFS(Vacations[Vacation Code], Vacations[Employee Name],$B50,Vacations[Start Date],"&lt;="&amp;BN$15,Vacations[End Date],"&gt;="&amp;BN$15)</f>
        <v>0</v>
      </c>
      <c r="BO50" s="57">
        <f>SUMIFS(Vacations[Vacation Code], Vacations[Employee Name],$B50,Vacations[Start Date],"&lt;="&amp;BO$15,Vacations[End Date],"&gt;="&amp;BO$15)</f>
        <v>0</v>
      </c>
      <c r="BP50" s="57">
        <f>SUMIFS(Vacations[Vacation Code], Vacations[Employee Name],$B50,Vacations[Start Date],"&lt;="&amp;BP$15,Vacations[End Date],"&gt;="&amp;BP$15)</f>
        <v>0</v>
      </c>
      <c r="BQ50" s="57">
        <f>SUMIFS(Vacations[Vacation Code], Vacations[Employee Name],$B50,Vacations[Start Date],"&lt;="&amp;BQ$15,Vacations[End Date],"&gt;="&amp;BQ$15)</f>
        <v>0</v>
      </c>
      <c r="BR50" s="57">
        <f>SUMIFS(Vacations[Vacation Code], Vacations[Employee Name],$B50,Vacations[Start Date],"&lt;="&amp;BR$15,Vacations[End Date],"&gt;="&amp;BR$15)</f>
        <v>0</v>
      </c>
      <c r="BS50" s="57">
        <f>SUMIFS(Vacations[Vacation Code], Vacations[Employee Name],$B50,Vacations[Start Date],"&lt;="&amp;BS$15,Vacations[End Date],"&gt;="&amp;BS$15)</f>
        <v>0</v>
      </c>
      <c r="BT50" s="57">
        <f>SUMIFS(Vacations[Vacation Code], Vacations[Employee Name],$B50,Vacations[Start Date],"&lt;="&amp;BT$15,Vacations[End Date],"&gt;="&amp;BT$15)</f>
        <v>0</v>
      </c>
      <c r="BU50" s="57">
        <f>SUMIFS(Vacations[Vacation Code], Vacations[Employee Name],$B50,Vacations[Start Date],"&lt;="&amp;BU$15,Vacations[End Date],"&gt;="&amp;BU$15)</f>
        <v>0</v>
      </c>
      <c r="BV50" s="57">
        <f>SUMIFS(Vacations[Vacation Code], Vacations[Employee Name],$B50,Vacations[Start Date],"&lt;="&amp;BV$15,Vacations[End Date],"&gt;="&amp;BV$15)</f>
        <v>0</v>
      </c>
      <c r="BW50" s="57">
        <f>SUMIFS(Vacations[Vacation Code], Vacations[Employee Name],$B50,Vacations[Start Date],"&lt;="&amp;BW$15,Vacations[End Date],"&gt;="&amp;BW$15)</f>
        <v>0</v>
      </c>
      <c r="BX50" s="57">
        <f>SUMIFS(Vacations[Vacation Code], Vacations[Employee Name],$B50,Vacations[Start Date],"&lt;="&amp;BX$15,Vacations[End Date],"&gt;="&amp;BX$15)</f>
        <v>0</v>
      </c>
      <c r="BY50" s="57">
        <f>SUMIFS(Vacations[Vacation Code], Vacations[Employee Name],$B50,Vacations[Start Date],"&lt;="&amp;BY$15,Vacations[End Date],"&gt;="&amp;BY$15)</f>
        <v>0</v>
      </c>
      <c r="BZ50" s="57">
        <f>SUMIFS(Vacations[Vacation Code], Vacations[Employee Name],$B50,Vacations[Start Date],"&lt;="&amp;BZ$15,Vacations[End Date],"&gt;="&amp;BZ$15)</f>
        <v>0</v>
      </c>
      <c r="CA50" s="57">
        <f>SUMIFS(Vacations[Vacation Code], Vacations[Employee Name],$B50,Vacations[Start Date],"&lt;="&amp;CA$15,Vacations[End Date],"&gt;="&amp;CA$15)</f>
        <v>0</v>
      </c>
      <c r="CB50" s="57">
        <f>SUMIFS(Vacations[Vacation Code], Vacations[Employee Name],$B50,Vacations[Start Date],"&lt;="&amp;CB$15,Vacations[End Date],"&gt;="&amp;CB$15)</f>
        <v>0</v>
      </c>
      <c r="CC50" s="57">
        <f>SUMIFS(Vacations[Vacation Code], Vacations[Employee Name],$B50,Vacations[Start Date],"&lt;="&amp;CC$15,Vacations[End Date],"&gt;="&amp;CC$15)</f>
        <v>0</v>
      </c>
      <c r="CD50" s="57">
        <f>SUMIFS(Vacations[Vacation Code], Vacations[Employee Name],$B50,Vacations[Start Date],"&lt;="&amp;CD$15,Vacations[End Date],"&gt;="&amp;CD$15)</f>
        <v>0</v>
      </c>
      <c r="CE50" s="57">
        <f>SUMIFS(Vacations[Vacation Code], Vacations[Employee Name],$B50,Vacations[Start Date],"&lt;="&amp;CE$15,Vacations[End Date],"&gt;="&amp;CE$15)</f>
        <v>0</v>
      </c>
      <c r="CF50" s="57">
        <f>SUMIFS(Vacations[Vacation Code], Vacations[Employee Name],$B50,Vacations[Start Date],"&lt;="&amp;CF$15,Vacations[End Date],"&gt;="&amp;CF$15)</f>
        <v>0</v>
      </c>
      <c r="CG50" s="57">
        <f>SUMIFS(Vacations[Vacation Code], Vacations[Employee Name],$B50,Vacations[Start Date],"&lt;="&amp;CG$15,Vacations[End Date],"&gt;="&amp;CG$15)</f>
        <v>0</v>
      </c>
      <c r="CH50" s="57">
        <f>SUMIFS(Vacations[Vacation Code], Vacations[Employee Name],$B50,Vacations[Start Date],"&lt;="&amp;CH$15,Vacations[End Date],"&gt;="&amp;CH$15)</f>
        <v>0</v>
      </c>
      <c r="CI50" s="57">
        <f>SUMIFS(Vacations[Vacation Code], Vacations[Employee Name],$B50,Vacations[Start Date],"&lt;="&amp;CI$15,Vacations[End Date],"&gt;="&amp;CI$15)</f>
        <v>0</v>
      </c>
      <c r="CJ50" s="57">
        <f>SUMIFS(Vacations[Vacation Code], Vacations[Employee Name],$B50,Vacations[Start Date],"&lt;="&amp;CJ$15,Vacations[End Date],"&gt;="&amp;CJ$15)</f>
        <v>0</v>
      </c>
      <c r="CK50" s="57">
        <f>SUMIFS(Vacations[Vacation Code], Vacations[Employee Name],$B50,Vacations[Start Date],"&lt;="&amp;CK$15,Vacations[End Date],"&gt;="&amp;CK$15)</f>
        <v>0</v>
      </c>
      <c r="CL50" s="57">
        <f>SUMIFS(Vacations[Vacation Code], Vacations[Employee Name],$B50,Vacations[Start Date],"&lt;="&amp;CL$15,Vacations[End Date],"&gt;="&amp;CL$15)</f>
        <v>0</v>
      </c>
      <c r="CM50" s="57">
        <f>SUMIFS(Vacations[Vacation Code], Vacations[Employee Name],$B50,Vacations[Start Date],"&lt;="&amp;CM$15,Vacations[End Date],"&gt;="&amp;CM$15)</f>
        <v>0</v>
      </c>
      <c r="CN50" s="57">
        <f>SUMIFS(Vacations[Vacation Code], Vacations[Employee Name],$B50,Vacations[Start Date],"&lt;="&amp;CN$15,Vacations[End Date],"&gt;="&amp;CN$15)</f>
        <v>0</v>
      </c>
      <c r="CO50" s="57">
        <f>SUMIFS(Vacations[Vacation Code], Vacations[Employee Name],$B50,Vacations[Start Date],"&lt;="&amp;CO$15,Vacations[End Date],"&gt;="&amp;CO$15)</f>
        <v>0</v>
      </c>
      <c r="CP50" s="57">
        <f>SUMIFS(Vacations[Vacation Code], Vacations[Employee Name],$B50,Vacations[Start Date],"&lt;="&amp;CP$15,Vacations[End Date],"&gt;="&amp;CP$15)</f>
        <v>0</v>
      </c>
      <c r="CQ50" s="57">
        <f>SUMIFS(Vacations[Vacation Code], Vacations[Employee Name],$B50,Vacations[Start Date],"&lt;="&amp;CQ$15,Vacations[End Date],"&gt;="&amp;CQ$15)</f>
        <v>0</v>
      </c>
      <c r="CR50" s="57">
        <f>SUMIFS(Vacations['# of days taken],Vacations[Employee Name],$B50)</f>
        <v>0</v>
      </c>
      <c r="CS50" s="57">
        <f>SUMIFS(Vacations['# of days taken],Vacations[Employee Name],$B50,Vacations[Start Date],"&gt;="&amp;$C$8,Vacations[End Date],"&lt;="&amp;$C$3)</f>
        <v>0</v>
      </c>
    </row>
    <row r="51" spans="1:97" x14ac:dyDescent="0.25">
      <c r="A51" s="41">
        <v>36</v>
      </c>
      <c r="B51" s="41" t="str">
        <f>IFERROR(INDEX(Employees[Employees],A51),"")</f>
        <v/>
      </c>
      <c r="C51" s="41"/>
      <c r="D51" s="57">
        <f>SUMIFS(Vacations[Vacation Code], Vacations[Employee Name],$B51,Vacations[Start Date],"&lt;="&amp;D$15,Vacations[End Date],"&gt;="&amp;D$15)</f>
        <v>0</v>
      </c>
      <c r="E51" s="57">
        <f>SUMIFS(Vacations[Vacation Code], Vacations[Employee Name],$B51,Vacations[Start Date],"&lt;="&amp;E$15,Vacations[End Date],"&gt;="&amp;E$15)</f>
        <v>0</v>
      </c>
      <c r="F51" s="57">
        <f>SUMIFS(Vacations[Vacation Code], Vacations[Employee Name],$B51,Vacations[Start Date],"&lt;="&amp;F$15,Vacations[End Date],"&gt;="&amp;F$15)</f>
        <v>0</v>
      </c>
      <c r="G51" s="57">
        <f>SUMIFS(Vacations[Vacation Code], Vacations[Employee Name],$B51,Vacations[Start Date],"&lt;="&amp;G$15,Vacations[End Date],"&gt;="&amp;G$15)</f>
        <v>0</v>
      </c>
      <c r="H51" s="57">
        <f>SUMIFS(Vacations[Vacation Code], Vacations[Employee Name],$B51,Vacations[Start Date],"&lt;="&amp;H$15,Vacations[End Date],"&gt;="&amp;H$15)</f>
        <v>0</v>
      </c>
      <c r="I51" s="57">
        <f>SUMIFS(Vacations[Vacation Code], Vacations[Employee Name],$B51,Vacations[Start Date],"&lt;="&amp;I$15,Vacations[End Date],"&gt;="&amp;I$15)</f>
        <v>0</v>
      </c>
      <c r="J51" s="57">
        <f>SUMIFS(Vacations[Vacation Code], Vacations[Employee Name],$B51,Vacations[Start Date],"&lt;="&amp;J$15,Vacations[End Date],"&gt;="&amp;J$15)</f>
        <v>0</v>
      </c>
      <c r="K51" s="57">
        <f>SUMIFS(Vacations[Vacation Code], Vacations[Employee Name],$B51,Vacations[Start Date],"&lt;="&amp;K$15,Vacations[End Date],"&gt;="&amp;K$15)</f>
        <v>0</v>
      </c>
      <c r="L51" s="57">
        <f>SUMIFS(Vacations[Vacation Code], Vacations[Employee Name],$B51,Vacations[Start Date],"&lt;="&amp;L$15,Vacations[End Date],"&gt;="&amp;L$15)</f>
        <v>0</v>
      </c>
      <c r="M51" s="57">
        <f>SUMIFS(Vacations[Vacation Code], Vacations[Employee Name],$B51,Vacations[Start Date],"&lt;="&amp;M$15,Vacations[End Date],"&gt;="&amp;M$15)</f>
        <v>0</v>
      </c>
      <c r="N51" s="57">
        <f>SUMIFS(Vacations[Vacation Code], Vacations[Employee Name],$B51,Vacations[Start Date],"&lt;="&amp;N$15,Vacations[End Date],"&gt;="&amp;N$15)</f>
        <v>0</v>
      </c>
      <c r="O51" s="57">
        <f>SUMIFS(Vacations[Vacation Code], Vacations[Employee Name],$B51,Vacations[Start Date],"&lt;="&amp;O$15,Vacations[End Date],"&gt;="&amp;O$15)</f>
        <v>0</v>
      </c>
      <c r="P51" s="57">
        <f>SUMIFS(Vacations[Vacation Code], Vacations[Employee Name],$B51,Vacations[Start Date],"&lt;="&amp;P$15,Vacations[End Date],"&gt;="&amp;P$15)</f>
        <v>0</v>
      </c>
      <c r="Q51" s="57">
        <f>SUMIFS(Vacations[Vacation Code], Vacations[Employee Name],$B51,Vacations[Start Date],"&lt;="&amp;Q$15,Vacations[End Date],"&gt;="&amp;Q$15)</f>
        <v>0</v>
      </c>
      <c r="R51" s="57">
        <f>SUMIFS(Vacations[Vacation Code], Vacations[Employee Name],$B51,Vacations[Start Date],"&lt;="&amp;R$15,Vacations[End Date],"&gt;="&amp;R$15)</f>
        <v>0</v>
      </c>
      <c r="S51" s="57">
        <f>SUMIFS(Vacations[Vacation Code], Vacations[Employee Name],$B51,Vacations[Start Date],"&lt;="&amp;S$15,Vacations[End Date],"&gt;="&amp;S$15)</f>
        <v>0</v>
      </c>
      <c r="T51" s="57">
        <f>SUMIFS(Vacations[Vacation Code], Vacations[Employee Name],$B51,Vacations[Start Date],"&lt;="&amp;T$15,Vacations[End Date],"&gt;="&amp;T$15)</f>
        <v>0</v>
      </c>
      <c r="U51" s="57">
        <f>SUMIFS(Vacations[Vacation Code], Vacations[Employee Name],$B51,Vacations[Start Date],"&lt;="&amp;U$15,Vacations[End Date],"&gt;="&amp;U$15)</f>
        <v>0</v>
      </c>
      <c r="V51" s="57">
        <f>SUMIFS(Vacations[Vacation Code], Vacations[Employee Name],$B51,Vacations[Start Date],"&lt;="&amp;V$15,Vacations[End Date],"&gt;="&amp;V$15)</f>
        <v>0</v>
      </c>
      <c r="W51" s="57">
        <f>SUMIFS(Vacations[Vacation Code], Vacations[Employee Name],$B51,Vacations[Start Date],"&lt;="&amp;W$15,Vacations[End Date],"&gt;="&amp;W$15)</f>
        <v>0</v>
      </c>
      <c r="X51" s="57">
        <f>SUMIFS(Vacations[Vacation Code], Vacations[Employee Name],$B51,Vacations[Start Date],"&lt;="&amp;X$15,Vacations[End Date],"&gt;="&amp;X$15)</f>
        <v>0</v>
      </c>
      <c r="Y51" s="57">
        <f>SUMIFS(Vacations[Vacation Code], Vacations[Employee Name],$B51,Vacations[Start Date],"&lt;="&amp;Y$15,Vacations[End Date],"&gt;="&amp;Y$15)</f>
        <v>0</v>
      </c>
      <c r="Z51" s="57">
        <f>SUMIFS(Vacations[Vacation Code], Vacations[Employee Name],$B51,Vacations[Start Date],"&lt;="&amp;Z$15,Vacations[End Date],"&gt;="&amp;Z$15)</f>
        <v>0</v>
      </c>
      <c r="AA51" s="57">
        <f>SUMIFS(Vacations[Vacation Code], Vacations[Employee Name],$B51,Vacations[Start Date],"&lt;="&amp;AA$15,Vacations[End Date],"&gt;="&amp;AA$15)</f>
        <v>0</v>
      </c>
      <c r="AB51" s="57">
        <f>SUMIFS(Vacations[Vacation Code], Vacations[Employee Name],$B51,Vacations[Start Date],"&lt;="&amp;AB$15,Vacations[End Date],"&gt;="&amp;AB$15)</f>
        <v>0</v>
      </c>
      <c r="AC51" s="57">
        <f>SUMIFS(Vacations[Vacation Code], Vacations[Employee Name],$B51,Vacations[Start Date],"&lt;="&amp;AC$15,Vacations[End Date],"&gt;="&amp;AC$15)</f>
        <v>0</v>
      </c>
      <c r="AD51" s="57">
        <f>SUMIFS(Vacations[Vacation Code], Vacations[Employee Name],$B51,Vacations[Start Date],"&lt;="&amp;AD$15,Vacations[End Date],"&gt;="&amp;AD$15)</f>
        <v>0</v>
      </c>
      <c r="AE51" s="57">
        <f>SUMIFS(Vacations[Vacation Code], Vacations[Employee Name],$B51,Vacations[Start Date],"&lt;="&amp;AE$15,Vacations[End Date],"&gt;="&amp;AE$15)</f>
        <v>0</v>
      </c>
      <c r="AF51" s="57">
        <f>SUMIFS(Vacations[Vacation Code], Vacations[Employee Name],$B51,Vacations[Start Date],"&lt;="&amp;AF$15,Vacations[End Date],"&gt;="&amp;AF$15)</f>
        <v>0</v>
      </c>
      <c r="AG51" s="57">
        <f>SUMIFS(Vacations[Vacation Code], Vacations[Employee Name],$B51,Vacations[Start Date],"&lt;="&amp;AG$15,Vacations[End Date],"&gt;="&amp;AG$15)</f>
        <v>0</v>
      </c>
      <c r="AH51" s="57">
        <f>SUMIFS(Vacations[Vacation Code], Vacations[Employee Name],$B51,Vacations[Start Date],"&lt;="&amp;AH$15,Vacations[End Date],"&gt;="&amp;AH$15)</f>
        <v>0</v>
      </c>
      <c r="AI51" s="57">
        <f>SUMIFS(Vacations[Vacation Code], Vacations[Employee Name],$B51,Vacations[Start Date],"&lt;="&amp;AI$15,Vacations[End Date],"&gt;="&amp;AI$15)</f>
        <v>0</v>
      </c>
      <c r="AJ51" s="57">
        <f>SUMIFS(Vacations[Vacation Code], Vacations[Employee Name],$B51,Vacations[Start Date],"&lt;="&amp;AJ$15,Vacations[End Date],"&gt;="&amp;AJ$15)</f>
        <v>0</v>
      </c>
      <c r="AK51" s="57">
        <f>SUMIFS(Vacations[Vacation Code], Vacations[Employee Name],$B51,Vacations[Start Date],"&lt;="&amp;AK$15,Vacations[End Date],"&gt;="&amp;AK$15)</f>
        <v>0</v>
      </c>
      <c r="AL51" s="57">
        <f>SUMIFS(Vacations[Vacation Code], Vacations[Employee Name],$B51,Vacations[Start Date],"&lt;="&amp;AL$15,Vacations[End Date],"&gt;="&amp;AL$15)</f>
        <v>0</v>
      </c>
      <c r="AM51" s="57">
        <f>SUMIFS(Vacations[Vacation Code], Vacations[Employee Name],$B51,Vacations[Start Date],"&lt;="&amp;AM$15,Vacations[End Date],"&gt;="&amp;AM$15)</f>
        <v>0</v>
      </c>
      <c r="AN51" s="57">
        <f>SUMIFS(Vacations[Vacation Code], Vacations[Employee Name],$B51,Vacations[Start Date],"&lt;="&amp;AN$15,Vacations[End Date],"&gt;="&amp;AN$15)</f>
        <v>0</v>
      </c>
      <c r="AO51" s="57">
        <f>SUMIFS(Vacations[Vacation Code], Vacations[Employee Name],$B51,Vacations[Start Date],"&lt;="&amp;AO$15,Vacations[End Date],"&gt;="&amp;AO$15)</f>
        <v>0</v>
      </c>
      <c r="AP51" s="57">
        <f>SUMIFS(Vacations[Vacation Code], Vacations[Employee Name],$B51,Vacations[Start Date],"&lt;="&amp;AP$15,Vacations[End Date],"&gt;="&amp;AP$15)</f>
        <v>0</v>
      </c>
      <c r="AQ51" s="57">
        <f>SUMIFS(Vacations[Vacation Code], Vacations[Employee Name],$B51,Vacations[Start Date],"&lt;="&amp;AQ$15,Vacations[End Date],"&gt;="&amp;AQ$15)</f>
        <v>0</v>
      </c>
      <c r="AR51" s="57">
        <f>SUMIFS(Vacations[Vacation Code], Vacations[Employee Name],$B51,Vacations[Start Date],"&lt;="&amp;AR$15,Vacations[End Date],"&gt;="&amp;AR$15)</f>
        <v>0</v>
      </c>
      <c r="AS51" s="57">
        <f>SUMIFS(Vacations[Vacation Code], Vacations[Employee Name],$B51,Vacations[Start Date],"&lt;="&amp;AS$15,Vacations[End Date],"&gt;="&amp;AS$15)</f>
        <v>0</v>
      </c>
      <c r="AT51" s="57">
        <f>SUMIFS(Vacations[Vacation Code], Vacations[Employee Name],$B51,Vacations[Start Date],"&lt;="&amp;AT$15,Vacations[End Date],"&gt;="&amp;AT$15)</f>
        <v>0</v>
      </c>
      <c r="AU51" s="57">
        <f>SUMIFS(Vacations[Vacation Code], Vacations[Employee Name],$B51,Vacations[Start Date],"&lt;="&amp;AU$15,Vacations[End Date],"&gt;="&amp;AU$15)</f>
        <v>0</v>
      </c>
      <c r="AV51" s="57">
        <f>SUMIFS(Vacations[Vacation Code], Vacations[Employee Name],$B51,Vacations[Start Date],"&lt;="&amp;AV$15,Vacations[End Date],"&gt;="&amp;AV$15)</f>
        <v>0</v>
      </c>
      <c r="AW51" s="57">
        <f>SUMIFS(Vacations[Vacation Code], Vacations[Employee Name],$B51,Vacations[Start Date],"&lt;="&amp;AW$15,Vacations[End Date],"&gt;="&amp;AW$15)</f>
        <v>0</v>
      </c>
      <c r="AX51" s="57">
        <f>SUMIFS(Vacations[Vacation Code], Vacations[Employee Name],$B51,Vacations[Start Date],"&lt;="&amp;AX$15,Vacations[End Date],"&gt;="&amp;AX$15)</f>
        <v>0</v>
      </c>
      <c r="AY51" s="57">
        <f>SUMIFS(Vacations[Vacation Code], Vacations[Employee Name],$B51,Vacations[Start Date],"&lt;="&amp;AY$15,Vacations[End Date],"&gt;="&amp;AY$15)</f>
        <v>0</v>
      </c>
      <c r="AZ51" s="57">
        <f>SUMIFS(Vacations[Vacation Code], Vacations[Employee Name],$B51,Vacations[Start Date],"&lt;="&amp;AZ$15,Vacations[End Date],"&gt;="&amp;AZ$15)</f>
        <v>0</v>
      </c>
      <c r="BA51" s="57">
        <f>SUMIFS(Vacations[Vacation Code], Vacations[Employee Name],$B51,Vacations[Start Date],"&lt;="&amp;BA$15,Vacations[End Date],"&gt;="&amp;BA$15)</f>
        <v>0</v>
      </c>
      <c r="BB51" s="57">
        <f>SUMIFS(Vacations[Vacation Code], Vacations[Employee Name],$B51,Vacations[Start Date],"&lt;="&amp;BB$15,Vacations[End Date],"&gt;="&amp;BB$15)</f>
        <v>0</v>
      </c>
      <c r="BC51" s="57">
        <f>SUMIFS(Vacations[Vacation Code], Vacations[Employee Name],$B51,Vacations[Start Date],"&lt;="&amp;BC$15,Vacations[End Date],"&gt;="&amp;BC$15)</f>
        <v>0</v>
      </c>
      <c r="BD51" s="57">
        <f>SUMIFS(Vacations[Vacation Code], Vacations[Employee Name],$B51,Vacations[Start Date],"&lt;="&amp;BD$15,Vacations[End Date],"&gt;="&amp;BD$15)</f>
        <v>0</v>
      </c>
      <c r="BE51" s="57">
        <f>SUMIFS(Vacations[Vacation Code], Vacations[Employee Name],$B51,Vacations[Start Date],"&lt;="&amp;BE$15,Vacations[End Date],"&gt;="&amp;BE$15)</f>
        <v>0</v>
      </c>
      <c r="BF51" s="57">
        <f>SUMIFS(Vacations[Vacation Code], Vacations[Employee Name],$B51,Vacations[Start Date],"&lt;="&amp;BF$15,Vacations[End Date],"&gt;="&amp;BF$15)</f>
        <v>0</v>
      </c>
      <c r="BG51" s="57">
        <f>SUMIFS(Vacations[Vacation Code], Vacations[Employee Name],$B51,Vacations[Start Date],"&lt;="&amp;BG$15,Vacations[End Date],"&gt;="&amp;BG$15)</f>
        <v>0</v>
      </c>
      <c r="BH51" s="57">
        <f>SUMIFS(Vacations[Vacation Code], Vacations[Employee Name],$B51,Vacations[Start Date],"&lt;="&amp;BH$15,Vacations[End Date],"&gt;="&amp;BH$15)</f>
        <v>0</v>
      </c>
      <c r="BI51" s="57">
        <f>SUMIFS(Vacations[Vacation Code], Vacations[Employee Name],$B51,Vacations[Start Date],"&lt;="&amp;BI$15,Vacations[End Date],"&gt;="&amp;BI$15)</f>
        <v>0</v>
      </c>
      <c r="BJ51" s="57">
        <f>SUMIFS(Vacations[Vacation Code], Vacations[Employee Name],$B51,Vacations[Start Date],"&lt;="&amp;BJ$15,Vacations[End Date],"&gt;="&amp;BJ$15)</f>
        <v>0</v>
      </c>
      <c r="BK51" s="57">
        <f>SUMIFS(Vacations[Vacation Code], Vacations[Employee Name],$B51,Vacations[Start Date],"&lt;="&amp;BK$15,Vacations[End Date],"&gt;="&amp;BK$15)</f>
        <v>0</v>
      </c>
      <c r="BL51" s="57">
        <f>SUMIFS(Vacations[Vacation Code], Vacations[Employee Name],$B51,Vacations[Start Date],"&lt;="&amp;BL$15,Vacations[End Date],"&gt;="&amp;BL$15)</f>
        <v>0</v>
      </c>
      <c r="BM51" s="57">
        <f>SUMIFS(Vacations[Vacation Code], Vacations[Employee Name],$B51,Vacations[Start Date],"&lt;="&amp;BM$15,Vacations[End Date],"&gt;="&amp;BM$15)</f>
        <v>0</v>
      </c>
      <c r="BN51" s="57">
        <f>SUMIFS(Vacations[Vacation Code], Vacations[Employee Name],$B51,Vacations[Start Date],"&lt;="&amp;BN$15,Vacations[End Date],"&gt;="&amp;BN$15)</f>
        <v>0</v>
      </c>
      <c r="BO51" s="57">
        <f>SUMIFS(Vacations[Vacation Code], Vacations[Employee Name],$B51,Vacations[Start Date],"&lt;="&amp;BO$15,Vacations[End Date],"&gt;="&amp;BO$15)</f>
        <v>0</v>
      </c>
      <c r="BP51" s="57">
        <f>SUMIFS(Vacations[Vacation Code], Vacations[Employee Name],$B51,Vacations[Start Date],"&lt;="&amp;BP$15,Vacations[End Date],"&gt;="&amp;BP$15)</f>
        <v>0</v>
      </c>
      <c r="BQ51" s="57">
        <f>SUMIFS(Vacations[Vacation Code], Vacations[Employee Name],$B51,Vacations[Start Date],"&lt;="&amp;BQ$15,Vacations[End Date],"&gt;="&amp;BQ$15)</f>
        <v>0</v>
      </c>
      <c r="BR51" s="57">
        <f>SUMIFS(Vacations[Vacation Code], Vacations[Employee Name],$B51,Vacations[Start Date],"&lt;="&amp;BR$15,Vacations[End Date],"&gt;="&amp;BR$15)</f>
        <v>0</v>
      </c>
      <c r="BS51" s="57">
        <f>SUMIFS(Vacations[Vacation Code], Vacations[Employee Name],$B51,Vacations[Start Date],"&lt;="&amp;BS$15,Vacations[End Date],"&gt;="&amp;BS$15)</f>
        <v>0</v>
      </c>
      <c r="BT51" s="57">
        <f>SUMIFS(Vacations[Vacation Code], Vacations[Employee Name],$B51,Vacations[Start Date],"&lt;="&amp;BT$15,Vacations[End Date],"&gt;="&amp;BT$15)</f>
        <v>0</v>
      </c>
      <c r="BU51" s="57">
        <f>SUMIFS(Vacations[Vacation Code], Vacations[Employee Name],$B51,Vacations[Start Date],"&lt;="&amp;BU$15,Vacations[End Date],"&gt;="&amp;BU$15)</f>
        <v>0</v>
      </c>
      <c r="BV51" s="57">
        <f>SUMIFS(Vacations[Vacation Code], Vacations[Employee Name],$B51,Vacations[Start Date],"&lt;="&amp;BV$15,Vacations[End Date],"&gt;="&amp;BV$15)</f>
        <v>0</v>
      </c>
      <c r="BW51" s="57">
        <f>SUMIFS(Vacations[Vacation Code], Vacations[Employee Name],$B51,Vacations[Start Date],"&lt;="&amp;BW$15,Vacations[End Date],"&gt;="&amp;BW$15)</f>
        <v>0</v>
      </c>
      <c r="BX51" s="57">
        <f>SUMIFS(Vacations[Vacation Code], Vacations[Employee Name],$B51,Vacations[Start Date],"&lt;="&amp;BX$15,Vacations[End Date],"&gt;="&amp;BX$15)</f>
        <v>0</v>
      </c>
      <c r="BY51" s="57">
        <f>SUMIFS(Vacations[Vacation Code], Vacations[Employee Name],$B51,Vacations[Start Date],"&lt;="&amp;BY$15,Vacations[End Date],"&gt;="&amp;BY$15)</f>
        <v>0</v>
      </c>
      <c r="BZ51" s="57">
        <f>SUMIFS(Vacations[Vacation Code], Vacations[Employee Name],$B51,Vacations[Start Date],"&lt;="&amp;BZ$15,Vacations[End Date],"&gt;="&amp;BZ$15)</f>
        <v>0</v>
      </c>
      <c r="CA51" s="57">
        <f>SUMIFS(Vacations[Vacation Code], Vacations[Employee Name],$B51,Vacations[Start Date],"&lt;="&amp;CA$15,Vacations[End Date],"&gt;="&amp;CA$15)</f>
        <v>0</v>
      </c>
      <c r="CB51" s="57">
        <f>SUMIFS(Vacations[Vacation Code], Vacations[Employee Name],$B51,Vacations[Start Date],"&lt;="&amp;CB$15,Vacations[End Date],"&gt;="&amp;CB$15)</f>
        <v>0</v>
      </c>
      <c r="CC51" s="57">
        <f>SUMIFS(Vacations[Vacation Code], Vacations[Employee Name],$B51,Vacations[Start Date],"&lt;="&amp;CC$15,Vacations[End Date],"&gt;="&amp;CC$15)</f>
        <v>0</v>
      </c>
      <c r="CD51" s="57">
        <f>SUMIFS(Vacations[Vacation Code], Vacations[Employee Name],$B51,Vacations[Start Date],"&lt;="&amp;CD$15,Vacations[End Date],"&gt;="&amp;CD$15)</f>
        <v>0</v>
      </c>
      <c r="CE51" s="57">
        <f>SUMIFS(Vacations[Vacation Code], Vacations[Employee Name],$B51,Vacations[Start Date],"&lt;="&amp;CE$15,Vacations[End Date],"&gt;="&amp;CE$15)</f>
        <v>0</v>
      </c>
      <c r="CF51" s="57">
        <f>SUMIFS(Vacations[Vacation Code], Vacations[Employee Name],$B51,Vacations[Start Date],"&lt;="&amp;CF$15,Vacations[End Date],"&gt;="&amp;CF$15)</f>
        <v>0</v>
      </c>
      <c r="CG51" s="57">
        <f>SUMIFS(Vacations[Vacation Code], Vacations[Employee Name],$B51,Vacations[Start Date],"&lt;="&amp;CG$15,Vacations[End Date],"&gt;="&amp;CG$15)</f>
        <v>0</v>
      </c>
      <c r="CH51" s="57">
        <f>SUMIFS(Vacations[Vacation Code], Vacations[Employee Name],$B51,Vacations[Start Date],"&lt;="&amp;CH$15,Vacations[End Date],"&gt;="&amp;CH$15)</f>
        <v>0</v>
      </c>
      <c r="CI51" s="57">
        <f>SUMIFS(Vacations[Vacation Code], Vacations[Employee Name],$B51,Vacations[Start Date],"&lt;="&amp;CI$15,Vacations[End Date],"&gt;="&amp;CI$15)</f>
        <v>0</v>
      </c>
      <c r="CJ51" s="57">
        <f>SUMIFS(Vacations[Vacation Code], Vacations[Employee Name],$B51,Vacations[Start Date],"&lt;="&amp;CJ$15,Vacations[End Date],"&gt;="&amp;CJ$15)</f>
        <v>0</v>
      </c>
      <c r="CK51" s="57">
        <f>SUMIFS(Vacations[Vacation Code], Vacations[Employee Name],$B51,Vacations[Start Date],"&lt;="&amp;CK$15,Vacations[End Date],"&gt;="&amp;CK$15)</f>
        <v>0</v>
      </c>
      <c r="CL51" s="57">
        <f>SUMIFS(Vacations[Vacation Code], Vacations[Employee Name],$B51,Vacations[Start Date],"&lt;="&amp;CL$15,Vacations[End Date],"&gt;="&amp;CL$15)</f>
        <v>0</v>
      </c>
      <c r="CM51" s="57">
        <f>SUMIFS(Vacations[Vacation Code], Vacations[Employee Name],$B51,Vacations[Start Date],"&lt;="&amp;CM$15,Vacations[End Date],"&gt;="&amp;CM$15)</f>
        <v>0</v>
      </c>
      <c r="CN51" s="57">
        <f>SUMIFS(Vacations[Vacation Code], Vacations[Employee Name],$B51,Vacations[Start Date],"&lt;="&amp;CN$15,Vacations[End Date],"&gt;="&amp;CN$15)</f>
        <v>0</v>
      </c>
      <c r="CO51" s="57">
        <f>SUMIFS(Vacations[Vacation Code], Vacations[Employee Name],$B51,Vacations[Start Date],"&lt;="&amp;CO$15,Vacations[End Date],"&gt;="&amp;CO$15)</f>
        <v>0</v>
      </c>
      <c r="CP51" s="57">
        <f>SUMIFS(Vacations[Vacation Code], Vacations[Employee Name],$B51,Vacations[Start Date],"&lt;="&amp;CP$15,Vacations[End Date],"&gt;="&amp;CP$15)</f>
        <v>0</v>
      </c>
      <c r="CQ51" s="57">
        <f>SUMIFS(Vacations[Vacation Code], Vacations[Employee Name],$B51,Vacations[Start Date],"&lt;="&amp;CQ$15,Vacations[End Date],"&gt;="&amp;CQ$15)</f>
        <v>0</v>
      </c>
      <c r="CR51" s="57">
        <f>SUMIFS(Vacations['# of days taken],Vacations[Employee Name],$B51)</f>
        <v>0</v>
      </c>
      <c r="CS51" s="57">
        <f>SUMIFS(Vacations['# of days taken],Vacations[Employee Name],$B51,Vacations[Start Date],"&gt;="&amp;$C$8,Vacations[End Date],"&lt;="&amp;$C$3)</f>
        <v>0</v>
      </c>
    </row>
    <row r="52" spans="1:97" x14ac:dyDescent="0.25">
      <c r="A52" s="41">
        <v>37</v>
      </c>
      <c r="B52" s="41" t="str">
        <f>IFERROR(INDEX(Employees[Employees],A52),"")</f>
        <v/>
      </c>
      <c r="C52" s="41"/>
      <c r="D52" s="57">
        <f>SUMIFS(Vacations[Vacation Code], Vacations[Employee Name],$B52,Vacations[Start Date],"&lt;="&amp;D$15,Vacations[End Date],"&gt;="&amp;D$15)</f>
        <v>0</v>
      </c>
      <c r="E52" s="57">
        <f>SUMIFS(Vacations[Vacation Code], Vacations[Employee Name],$B52,Vacations[Start Date],"&lt;="&amp;E$15,Vacations[End Date],"&gt;="&amp;E$15)</f>
        <v>0</v>
      </c>
      <c r="F52" s="57">
        <f>SUMIFS(Vacations[Vacation Code], Vacations[Employee Name],$B52,Vacations[Start Date],"&lt;="&amp;F$15,Vacations[End Date],"&gt;="&amp;F$15)</f>
        <v>0</v>
      </c>
      <c r="G52" s="57">
        <f>SUMIFS(Vacations[Vacation Code], Vacations[Employee Name],$B52,Vacations[Start Date],"&lt;="&amp;G$15,Vacations[End Date],"&gt;="&amp;G$15)</f>
        <v>0</v>
      </c>
      <c r="H52" s="57">
        <f>SUMIFS(Vacations[Vacation Code], Vacations[Employee Name],$B52,Vacations[Start Date],"&lt;="&amp;H$15,Vacations[End Date],"&gt;="&amp;H$15)</f>
        <v>0</v>
      </c>
      <c r="I52" s="57">
        <f>SUMIFS(Vacations[Vacation Code], Vacations[Employee Name],$B52,Vacations[Start Date],"&lt;="&amp;I$15,Vacations[End Date],"&gt;="&amp;I$15)</f>
        <v>0</v>
      </c>
      <c r="J52" s="57">
        <f>SUMIFS(Vacations[Vacation Code], Vacations[Employee Name],$B52,Vacations[Start Date],"&lt;="&amp;J$15,Vacations[End Date],"&gt;="&amp;J$15)</f>
        <v>0</v>
      </c>
      <c r="K52" s="57">
        <f>SUMIFS(Vacations[Vacation Code], Vacations[Employee Name],$B52,Vacations[Start Date],"&lt;="&amp;K$15,Vacations[End Date],"&gt;="&amp;K$15)</f>
        <v>0</v>
      </c>
      <c r="L52" s="57">
        <f>SUMIFS(Vacations[Vacation Code], Vacations[Employee Name],$B52,Vacations[Start Date],"&lt;="&amp;L$15,Vacations[End Date],"&gt;="&amp;L$15)</f>
        <v>0</v>
      </c>
      <c r="M52" s="57">
        <f>SUMIFS(Vacations[Vacation Code], Vacations[Employee Name],$B52,Vacations[Start Date],"&lt;="&amp;M$15,Vacations[End Date],"&gt;="&amp;M$15)</f>
        <v>0</v>
      </c>
      <c r="N52" s="57">
        <f>SUMIFS(Vacations[Vacation Code], Vacations[Employee Name],$B52,Vacations[Start Date],"&lt;="&amp;N$15,Vacations[End Date],"&gt;="&amp;N$15)</f>
        <v>0</v>
      </c>
      <c r="O52" s="57">
        <f>SUMIFS(Vacations[Vacation Code], Vacations[Employee Name],$B52,Vacations[Start Date],"&lt;="&amp;O$15,Vacations[End Date],"&gt;="&amp;O$15)</f>
        <v>0</v>
      </c>
      <c r="P52" s="57">
        <f>SUMIFS(Vacations[Vacation Code], Vacations[Employee Name],$B52,Vacations[Start Date],"&lt;="&amp;P$15,Vacations[End Date],"&gt;="&amp;P$15)</f>
        <v>0</v>
      </c>
      <c r="Q52" s="57">
        <f>SUMIFS(Vacations[Vacation Code], Vacations[Employee Name],$B52,Vacations[Start Date],"&lt;="&amp;Q$15,Vacations[End Date],"&gt;="&amp;Q$15)</f>
        <v>0</v>
      </c>
      <c r="R52" s="57">
        <f>SUMIFS(Vacations[Vacation Code], Vacations[Employee Name],$B52,Vacations[Start Date],"&lt;="&amp;R$15,Vacations[End Date],"&gt;="&amp;R$15)</f>
        <v>0</v>
      </c>
      <c r="S52" s="57">
        <f>SUMIFS(Vacations[Vacation Code], Vacations[Employee Name],$B52,Vacations[Start Date],"&lt;="&amp;S$15,Vacations[End Date],"&gt;="&amp;S$15)</f>
        <v>0</v>
      </c>
      <c r="T52" s="57">
        <f>SUMIFS(Vacations[Vacation Code], Vacations[Employee Name],$B52,Vacations[Start Date],"&lt;="&amp;T$15,Vacations[End Date],"&gt;="&amp;T$15)</f>
        <v>0</v>
      </c>
      <c r="U52" s="57">
        <f>SUMIFS(Vacations[Vacation Code], Vacations[Employee Name],$B52,Vacations[Start Date],"&lt;="&amp;U$15,Vacations[End Date],"&gt;="&amp;U$15)</f>
        <v>0</v>
      </c>
      <c r="V52" s="57">
        <f>SUMIFS(Vacations[Vacation Code], Vacations[Employee Name],$B52,Vacations[Start Date],"&lt;="&amp;V$15,Vacations[End Date],"&gt;="&amp;V$15)</f>
        <v>0</v>
      </c>
      <c r="W52" s="57">
        <f>SUMIFS(Vacations[Vacation Code], Vacations[Employee Name],$B52,Vacations[Start Date],"&lt;="&amp;W$15,Vacations[End Date],"&gt;="&amp;W$15)</f>
        <v>0</v>
      </c>
      <c r="X52" s="57">
        <f>SUMIFS(Vacations[Vacation Code], Vacations[Employee Name],$B52,Vacations[Start Date],"&lt;="&amp;X$15,Vacations[End Date],"&gt;="&amp;X$15)</f>
        <v>0</v>
      </c>
      <c r="Y52" s="57">
        <f>SUMIFS(Vacations[Vacation Code], Vacations[Employee Name],$B52,Vacations[Start Date],"&lt;="&amp;Y$15,Vacations[End Date],"&gt;="&amp;Y$15)</f>
        <v>0</v>
      </c>
      <c r="Z52" s="57">
        <f>SUMIFS(Vacations[Vacation Code], Vacations[Employee Name],$B52,Vacations[Start Date],"&lt;="&amp;Z$15,Vacations[End Date],"&gt;="&amp;Z$15)</f>
        <v>0</v>
      </c>
      <c r="AA52" s="57">
        <f>SUMIFS(Vacations[Vacation Code], Vacations[Employee Name],$B52,Vacations[Start Date],"&lt;="&amp;AA$15,Vacations[End Date],"&gt;="&amp;AA$15)</f>
        <v>0</v>
      </c>
      <c r="AB52" s="57">
        <f>SUMIFS(Vacations[Vacation Code], Vacations[Employee Name],$B52,Vacations[Start Date],"&lt;="&amp;AB$15,Vacations[End Date],"&gt;="&amp;AB$15)</f>
        <v>0</v>
      </c>
      <c r="AC52" s="57">
        <f>SUMIFS(Vacations[Vacation Code], Vacations[Employee Name],$B52,Vacations[Start Date],"&lt;="&amp;AC$15,Vacations[End Date],"&gt;="&amp;AC$15)</f>
        <v>0</v>
      </c>
      <c r="AD52" s="57">
        <f>SUMIFS(Vacations[Vacation Code], Vacations[Employee Name],$B52,Vacations[Start Date],"&lt;="&amp;AD$15,Vacations[End Date],"&gt;="&amp;AD$15)</f>
        <v>0</v>
      </c>
      <c r="AE52" s="57">
        <f>SUMIFS(Vacations[Vacation Code], Vacations[Employee Name],$B52,Vacations[Start Date],"&lt;="&amp;AE$15,Vacations[End Date],"&gt;="&amp;AE$15)</f>
        <v>0</v>
      </c>
      <c r="AF52" s="57">
        <f>SUMIFS(Vacations[Vacation Code], Vacations[Employee Name],$B52,Vacations[Start Date],"&lt;="&amp;AF$15,Vacations[End Date],"&gt;="&amp;AF$15)</f>
        <v>0</v>
      </c>
      <c r="AG52" s="57">
        <f>SUMIFS(Vacations[Vacation Code], Vacations[Employee Name],$B52,Vacations[Start Date],"&lt;="&amp;AG$15,Vacations[End Date],"&gt;="&amp;AG$15)</f>
        <v>0</v>
      </c>
      <c r="AH52" s="57">
        <f>SUMIFS(Vacations[Vacation Code], Vacations[Employee Name],$B52,Vacations[Start Date],"&lt;="&amp;AH$15,Vacations[End Date],"&gt;="&amp;AH$15)</f>
        <v>0</v>
      </c>
      <c r="AI52" s="57">
        <f>SUMIFS(Vacations[Vacation Code], Vacations[Employee Name],$B52,Vacations[Start Date],"&lt;="&amp;AI$15,Vacations[End Date],"&gt;="&amp;AI$15)</f>
        <v>0</v>
      </c>
      <c r="AJ52" s="57">
        <f>SUMIFS(Vacations[Vacation Code], Vacations[Employee Name],$B52,Vacations[Start Date],"&lt;="&amp;AJ$15,Vacations[End Date],"&gt;="&amp;AJ$15)</f>
        <v>0</v>
      </c>
      <c r="AK52" s="57">
        <f>SUMIFS(Vacations[Vacation Code], Vacations[Employee Name],$B52,Vacations[Start Date],"&lt;="&amp;AK$15,Vacations[End Date],"&gt;="&amp;AK$15)</f>
        <v>0</v>
      </c>
      <c r="AL52" s="57">
        <f>SUMIFS(Vacations[Vacation Code], Vacations[Employee Name],$B52,Vacations[Start Date],"&lt;="&amp;AL$15,Vacations[End Date],"&gt;="&amp;AL$15)</f>
        <v>0</v>
      </c>
      <c r="AM52" s="57">
        <f>SUMIFS(Vacations[Vacation Code], Vacations[Employee Name],$B52,Vacations[Start Date],"&lt;="&amp;AM$15,Vacations[End Date],"&gt;="&amp;AM$15)</f>
        <v>0</v>
      </c>
      <c r="AN52" s="57">
        <f>SUMIFS(Vacations[Vacation Code], Vacations[Employee Name],$B52,Vacations[Start Date],"&lt;="&amp;AN$15,Vacations[End Date],"&gt;="&amp;AN$15)</f>
        <v>0</v>
      </c>
      <c r="AO52" s="57">
        <f>SUMIFS(Vacations[Vacation Code], Vacations[Employee Name],$B52,Vacations[Start Date],"&lt;="&amp;AO$15,Vacations[End Date],"&gt;="&amp;AO$15)</f>
        <v>0</v>
      </c>
      <c r="AP52" s="57">
        <f>SUMIFS(Vacations[Vacation Code], Vacations[Employee Name],$B52,Vacations[Start Date],"&lt;="&amp;AP$15,Vacations[End Date],"&gt;="&amp;AP$15)</f>
        <v>0</v>
      </c>
      <c r="AQ52" s="57">
        <f>SUMIFS(Vacations[Vacation Code], Vacations[Employee Name],$B52,Vacations[Start Date],"&lt;="&amp;AQ$15,Vacations[End Date],"&gt;="&amp;AQ$15)</f>
        <v>0</v>
      </c>
      <c r="AR52" s="57">
        <f>SUMIFS(Vacations[Vacation Code], Vacations[Employee Name],$B52,Vacations[Start Date],"&lt;="&amp;AR$15,Vacations[End Date],"&gt;="&amp;AR$15)</f>
        <v>0</v>
      </c>
      <c r="AS52" s="57">
        <f>SUMIFS(Vacations[Vacation Code], Vacations[Employee Name],$B52,Vacations[Start Date],"&lt;="&amp;AS$15,Vacations[End Date],"&gt;="&amp;AS$15)</f>
        <v>0</v>
      </c>
      <c r="AT52" s="57">
        <f>SUMIFS(Vacations[Vacation Code], Vacations[Employee Name],$B52,Vacations[Start Date],"&lt;="&amp;AT$15,Vacations[End Date],"&gt;="&amp;AT$15)</f>
        <v>0</v>
      </c>
      <c r="AU52" s="57">
        <f>SUMIFS(Vacations[Vacation Code], Vacations[Employee Name],$B52,Vacations[Start Date],"&lt;="&amp;AU$15,Vacations[End Date],"&gt;="&amp;AU$15)</f>
        <v>0</v>
      </c>
      <c r="AV52" s="57">
        <f>SUMIFS(Vacations[Vacation Code], Vacations[Employee Name],$B52,Vacations[Start Date],"&lt;="&amp;AV$15,Vacations[End Date],"&gt;="&amp;AV$15)</f>
        <v>0</v>
      </c>
      <c r="AW52" s="57">
        <f>SUMIFS(Vacations[Vacation Code], Vacations[Employee Name],$B52,Vacations[Start Date],"&lt;="&amp;AW$15,Vacations[End Date],"&gt;="&amp;AW$15)</f>
        <v>0</v>
      </c>
      <c r="AX52" s="57">
        <f>SUMIFS(Vacations[Vacation Code], Vacations[Employee Name],$B52,Vacations[Start Date],"&lt;="&amp;AX$15,Vacations[End Date],"&gt;="&amp;AX$15)</f>
        <v>0</v>
      </c>
      <c r="AY52" s="57">
        <f>SUMIFS(Vacations[Vacation Code], Vacations[Employee Name],$B52,Vacations[Start Date],"&lt;="&amp;AY$15,Vacations[End Date],"&gt;="&amp;AY$15)</f>
        <v>0</v>
      </c>
      <c r="AZ52" s="57">
        <f>SUMIFS(Vacations[Vacation Code], Vacations[Employee Name],$B52,Vacations[Start Date],"&lt;="&amp;AZ$15,Vacations[End Date],"&gt;="&amp;AZ$15)</f>
        <v>0</v>
      </c>
      <c r="BA52" s="57">
        <f>SUMIFS(Vacations[Vacation Code], Vacations[Employee Name],$B52,Vacations[Start Date],"&lt;="&amp;BA$15,Vacations[End Date],"&gt;="&amp;BA$15)</f>
        <v>0</v>
      </c>
      <c r="BB52" s="57">
        <f>SUMIFS(Vacations[Vacation Code], Vacations[Employee Name],$B52,Vacations[Start Date],"&lt;="&amp;BB$15,Vacations[End Date],"&gt;="&amp;BB$15)</f>
        <v>0</v>
      </c>
      <c r="BC52" s="57">
        <f>SUMIFS(Vacations[Vacation Code], Vacations[Employee Name],$B52,Vacations[Start Date],"&lt;="&amp;BC$15,Vacations[End Date],"&gt;="&amp;BC$15)</f>
        <v>0</v>
      </c>
      <c r="BD52" s="57">
        <f>SUMIFS(Vacations[Vacation Code], Vacations[Employee Name],$B52,Vacations[Start Date],"&lt;="&amp;BD$15,Vacations[End Date],"&gt;="&amp;BD$15)</f>
        <v>0</v>
      </c>
      <c r="BE52" s="57">
        <f>SUMIFS(Vacations[Vacation Code], Vacations[Employee Name],$B52,Vacations[Start Date],"&lt;="&amp;BE$15,Vacations[End Date],"&gt;="&amp;BE$15)</f>
        <v>0</v>
      </c>
      <c r="BF52" s="57">
        <f>SUMIFS(Vacations[Vacation Code], Vacations[Employee Name],$B52,Vacations[Start Date],"&lt;="&amp;BF$15,Vacations[End Date],"&gt;="&amp;BF$15)</f>
        <v>0</v>
      </c>
      <c r="BG52" s="57">
        <f>SUMIFS(Vacations[Vacation Code], Vacations[Employee Name],$B52,Vacations[Start Date],"&lt;="&amp;BG$15,Vacations[End Date],"&gt;="&amp;BG$15)</f>
        <v>0</v>
      </c>
      <c r="BH52" s="57">
        <f>SUMIFS(Vacations[Vacation Code], Vacations[Employee Name],$B52,Vacations[Start Date],"&lt;="&amp;BH$15,Vacations[End Date],"&gt;="&amp;BH$15)</f>
        <v>0</v>
      </c>
      <c r="BI52" s="57">
        <f>SUMIFS(Vacations[Vacation Code], Vacations[Employee Name],$B52,Vacations[Start Date],"&lt;="&amp;BI$15,Vacations[End Date],"&gt;="&amp;BI$15)</f>
        <v>0</v>
      </c>
      <c r="BJ52" s="57">
        <f>SUMIFS(Vacations[Vacation Code], Vacations[Employee Name],$B52,Vacations[Start Date],"&lt;="&amp;BJ$15,Vacations[End Date],"&gt;="&amp;BJ$15)</f>
        <v>0</v>
      </c>
      <c r="BK52" s="57">
        <f>SUMIFS(Vacations[Vacation Code], Vacations[Employee Name],$B52,Vacations[Start Date],"&lt;="&amp;BK$15,Vacations[End Date],"&gt;="&amp;BK$15)</f>
        <v>0</v>
      </c>
      <c r="BL52" s="57">
        <f>SUMIFS(Vacations[Vacation Code], Vacations[Employee Name],$B52,Vacations[Start Date],"&lt;="&amp;BL$15,Vacations[End Date],"&gt;="&amp;BL$15)</f>
        <v>0</v>
      </c>
      <c r="BM52" s="57">
        <f>SUMIFS(Vacations[Vacation Code], Vacations[Employee Name],$B52,Vacations[Start Date],"&lt;="&amp;BM$15,Vacations[End Date],"&gt;="&amp;BM$15)</f>
        <v>0</v>
      </c>
      <c r="BN52" s="57">
        <f>SUMIFS(Vacations[Vacation Code], Vacations[Employee Name],$B52,Vacations[Start Date],"&lt;="&amp;BN$15,Vacations[End Date],"&gt;="&amp;BN$15)</f>
        <v>0</v>
      </c>
      <c r="BO52" s="57">
        <f>SUMIFS(Vacations[Vacation Code], Vacations[Employee Name],$B52,Vacations[Start Date],"&lt;="&amp;BO$15,Vacations[End Date],"&gt;="&amp;BO$15)</f>
        <v>0</v>
      </c>
      <c r="BP52" s="57">
        <f>SUMIFS(Vacations[Vacation Code], Vacations[Employee Name],$B52,Vacations[Start Date],"&lt;="&amp;BP$15,Vacations[End Date],"&gt;="&amp;BP$15)</f>
        <v>0</v>
      </c>
      <c r="BQ52" s="57">
        <f>SUMIFS(Vacations[Vacation Code], Vacations[Employee Name],$B52,Vacations[Start Date],"&lt;="&amp;BQ$15,Vacations[End Date],"&gt;="&amp;BQ$15)</f>
        <v>0</v>
      </c>
      <c r="BR52" s="57">
        <f>SUMIFS(Vacations[Vacation Code], Vacations[Employee Name],$B52,Vacations[Start Date],"&lt;="&amp;BR$15,Vacations[End Date],"&gt;="&amp;BR$15)</f>
        <v>0</v>
      </c>
      <c r="BS52" s="57">
        <f>SUMIFS(Vacations[Vacation Code], Vacations[Employee Name],$B52,Vacations[Start Date],"&lt;="&amp;BS$15,Vacations[End Date],"&gt;="&amp;BS$15)</f>
        <v>0</v>
      </c>
      <c r="BT52" s="57">
        <f>SUMIFS(Vacations[Vacation Code], Vacations[Employee Name],$B52,Vacations[Start Date],"&lt;="&amp;BT$15,Vacations[End Date],"&gt;="&amp;BT$15)</f>
        <v>0</v>
      </c>
      <c r="BU52" s="57">
        <f>SUMIFS(Vacations[Vacation Code], Vacations[Employee Name],$B52,Vacations[Start Date],"&lt;="&amp;BU$15,Vacations[End Date],"&gt;="&amp;BU$15)</f>
        <v>0</v>
      </c>
      <c r="BV52" s="57">
        <f>SUMIFS(Vacations[Vacation Code], Vacations[Employee Name],$B52,Vacations[Start Date],"&lt;="&amp;BV$15,Vacations[End Date],"&gt;="&amp;BV$15)</f>
        <v>0</v>
      </c>
      <c r="BW52" s="57">
        <f>SUMIFS(Vacations[Vacation Code], Vacations[Employee Name],$B52,Vacations[Start Date],"&lt;="&amp;BW$15,Vacations[End Date],"&gt;="&amp;BW$15)</f>
        <v>0</v>
      </c>
      <c r="BX52" s="57">
        <f>SUMIFS(Vacations[Vacation Code], Vacations[Employee Name],$B52,Vacations[Start Date],"&lt;="&amp;BX$15,Vacations[End Date],"&gt;="&amp;BX$15)</f>
        <v>0</v>
      </c>
      <c r="BY52" s="57">
        <f>SUMIFS(Vacations[Vacation Code], Vacations[Employee Name],$B52,Vacations[Start Date],"&lt;="&amp;BY$15,Vacations[End Date],"&gt;="&amp;BY$15)</f>
        <v>0</v>
      </c>
      <c r="BZ52" s="57">
        <f>SUMIFS(Vacations[Vacation Code], Vacations[Employee Name],$B52,Vacations[Start Date],"&lt;="&amp;BZ$15,Vacations[End Date],"&gt;="&amp;BZ$15)</f>
        <v>0</v>
      </c>
      <c r="CA52" s="57">
        <f>SUMIFS(Vacations[Vacation Code], Vacations[Employee Name],$B52,Vacations[Start Date],"&lt;="&amp;CA$15,Vacations[End Date],"&gt;="&amp;CA$15)</f>
        <v>0</v>
      </c>
      <c r="CB52" s="57">
        <f>SUMIFS(Vacations[Vacation Code], Vacations[Employee Name],$B52,Vacations[Start Date],"&lt;="&amp;CB$15,Vacations[End Date],"&gt;="&amp;CB$15)</f>
        <v>0</v>
      </c>
      <c r="CC52" s="57">
        <f>SUMIFS(Vacations[Vacation Code], Vacations[Employee Name],$B52,Vacations[Start Date],"&lt;="&amp;CC$15,Vacations[End Date],"&gt;="&amp;CC$15)</f>
        <v>0</v>
      </c>
      <c r="CD52" s="57">
        <f>SUMIFS(Vacations[Vacation Code], Vacations[Employee Name],$B52,Vacations[Start Date],"&lt;="&amp;CD$15,Vacations[End Date],"&gt;="&amp;CD$15)</f>
        <v>0</v>
      </c>
      <c r="CE52" s="57">
        <f>SUMIFS(Vacations[Vacation Code], Vacations[Employee Name],$B52,Vacations[Start Date],"&lt;="&amp;CE$15,Vacations[End Date],"&gt;="&amp;CE$15)</f>
        <v>0</v>
      </c>
      <c r="CF52" s="57">
        <f>SUMIFS(Vacations[Vacation Code], Vacations[Employee Name],$B52,Vacations[Start Date],"&lt;="&amp;CF$15,Vacations[End Date],"&gt;="&amp;CF$15)</f>
        <v>0</v>
      </c>
      <c r="CG52" s="57">
        <f>SUMIFS(Vacations[Vacation Code], Vacations[Employee Name],$B52,Vacations[Start Date],"&lt;="&amp;CG$15,Vacations[End Date],"&gt;="&amp;CG$15)</f>
        <v>0</v>
      </c>
      <c r="CH52" s="57">
        <f>SUMIFS(Vacations[Vacation Code], Vacations[Employee Name],$B52,Vacations[Start Date],"&lt;="&amp;CH$15,Vacations[End Date],"&gt;="&amp;CH$15)</f>
        <v>0</v>
      </c>
      <c r="CI52" s="57">
        <f>SUMIFS(Vacations[Vacation Code], Vacations[Employee Name],$B52,Vacations[Start Date],"&lt;="&amp;CI$15,Vacations[End Date],"&gt;="&amp;CI$15)</f>
        <v>0</v>
      </c>
      <c r="CJ52" s="57">
        <f>SUMIFS(Vacations[Vacation Code], Vacations[Employee Name],$B52,Vacations[Start Date],"&lt;="&amp;CJ$15,Vacations[End Date],"&gt;="&amp;CJ$15)</f>
        <v>0</v>
      </c>
      <c r="CK52" s="57">
        <f>SUMIFS(Vacations[Vacation Code], Vacations[Employee Name],$B52,Vacations[Start Date],"&lt;="&amp;CK$15,Vacations[End Date],"&gt;="&amp;CK$15)</f>
        <v>0</v>
      </c>
      <c r="CL52" s="57">
        <f>SUMIFS(Vacations[Vacation Code], Vacations[Employee Name],$B52,Vacations[Start Date],"&lt;="&amp;CL$15,Vacations[End Date],"&gt;="&amp;CL$15)</f>
        <v>0</v>
      </c>
      <c r="CM52" s="57">
        <f>SUMIFS(Vacations[Vacation Code], Vacations[Employee Name],$B52,Vacations[Start Date],"&lt;="&amp;CM$15,Vacations[End Date],"&gt;="&amp;CM$15)</f>
        <v>0</v>
      </c>
      <c r="CN52" s="57">
        <f>SUMIFS(Vacations[Vacation Code], Vacations[Employee Name],$B52,Vacations[Start Date],"&lt;="&amp;CN$15,Vacations[End Date],"&gt;="&amp;CN$15)</f>
        <v>0</v>
      </c>
      <c r="CO52" s="57">
        <f>SUMIFS(Vacations[Vacation Code], Vacations[Employee Name],$B52,Vacations[Start Date],"&lt;="&amp;CO$15,Vacations[End Date],"&gt;="&amp;CO$15)</f>
        <v>0</v>
      </c>
      <c r="CP52" s="57">
        <f>SUMIFS(Vacations[Vacation Code], Vacations[Employee Name],$B52,Vacations[Start Date],"&lt;="&amp;CP$15,Vacations[End Date],"&gt;="&amp;CP$15)</f>
        <v>0</v>
      </c>
      <c r="CQ52" s="57">
        <f>SUMIFS(Vacations[Vacation Code], Vacations[Employee Name],$B52,Vacations[Start Date],"&lt;="&amp;CQ$15,Vacations[End Date],"&gt;="&amp;CQ$15)</f>
        <v>0</v>
      </c>
      <c r="CR52" s="57">
        <f>SUMIFS(Vacations['# of days taken],Vacations[Employee Name],$B52)</f>
        <v>0</v>
      </c>
      <c r="CS52" s="57">
        <f>SUMIFS(Vacations['# of days taken],Vacations[Employee Name],$B52,Vacations[Start Date],"&gt;="&amp;$C$8,Vacations[End Date],"&lt;="&amp;$C$3)</f>
        <v>0</v>
      </c>
    </row>
    <row r="53" spans="1:97" x14ac:dyDescent="0.25">
      <c r="A53" s="41">
        <v>38</v>
      </c>
      <c r="B53" s="41" t="str">
        <f>IFERROR(INDEX(Employees[Employees],A53),"")</f>
        <v/>
      </c>
      <c r="C53" s="41"/>
      <c r="D53" s="57">
        <f>SUMIFS(Vacations[Vacation Code], Vacations[Employee Name],$B53,Vacations[Start Date],"&lt;="&amp;D$15,Vacations[End Date],"&gt;="&amp;D$15)</f>
        <v>0</v>
      </c>
      <c r="E53" s="57">
        <f>SUMIFS(Vacations[Vacation Code], Vacations[Employee Name],$B53,Vacations[Start Date],"&lt;="&amp;E$15,Vacations[End Date],"&gt;="&amp;E$15)</f>
        <v>0</v>
      </c>
      <c r="F53" s="57">
        <f>SUMIFS(Vacations[Vacation Code], Vacations[Employee Name],$B53,Vacations[Start Date],"&lt;="&amp;F$15,Vacations[End Date],"&gt;="&amp;F$15)</f>
        <v>0</v>
      </c>
      <c r="G53" s="57">
        <f>SUMIFS(Vacations[Vacation Code], Vacations[Employee Name],$B53,Vacations[Start Date],"&lt;="&amp;G$15,Vacations[End Date],"&gt;="&amp;G$15)</f>
        <v>0</v>
      </c>
      <c r="H53" s="57">
        <f>SUMIFS(Vacations[Vacation Code], Vacations[Employee Name],$B53,Vacations[Start Date],"&lt;="&amp;H$15,Vacations[End Date],"&gt;="&amp;H$15)</f>
        <v>0</v>
      </c>
      <c r="I53" s="57">
        <f>SUMIFS(Vacations[Vacation Code], Vacations[Employee Name],$B53,Vacations[Start Date],"&lt;="&amp;I$15,Vacations[End Date],"&gt;="&amp;I$15)</f>
        <v>0</v>
      </c>
      <c r="J53" s="57">
        <f>SUMIFS(Vacations[Vacation Code], Vacations[Employee Name],$B53,Vacations[Start Date],"&lt;="&amp;J$15,Vacations[End Date],"&gt;="&amp;J$15)</f>
        <v>0</v>
      </c>
      <c r="K53" s="57">
        <f>SUMIFS(Vacations[Vacation Code], Vacations[Employee Name],$B53,Vacations[Start Date],"&lt;="&amp;K$15,Vacations[End Date],"&gt;="&amp;K$15)</f>
        <v>0</v>
      </c>
      <c r="L53" s="57">
        <f>SUMIFS(Vacations[Vacation Code], Vacations[Employee Name],$B53,Vacations[Start Date],"&lt;="&amp;L$15,Vacations[End Date],"&gt;="&amp;L$15)</f>
        <v>0</v>
      </c>
      <c r="M53" s="57">
        <f>SUMIFS(Vacations[Vacation Code], Vacations[Employee Name],$B53,Vacations[Start Date],"&lt;="&amp;M$15,Vacations[End Date],"&gt;="&amp;M$15)</f>
        <v>0</v>
      </c>
      <c r="N53" s="57">
        <f>SUMIFS(Vacations[Vacation Code], Vacations[Employee Name],$B53,Vacations[Start Date],"&lt;="&amp;N$15,Vacations[End Date],"&gt;="&amp;N$15)</f>
        <v>0</v>
      </c>
      <c r="O53" s="57">
        <f>SUMIFS(Vacations[Vacation Code], Vacations[Employee Name],$B53,Vacations[Start Date],"&lt;="&amp;O$15,Vacations[End Date],"&gt;="&amp;O$15)</f>
        <v>0</v>
      </c>
      <c r="P53" s="57">
        <f>SUMIFS(Vacations[Vacation Code], Vacations[Employee Name],$B53,Vacations[Start Date],"&lt;="&amp;P$15,Vacations[End Date],"&gt;="&amp;P$15)</f>
        <v>0</v>
      </c>
      <c r="Q53" s="57">
        <f>SUMIFS(Vacations[Vacation Code], Vacations[Employee Name],$B53,Vacations[Start Date],"&lt;="&amp;Q$15,Vacations[End Date],"&gt;="&amp;Q$15)</f>
        <v>0</v>
      </c>
      <c r="R53" s="57">
        <f>SUMIFS(Vacations[Vacation Code], Vacations[Employee Name],$B53,Vacations[Start Date],"&lt;="&amp;R$15,Vacations[End Date],"&gt;="&amp;R$15)</f>
        <v>0</v>
      </c>
      <c r="S53" s="57">
        <f>SUMIFS(Vacations[Vacation Code], Vacations[Employee Name],$B53,Vacations[Start Date],"&lt;="&amp;S$15,Vacations[End Date],"&gt;="&amp;S$15)</f>
        <v>0</v>
      </c>
      <c r="T53" s="57">
        <f>SUMIFS(Vacations[Vacation Code], Vacations[Employee Name],$B53,Vacations[Start Date],"&lt;="&amp;T$15,Vacations[End Date],"&gt;="&amp;T$15)</f>
        <v>0</v>
      </c>
      <c r="U53" s="57">
        <f>SUMIFS(Vacations[Vacation Code], Vacations[Employee Name],$B53,Vacations[Start Date],"&lt;="&amp;U$15,Vacations[End Date],"&gt;="&amp;U$15)</f>
        <v>0</v>
      </c>
      <c r="V53" s="57">
        <f>SUMIFS(Vacations[Vacation Code], Vacations[Employee Name],$B53,Vacations[Start Date],"&lt;="&amp;V$15,Vacations[End Date],"&gt;="&amp;V$15)</f>
        <v>0</v>
      </c>
      <c r="W53" s="57">
        <f>SUMIFS(Vacations[Vacation Code], Vacations[Employee Name],$B53,Vacations[Start Date],"&lt;="&amp;W$15,Vacations[End Date],"&gt;="&amp;W$15)</f>
        <v>0</v>
      </c>
      <c r="X53" s="57">
        <f>SUMIFS(Vacations[Vacation Code], Vacations[Employee Name],$B53,Vacations[Start Date],"&lt;="&amp;X$15,Vacations[End Date],"&gt;="&amp;X$15)</f>
        <v>0</v>
      </c>
      <c r="Y53" s="57">
        <f>SUMIFS(Vacations[Vacation Code], Vacations[Employee Name],$B53,Vacations[Start Date],"&lt;="&amp;Y$15,Vacations[End Date],"&gt;="&amp;Y$15)</f>
        <v>0</v>
      </c>
      <c r="Z53" s="57">
        <f>SUMIFS(Vacations[Vacation Code], Vacations[Employee Name],$B53,Vacations[Start Date],"&lt;="&amp;Z$15,Vacations[End Date],"&gt;="&amp;Z$15)</f>
        <v>0</v>
      </c>
      <c r="AA53" s="57">
        <f>SUMIFS(Vacations[Vacation Code], Vacations[Employee Name],$B53,Vacations[Start Date],"&lt;="&amp;AA$15,Vacations[End Date],"&gt;="&amp;AA$15)</f>
        <v>0</v>
      </c>
      <c r="AB53" s="57">
        <f>SUMIFS(Vacations[Vacation Code], Vacations[Employee Name],$B53,Vacations[Start Date],"&lt;="&amp;AB$15,Vacations[End Date],"&gt;="&amp;AB$15)</f>
        <v>0</v>
      </c>
      <c r="AC53" s="57">
        <f>SUMIFS(Vacations[Vacation Code], Vacations[Employee Name],$B53,Vacations[Start Date],"&lt;="&amp;AC$15,Vacations[End Date],"&gt;="&amp;AC$15)</f>
        <v>0</v>
      </c>
      <c r="AD53" s="57">
        <f>SUMIFS(Vacations[Vacation Code], Vacations[Employee Name],$B53,Vacations[Start Date],"&lt;="&amp;AD$15,Vacations[End Date],"&gt;="&amp;AD$15)</f>
        <v>0</v>
      </c>
      <c r="AE53" s="57">
        <f>SUMIFS(Vacations[Vacation Code], Vacations[Employee Name],$B53,Vacations[Start Date],"&lt;="&amp;AE$15,Vacations[End Date],"&gt;="&amp;AE$15)</f>
        <v>0</v>
      </c>
      <c r="AF53" s="57">
        <f>SUMIFS(Vacations[Vacation Code], Vacations[Employee Name],$B53,Vacations[Start Date],"&lt;="&amp;AF$15,Vacations[End Date],"&gt;="&amp;AF$15)</f>
        <v>0</v>
      </c>
      <c r="AG53" s="57">
        <f>SUMIFS(Vacations[Vacation Code], Vacations[Employee Name],$B53,Vacations[Start Date],"&lt;="&amp;AG$15,Vacations[End Date],"&gt;="&amp;AG$15)</f>
        <v>0</v>
      </c>
      <c r="AH53" s="57">
        <f>SUMIFS(Vacations[Vacation Code], Vacations[Employee Name],$B53,Vacations[Start Date],"&lt;="&amp;AH$15,Vacations[End Date],"&gt;="&amp;AH$15)</f>
        <v>0</v>
      </c>
      <c r="AI53" s="57">
        <f>SUMIFS(Vacations[Vacation Code], Vacations[Employee Name],$B53,Vacations[Start Date],"&lt;="&amp;AI$15,Vacations[End Date],"&gt;="&amp;AI$15)</f>
        <v>0</v>
      </c>
      <c r="AJ53" s="57">
        <f>SUMIFS(Vacations[Vacation Code], Vacations[Employee Name],$B53,Vacations[Start Date],"&lt;="&amp;AJ$15,Vacations[End Date],"&gt;="&amp;AJ$15)</f>
        <v>0</v>
      </c>
      <c r="AK53" s="57">
        <f>SUMIFS(Vacations[Vacation Code], Vacations[Employee Name],$B53,Vacations[Start Date],"&lt;="&amp;AK$15,Vacations[End Date],"&gt;="&amp;AK$15)</f>
        <v>0</v>
      </c>
      <c r="AL53" s="57">
        <f>SUMIFS(Vacations[Vacation Code], Vacations[Employee Name],$B53,Vacations[Start Date],"&lt;="&amp;AL$15,Vacations[End Date],"&gt;="&amp;AL$15)</f>
        <v>0</v>
      </c>
      <c r="AM53" s="57">
        <f>SUMIFS(Vacations[Vacation Code], Vacations[Employee Name],$B53,Vacations[Start Date],"&lt;="&amp;AM$15,Vacations[End Date],"&gt;="&amp;AM$15)</f>
        <v>0</v>
      </c>
      <c r="AN53" s="57">
        <f>SUMIFS(Vacations[Vacation Code], Vacations[Employee Name],$B53,Vacations[Start Date],"&lt;="&amp;AN$15,Vacations[End Date],"&gt;="&amp;AN$15)</f>
        <v>0</v>
      </c>
      <c r="AO53" s="57">
        <f>SUMIFS(Vacations[Vacation Code], Vacations[Employee Name],$B53,Vacations[Start Date],"&lt;="&amp;AO$15,Vacations[End Date],"&gt;="&amp;AO$15)</f>
        <v>0</v>
      </c>
      <c r="AP53" s="57">
        <f>SUMIFS(Vacations[Vacation Code], Vacations[Employee Name],$B53,Vacations[Start Date],"&lt;="&amp;AP$15,Vacations[End Date],"&gt;="&amp;AP$15)</f>
        <v>0</v>
      </c>
      <c r="AQ53" s="57">
        <f>SUMIFS(Vacations[Vacation Code], Vacations[Employee Name],$B53,Vacations[Start Date],"&lt;="&amp;AQ$15,Vacations[End Date],"&gt;="&amp;AQ$15)</f>
        <v>0</v>
      </c>
      <c r="AR53" s="57">
        <f>SUMIFS(Vacations[Vacation Code], Vacations[Employee Name],$B53,Vacations[Start Date],"&lt;="&amp;AR$15,Vacations[End Date],"&gt;="&amp;AR$15)</f>
        <v>0</v>
      </c>
      <c r="AS53" s="57">
        <f>SUMIFS(Vacations[Vacation Code], Vacations[Employee Name],$B53,Vacations[Start Date],"&lt;="&amp;AS$15,Vacations[End Date],"&gt;="&amp;AS$15)</f>
        <v>0</v>
      </c>
      <c r="AT53" s="57">
        <f>SUMIFS(Vacations[Vacation Code], Vacations[Employee Name],$B53,Vacations[Start Date],"&lt;="&amp;AT$15,Vacations[End Date],"&gt;="&amp;AT$15)</f>
        <v>0</v>
      </c>
      <c r="AU53" s="57">
        <f>SUMIFS(Vacations[Vacation Code], Vacations[Employee Name],$B53,Vacations[Start Date],"&lt;="&amp;AU$15,Vacations[End Date],"&gt;="&amp;AU$15)</f>
        <v>0</v>
      </c>
      <c r="AV53" s="57">
        <f>SUMIFS(Vacations[Vacation Code], Vacations[Employee Name],$B53,Vacations[Start Date],"&lt;="&amp;AV$15,Vacations[End Date],"&gt;="&amp;AV$15)</f>
        <v>0</v>
      </c>
      <c r="AW53" s="57">
        <f>SUMIFS(Vacations[Vacation Code], Vacations[Employee Name],$B53,Vacations[Start Date],"&lt;="&amp;AW$15,Vacations[End Date],"&gt;="&amp;AW$15)</f>
        <v>0</v>
      </c>
      <c r="AX53" s="57">
        <f>SUMIFS(Vacations[Vacation Code], Vacations[Employee Name],$B53,Vacations[Start Date],"&lt;="&amp;AX$15,Vacations[End Date],"&gt;="&amp;AX$15)</f>
        <v>0</v>
      </c>
      <c r="AY53" s="57">
        <f>SUMIFS(Vacations[Vacation Code], Vacations[Employee Name],$B53,Vacations[Start Date],"&lt;="&amp;AY$15,Vacations[End Date],"&gt;="&amp;AY$15)</f>
        <v>0</v>
      </c>
      <c r="AZ53" s="57">
        <f>SUMIFS(Vacations[Vacation Code], Vacations[Employee Name],$B53,Vacations[Start Date],"&lt;="&amp;AZ$15,Vacations[End Date],"&gt;="&amp;AZ$15)</f>
        <v>0</v>
      </c>
      <c r="BA53" s="57">
        <f>SUMIFS(Vacations[Vacation Code], Vacations[Employee Name],$B53,Vacations[Start Date],"&lt;="&amp;BA$15,Vacations[End Date],"&gt;="&amp;BA$15)</f>
        <v>0</v>
      </c>
      <c r="BB53" s="57">
        <f>SUMIFS(Vacations[Vacation Code], Vacations[Employee Name],$B53,Vacations[Start Date],"&lt;="&amp;BB$15,Vacations[End Date],"&gt;="&amp;BB$15)</f>
        <v>0</v>
      </c>
      <c r="BC53" s="57">
        <f>SUMIFS(Vacations[Vacation Code], Vacations[Employee Name],$B53,Vacations[Start Date],"&lt;="&amp;BC$15,Vacations[End Date],"&gt;="&amp;BC$15)</f>
        <v>0</v>
      </c>
      <c r="BD53" s="57">
        <f>SUMIFS(Vacations[Vacation Code], Vacations[Employee Name],$B53,Vacations[Start Date],"&lt;="&amp;BD$15,Vacations[End Date],"&gt;="&amp;BD$15)</f>
        <v>0</v>
      </c>
      <c r="BE53" s="57">
        <f>SUMIFS(Vacations[Vacation Code], Vacations[Employee Name],$B53,Vacations[Start Date],"&lt;="&amp;BE$15,Vacations[End Date],"&gt;="&amp;BE$15)</f>
        <v>0</v>
      </c>
      <c r="BF53" s="57">
        <f>SUMIFS(Vacations[Vacation Code], Vacations[Employee Name],$B53,Vacations[Start Date],"&lt;="&amp;BF$15,Vacations[End Date],"&gt;="&amp;BF$15)</f>
        <v>0</v>
      </c>
      <c r="BG53" s="57">
        <f>SUMIFS(Vacations[Vacation Code], Vacations[Employee Name],$B53,Vacations[Start Date],"&lt;="&amp;BG$15,Vacations[End Date],"&gt;="&amp;BG$15)</f>
        <v>0</v>
      </c>
      <c r="BH53" s="57">
        <f>SUMIFS(Vacations[Vacation Code], Vacations[Employee Name],$B53,Vacations[Start Date],"&lt;="&amp;BH$15,Vacations[End Date],"&gt;="&amp;BH$15)</f>
        <v>0</v>
      </c>
      <c r="BI53" s="57">
        <f>SUMIFS(Vacations[Vacation Code], Vacations[Employee Name],$B53,Vacations[Start Date],"&lt;="&amp;BI$15,Vacations[End Date],"&gt;="&amp;BI$15)</f>
        <v>0</v>
      </c>
      <c r="BJ53" s="57">
        <f>SUMIFS(Vacations[Vacation Code], Vacations[Employee Name],$B53,Vacations[Start Date],"&lt;="&amp;BJ$15,Vacations[End Date],"&gt;="&amp;BJ$15)</f>
        <v>0</v>
      </c>
      <c r="BK53" s="57">
        <f>SUMIFS(Vacations[Vacation Code], Vacations[Employee Name],$B53,Vacations[Start Date],"&lt;="&amp;BK$15,Vacations[End Date],"&gt;="&amp;BK$15)</f>
        <v>0</v>
      </c>
      <c r="BL53" s="57">
        <f>SUMIFS(Vacations[Vacation Code], Vacations[Employee Name],$B53,Vacations[Start Date],"&lt;="&amp;BL$15,Vacations[End Date],"&gt;="&amp;BL$15)</f>
        <v>0</v>
      </c>
      <c r="BM53" s="57">
        <f>SUMIFS(Vacations[Vacation Code], Vacations[Employee Name],$B53,Vacations[Start Date],"&lt;="&amp;BM$15,Vacations[End Date],"&gt;="&amp;BM$15)</f>
        <v>0</v>
      </c>
      <c r="BN53" s="57">
        <f>SUMIFS(Vacations[Vacation Code], Vacations[Employee Name],$B53,Vacations[Start Date],"&lt;="&amp;BN$15,Vacations[End Date],"&gt;="&amp;BN$15)</f>
        <v>0</v>
      </c>
      <c r="BO53" s="57">
        <f>SUMIFS(Vacations[Vacation Code], Vacations[Employee Name],$B53,Vacations[Start Date],"&lt;="&amp;BO$15,Vacations[End Date],"&gt;="&amp;BO$15)</f>
        <v>0</v>
      </c>
      <c r="BP53" s="57">
        <f>SUMIFS(Vacations[Vacation Code], Vacations[Employee Name],$B53,Vacations[Start Date],"&lt;="&amp;BP$15,Vacations[End Date],"&gt;="&amp;BP$15)</f>
        <v>0</v>
      </c>
      <c r="BQ53" s="57">
        <f>SUMIFS(Vacations[Vacation Code], Vacations[Employee Name],$B53,Vacations[Start Date],"&lt;="&amp;BQ$15,Vacations[End Date],"&gt;="&amp;BQ$15)</f>
        <v>0</v>
      </c>
      <c r="BR53" s="57">
        <f>SUMIFS(Vacations[Vacation Code], Vacations[Employee Name],$B53,Vacations[Start Date],"&lt;="&amp;BR$15,Vacations[End Date],"&gt;="&amp;BR$15)</f>
        <v>0</v>
      </c>
      <c r="BS53" s="57">
        <f>SUMIFS(Vacations[Vacation Code], Vacations[Employee Name],$B53,Vacations[Start Date],"&lt;="&amp;BS$15,Vacations[End Date],"&gt;="&amp;BS$15)</f>
        <v>0</v>
      </c>
      <c r="BT53" s="57">
        <f>SUMIFS(Vacations[Vacation Code], Vacations[Employee Name],$B53,Vacations[Start Date],"&lt;="&amp;BT$15,Vacations[End Date],"&gt;="&amp;BT$15)</f>
        <v>0</v>
      </c>
      <c r="BU53" s="57">
        <f>SUMIFS(Vacations[Vacation Code], Vacations[Employee Name],$B53,Vacations[Start Date],"&lt;="&amp;BU$15,Vacations[End Date],"&gt;="&amp;BU$15)</f>
        <v>0</v>
      </c>
      <c r="BV53" s="57">
        <f>SUMIFS(Vacations[Vacation Code], Vacations[Employee Name],$B53,Vacations[Start Date],"&lt;="&amp;BV$15,Vacations[End Date],"&gt;="&amp;BV$15)</f>
        <v>0</v>
      </c>
      <c r="BW53" s="57">
        <f>SUMIFS(Vacations[Vacation Code], Vacations[Employee Name],$B53,Vacations[Start Date],"&lt;="&amp;BW$15,Vacations[End Date],"&gt;="&amp;BW$15)</f>
        <v>0</v>
      </c>
      <c r="BX53" s="57">
        <f>SUMIFS(Vacations[Vacation Code], Vacations[Employee Name],$B53,Vacations[Start Date],"&lt;="&amp;BX$15,Vacations[End Date],"&gt;="&amp;BX$15)</f>
        <v>0</v>
      </c>
      <c r="BY53" s="57">
        <f>SUMIFS(Vacations[Vacation Code], Vacations[Employee Name],$B53,Vacations[Start Date],"&lt;="&amp;BY$15,Vacations[End Date],"&gt;="&amp;BY$15)</f>
        <v>0</v>
      </c>
      <c r="BZ53" s="57">
        <f>SUMIFS(Vacations[Vacation Code], Vacations[Employee Name],$B53,Vacations[Start Date],"&lt;="&amp;BZ$15,Vacations[End Date],"&gt;="&amp;BZ$15)</f>
        <v>0</v>
      </c>
      <c r="CA53" s="57">
        <f>SUMIFS(Vacations[Vacation Code], Vacations[Employee Name],$B53,Vacations[Start Date],"&lt;="&amp;CA$15,Vacations[End Date],"&gt;="&amp;CA$15)</f>
        <v>0</v>
      </c>
      <c r="CB53" s="57">
        <f>SUMIFS(Vacations[Vacation Code], Vacations[Employee Name],$B53,Vacations[Start Date],"&lt;="&amp;CB$15,Vacations[End Date],"&gt;="&amp;CB$15)</f>
        <v>0</v>
      </c>
      <c r="CC53" s="57">
        <f>SUMIFS(Vacations[Vacation Code], Vacations[Employee Name],$B53,Vacations[Start Date],"&lt;="&amp;CC$15,Vacations[End Date],"&gt;="&amp;CC$15)</f>
        <v>0</v>
      </c>
      <c r="CD53" s="57">
        <f>SUMIFS(Vacations[Vacation Code], Vacations[Employee Name],$B53,Vacations[Start Date],"&lt;="&amp;CD$15,Vacations[End Date],"&gt;="&amp;CD$15)</f>
        <v>0</v>
      </c>
      <c r="CE53" s="57">
        <f>SUMIFS(Vacations[Vacation Code], Vacations[Employee Name],$B53,Vacations[Start Date],"&lt;="&amp;CE$15,Vacations[End Date],"&gt;="&amp;CE$15)</f>
        <v>0</v>
      </c>
      <c r="CF53" s="57">
        <f>SUMIFS(Vacations[Vacation Code], Vacations[Employee Name],$B53,Vacations[Start Date],"&lt;="&amp;CF$15,Vacations[End Date],"&gt;="&amp;CF$15)</f>
        <v>0</v>
      </c>
      <c r="CG53" s="57">
        <f>SUMIFS(Vacations[Vacation Code], Vacations[Employee Name],$B53,Vacations[Start Date],"&lt;="&amp;CG$15,Vacations[End Date],"&gt;="&amp;CG$15)</f>
        <v>0</v>
      </c>
      <c r="CH53" s="57">
        <f>SUMIFS(Vacations[Vacation Code], Vacations[Employee Name],$B53,Vacations[Start Date],"&lt;="&amp;CH$15,Vacations[End Date],"&gt;="&amp;CH$15)</f>
        <v>0</v>
      </c>
      <c r="CI53" s="57">
        <f>SUMIFS(Vacations[Vacation Code], Vacations[Employee Name],$B53,Vacations[Start Date],"&lt;="&amp;CI$15,Vacations[End Date],"&gt;="&amp;CI$15)</f>
        <v>0</v>
      </c>
      <c r="CJ53" s="57">
        <f>SUMIFS(Vacations[Vacation Code], Vacations[Employee Name],$B53,Vacations[Start Date],"&lt;="&amp;CJ$15,Vacations[End Date],"&gt;="&amp;CJ$15)</f>
        <v>0</v>
      </c>
      <c r="CK53" s="57">
        <f>SUMIFS(Vacations[Vacation Code], Vacations[Employee Name],$B53,Vacations[Start Date],"&lt;="&amp;CK$15,Vacations[End Date],"&gt;="&amp;CK$15)</f>
        <v>0</v>
      </c>
      <c r="CL53" s="57">
        <f>SUMIFS(Vacations[Vacation Code], Vacations[Employee Name],$B53,Vacations[Start Date],"&lt;="&amp;CL$15,Vacations[End Date],"&gt;="&amp;CL$15)</f>
        <v>0</v>
      </c>
      <c r="CM53" s="57">
        <f>SUMIFS(Vacations[Vacation Code], Vacations[Employee Name],$B53,Vacations[Start Date],"&lt;="&amp;CM$15,Vacations[End Date],"&gt;="&amp;CM$15)</f>
        <v>0</v>
      </c>
      <c r="CN53" s="57">
        <f>SUMIFS(Vacations[Vacation Code], Vacations[Employee Name],$B53,Vacations[Start Date],"&lt;="&amp;CN$15,Vacations[End Date],"&gt;="&amp;CN$15)</f>
        <v>0</v>
      </c>
      <c r="CO53" s="57">
        <f>SUMIFS(Vacations[Vacation Code], Vacations[Employee Name],$B53,Vacations[Start Date],"&lt;="&amp;CO$15,Vacations[End Date],"&gt;="&amp;CO$15)</f>
        <v>0</v>
      </c>
      <c r="CP53" s="57">
        <f>SUMIFS(Vacations[Vacation Code], Vacations[Employee Name],$B53,Vacations[Start Date],"&lt;="&amp;CP$15,Vacations[End Date],"&gt;="&amp;CP$15)</f>
        <v>0</v>
      </c>
      <c r="CQ53" s="57">
        <f>SUMIFS(Vacations[Vacation Code], Vacations[Employee Name],$B53,Vacations[Start Date],"&lt;="&amp;CQ$15,Vacations[End Date],"&gt;="&amp;CQ$15)</f>
        <v>0</v>
      </c>
      <c r="CR53" s="57">
        <f>SUMIFS(Vacations['# of days taken],Vacations[Employee Name],$B53)</f>
        <v>0</v>
      </c>
      <c r="CS53" s="57">
        <f>SUMIFS(Vacations['# of days taken],Vacations[Employee Name],$B53,Vacations[Start Date],"&gt;="&amp;$C$8,Vacations[End Date],"&lt;="&amp;$C$3)</f>
        <v>0</v>
      </c>
    </row>
    <row r="54" spans="1:97" x14ac:dyDescent="0.25">
      <c r="A54" s="41">
        <v>39</v>
      </c>
      <c r="B54" s="41" t="str">
        <f>IFERROR(INDEX(Employees[Employees],A54),"")</f>
        <v/>
      </c>
      <c r="C54" s="41"/>
      <c r="D54" s="57">
        <f>SUMIFS(Vacations[Vacation Code], Vacations[Employee Name],$B54,Vacations[Start Date],"&lt;="&amp;D$15,Vacations[End Date],"&gt;="&amp;D$15)</f>
        <v>0</v>
      </c>
      <c r="E54" s="57">
        <f>SUMIFS(Vacations[Vacation Code], Vacations[Employee Name],$B54,Vacations[Start Date],"&lt;="&amp;E$15,Vacations[End Date],"&gt;="&amp;E$15)</f>
        <v>0</v>
      </c>
      <c r="F54" s="57">
        <f>SUMIFS(Vacations[Vacation Code], Vacations[Employee Name],$B54,Vacations[Start Date],"&lt;="&amp;F$15,Vacations[End Date],"&gt;="&amp;F$15)</f>
        <v>0</v>
      </c>
      <c r="G54" s="57">
        <f>SUMIFS(Vacations[Vacation Code], Vacations[Employee Name],$B54,Vacations[Start Date],"&lt;="&amp;G$15,Vacations[End Date],"&gt;="&amp;G$15)</f>
        <v>0</v>
      </c>
      <c r="H54" s="57">
        <f>SUMIFS(Vacations[Vacation Code], Vacations[Employee Name],$B54,Vacations[Start Date],"&lt;="&amp;H$15,Vacations[End Date],"&gt;="&amp;H$15)</f>
        <v>0</v>
      </c>
      <c r="I54" s="57">
        <f>SUMIFS(Vacations[Vacation Code], Vacations[Employee Name],$B54,Vacations[Start Date],"&lt;="&amp;I$15,Vacations[End Date],"&gt;="&amp;I$15)</f>
        <v>0</v>
      </c>
      <c r="J54" s="57">
        <f>SUMIFS(Vacations[Vacation Code], Vacations[Employee Name],$B54,Vacations[Start Date],"&lt;="&amp;J$15,Vacations[End Date],"&gt;="&amp;J$15)</f>
        <v>0</v>
      </c>
      <c r="K54" s="57">
        <f>SUMIFS(Vacations[Vacation Code], Vacations[Employee Name],$B54,Vacations[Start Date],"&lt;="&amp;K$15,Vacations[End Date],"&gt;="&amp;K$15)</f>
        <v>0</v>
      </c>
      <c r="L54" s="57">
        <f>SUMIFS(Vacations[Vacation Code], Vacations[Employee Name],$B54,Vacations[Start Date],"&lt;="&amp;L$15,Vacations[End Date],"&gt;="&amp;L$15)</f>
        <v>0</v>
      </c>
      <c r="M54" s="57">
        <f>SUMIFS(Vacations[Vacation Code], Vacations[Employee Name],$B54,Vacations[Start Date],"&lt;="&amp;M$15,Vacations[End Date],"&gt;="&amp;M$15)</f>
        <v>0</v>
      </c>
      <c r="N54" s="57">
        <f>SUMIFS(Vacations[Vacation Code], Vacations[Employee Name],$B54,Vacations[Start Date],"&lt;="&amp;N$15,Vacations[End Date],"&gt;="&amp;N$15)</f>
        <v>0</v>
      </c>
      <c r="O54" s="57">
        <f>SUMIFS(Vacations[Vacation Code], Vacations[Employee Name],$B54,Vacations[Start Date],"&lt;="&amp;O$15,Vacations[End Date],"&gt;="&amp;O$15)</f>
        <v>0</v>
      </c>
      <c r="P54" s="57">
        <f>SUMIFS(Vacations[Vacation Code], Vacations[Employee Name],$B54,Vacations[Start Date],"&lt;="&amp;P$15,Vacations[End Date],"&gt;="&amp;P$15)</f>
        <v>0</v>
      </c>
      <c r="Q54" s="57">
        <f>SUMIFS(Vacations[Vacation Code], Vacations[Employee Name],$B54,Vacations[Start Date],"&lt;="&amp;Q$15,Vacations[End Date],"&gt;="&amp;Q$15)</f>
        <v>0</v>
      </c>
      <c r="R54" s="57">
        <f>SUMIFS(Vacations[Vacation Code], Vacations[Employee Name],$B54,Vacations[Start Date],"&lt;="&amp;R$15,Vacations[End Date],"&gt;="&amp;R$15)</f>
        <v>0</v>
      </c>
      <c r="S54" s="57">
        <f>SUMIFS(Vacations[Vacation Code], Vacations[Employee Name],$B54,Vacations[Start Date],"&lt;="&amp;S$15,Vacations[End Date],"&gt;="&amp;S$15)</f>
        <v>0</v>
      </c>
      <c r="T54" s="57">
        <f>SUMIFS(Vacations[Vacation Code], Vacations[Employee Name],$B54,Vacations[Start Date],"&lt;="&amp;T$15,Vacations[End Date],"&gt;="&amp;T$15)</f>
        <v>0</v>
      </c>
      <c r="U54" s="57">
        <f>SUMIFS(Vacations[Vacation Code], Vacations[Employee Name],$B54,Vacations[Start Date],"&lt;="&amp;U$15,Vacations[End Date],"&gt;="&amp;U$15)</f>
        <v>0</v>
      </c>
      <c r="V54" s="57">
        <f>SUMIFS(Vacations[Vacation Code], Vacations[Employee Name],$B54,Vacations[Start Date],"&lt;="&amp;V$15,Vacations[End Date],"&gt;="&amp;V$15)</f>
        <v>0</v>
      </c>
      <c r="W54" s="57">
        <f>SUMIFS(Vacations[Vacation Code], Vacations[Employee Name],$B54,Vacations[Start Date],"&lt;="&amp;W$15,Vacations[End Date],"&gt;="&amp;W$15)</f>
        <v>0</v>
      </c>
      <c r="X54" s="57">
        <f>SUMIFS(Vacations[Vacation Code], Vacations[Employee Name],$B54,Vacations[Start Date],"&lt;="&amp;X$15,Vacations[End Date],"&gt;="&amp;X$15)</f>
        <v>0</v>
      </c>
      <c r="Y54" s="57">
        <f>SUMIFS(Vacations[Vacation Code], Vacations[Employee Name],$B54,Vacations[Start Date],"&lt;="&amp;Y$15,Vacations[End Date],"&gt;="&amp;Y$15)</f>
        <v>0</v>
      </c>
      <c r="Z54" s="57">
        <f>SUMIFS(Vacations[Vacation Code], Vacations[Employee Name],$B54,Vacations[Start Date],"&lt;="&amp;Z$15,Vacations[End Date],"&gt;="&amp;Z$15)</f>
        <v>0</v>
      </c>
      <c r="AA54" s="57">
        <f>SUMIFS(Vacations[Vacation Code], Vacations[Employee Name],$B54,Vacations[Start Date],"&lt;="&amp;AA$15,Vacations[End Date],"&gt;="&amp;AA$15)</f>
        <v>0</v>
      </c>
      <c r="AB54" s="57">
        <f>SUMIFS(Vacations[Vacation Code], Vacations[Employee Name],$B54,Vacations[Start Date],"&lt;="&amp;AB$15,Vacations[End Date],"&gt;="&amp;AB$15)</f>
        <v>0</v>
      </c>
      <c r="AC54" s="57">
        <f>SUMIFS(Vacations[Vacation Code], Vacations[Employee Name],$B54,Vacations[Start Date],"&lt;="&amp;AC$15,Vacations[End Date],"&gt;="&amp;AC$15)</f>
        <v>0</v>
      </c>
      <c r="AD54" s="57">
        <f>SUMIFS(Vacations[Vacation Code], Vacations[Employee Name],$B54,Vacations[Start Date],"&lt;="&amp;AD$15,Vacations[End Date],"&gt;="&amp;AD$15)</f>
        <v>0</v>
      </c>
      <c r="AE54" s="57">
        <f>SUMIFS(Vacations[Vacation Code], Vacations[Employee Name],$B54,Vacations[Start Date],"&lt;="&amp;AE$15,Vacations[End Date],"&gt;="&amp;AE$15)</f>
        <v>0</v>
      </c>
      <c r="AF54" s="57">
        <f>SUMIFS(Vacations[Vacation Code], Vacations[Employee Name],$B54,Vacations[Start Date],"&lt;="&amp;AF$15,Vacations[End Date],"&gt;="&amp;AF$15)</f>
        <v>0</v>
      </c>
      <c r="AG54" s="57">
        <f>SUMIFS(Vacations[Vacation Code], Vacations[Employee Name],$B54,Vacations[Start Date],"&lt;="&amp;AG$15,Vacations[End Date],"&gt;="&amp;AG$15)</f>
        <v>0</v>
      </c>
      <c r="AH54" s="57">
        <f>SUMIFS(Vacations[Vacation Code], Vacations[Employee Name],$B54,Vacations[Start Date],"&lt;="&amp;AH$15,Vacations[End Date],"&gt;="&amp;AH$15)</f>
        <v>0</v>
      </c>
      <c r="AI54" s="57">
        <f>SUMIFS(Vacations[Vacation Code], Vacations[Employee Name],$B54,Vacations[Start Date],"&lt;="&amp;AI$15,Vacations[End Date],"&gt;="&amp;AI$15)</f>
        <v>0</v>
      </c>
      <c r="AJ54" s="57">
        <f>SUMIFS(Vacations[Vacation Code], Vacations[Employee Name],$B54,Vacations[Start Date],"&lt;="&amp;AJ$15,Vacations[End Date],"&gt;="&amp;AJ$15)</f>
        <v>0</v>
      </c>
      <c r="AK54" s="57">
        <f>SUMIFS(Vacations[Vacation Code], Vacations[Employee Name],$B54,Vacations[Start Date],"&lt;="&amp;AK$15,Vacations[End Date],"&gt;="&amp;AK$15)</f>
        <v>0</v>
      </c>
      <c r="AL54" s="57">
        <f>SUMIFS(Vacations[Vacation Code], Vacations[Employee Name],$B54,Vacations[Start Date],"&lt;="&amp;AL$15,Vacations[End Date],"&gt;="&amp;AL$15)</f>
        <v>0</v>
      </c>
      <c r="AM54" s="57">
        <f>SUMIFS(Vacations[Vacation Code], Vacations[Employee Name],$B54,Vacations[Start Date],"&lt;="&amp;AM$15,Vacations[End Date],"&gt;="&amp;AM$15)</f>
        <v>0</v>
      </c>
      <c r="AN54" s="57">
        <f>SUMIFS(Vacations[Vacation Code], Vacations[Employee Name],$B54,Vacations[Start Date],"&lt;="&amp;AN$15,Vacations[End Date],"&gt;="&amp;AN$15)</f>
        <v>0</v>
      </c>
      <c r="AO54" s="57">
        <f>SUMIFS(Vacations[Vacation Code], Vacations[Employee Name],$B54,Vacations[Start Date],"&lt;="&amp;AO$15,Vacations[End Date],"&gt;="&amp;AO$15)</f>
        <v>0</v>
      </c>
      <c r="AP54" s="57">
        <f>SUMIFS(Vacations[Vacation Code], Vacations[Employee Name],$B54,Vacations[Start Date],"&lt;="&amp;AP$15,Vacations[End Date],"&gt;="&amp;AP$15)</f>
        <v>0</v>
      </c>
      <c r="AQ54" s="57">
        <f>SUMIFS(Vacations[Vacation Code], Vacations[Employee Name],$B54,Vacations[Start Date],"&lt;="&amp;AQ$15,Vacations[End Date],"&gt;="&amp;AQ$15)</f>
        <v>0</v>
      </c>
      <c r="AR54" s="57">
        <f>SUMIFS(Vacations[Vacation Code], Vacations[Employee Name],$B54,Vacations[Start Date],"&lt;="&amp;AR$15,Vacations[End Date],"&gt;="&amp;AR$15)</f>
        <v>0</v>
      </c>
      <c r="AS54" s="57">
        <f>SUMIFS(Vacations[Vacation Code], Vacations[Employee Name],$B54,Vacations[Start Date],"&lt;="&amp;AS$15,Vacations[End Date],"&gt;="&amp;AS$15)</f>
        <v>0</v>
      </c>
      <c r="AT54" s="57">
        <f>SUMIFS(Vacations[Vacation Code], Vacations[Employee Name],$B54,Vacations[Start Date],"&lt;="&amp;AT$15,Vacations[End Date],"&gt;="&amp;AT$15)</f>
        <v>0</v>
      </c>
      <c r="AU54" s="57">
        <f>SUMIFS(Vacations[Vacation Code], Vacations[Employee Name],$B54,Vacations[Start Date],"&lt;="&amp;AU$15,Vacations[End Date],"&gt;="&amp;AU$15)</f>
        <v>0</v>
      </c>
      <c r="AV54" s="57">
        <f>SUMIFS(Vacations[Vacation Code], Vacations[Employee Name],$B54,Vacations[Start Date],"&lt;="&amp;AV$15,Vacations[End Date],"&gt;="&amp;AV$15)</f>
        <v>0</v>
      </c>
      <c r="AW54" s="57">
        <f>SUMIFS(Vacations[Vacation Code], Vacations[Employee Name],$B54,Vacations[Start Date],"&lt;="&amp;AW$15,Vacations[End Date],"&gt;="&amp;AW$15)</f>
        <v>0</v>
      </c>
      <c r="AX54" s="57">
        <f>SUMIFS(Vacations[Vacation Code], Vacations[Employee Name],$B54,Vacations[Start Date],"&lt;="&amp;AX$15,Vacations[End Date],"&gt;="&amp;AX$15)</f>
        <v>0</v>
      </c>
      <c r="AY54" s="57">
        <f>SUMIFS(Vacations[Vacation Code], Vacations[Employee Name],$B54,Vacations[Start Date],"&lt;="&amp;AY$15,Vacations[End Date],"&gt;="&amp;AY$15)</f>
        <v>0</v>
      </c>
      <c r="AZ54" s="57">
        <f>SUMIFS(Vacations[Vacation Code], Vacations[Employee Name],$B54,Vacations[Start Date],"&lt;="&amp;AZ$15,Vacations[End Date],"&gt;="&amp;AZ$15)</f>
        <v>0</v>
      </c>
      <c r="BA54" s="57">
        <f>SUMIFS(Vacations[Vacation Code], Vacations[Employee Name],$B54,Vacations[Start Date],"&lt;="&amp;BA$15,Vacations[End Date],"&gt;="&amp;BA$15)</f>
        <v>0</v>
      </c>
      <c r="BB54" s="57">
        <f>SUMIFS(Vacations[Vacation Code], Vacations[Employee Name],$B54,Vacations[Start Date],"&lt;="&amp;BB$15,Vacations[End Date],"&gt;="&amp;BB$15)</f>
        <v>0</v>
      </c>
      <c r="BC54" s="57">
        <f>SUMIFS(Vacations[Vacation Code], Vacations[Employee Name],$B54,Vacations[Start Date],"&lt;="&amp;BC$15,Vacations[End Date],"&gt;="&amp;BC$15)</f>
        <v>0</v>
      </c>
      <c r="BD54" s="57">
        <f>SUMIFS(Vacations[Vacation Code], Vacations[Employee Name],$B54,Vacations[Start Date],"&lt;="&amp;BD$15,Vacations[End Date],"&gt;="&amp;BD$15)</f>
        <v>0</v>
      </c>
      <c r="BE54" s="57">
        <f>SUMIFS(Vacations[Vacation Code], Vacations[Employee Name],$B54,Vacations[Start Date],"&lt;="&amp;BE$15,Vacations[End Date],"&gt;="&amp;BE$15)</f>
        <v>0</v>
      </c>
      <c r="BF54" s="57">
        <f>SUMIFS(Vacations[Vacation Code], Vacations[Employee Name],$B54,Vacations[Start Date],"&lt;="&amp;BF$15,Vacations[End Date],"&gt;="&amp;BF$15)</f>
        <v>0</v>
      </c>
      <c r="BG54" s="57">
        <f>SUMIFS(Vacations[Vacation Code], Vacations[Employee Name],$B54,Vacations[Start Date],"&lt;="&amp;BG$15,Vacations[End Date],"&gt;="&amp;BG$15)</f>
        <v>0</v>
      </c>
      <c r="BH54" s="57">
        <f>SUMIFS(Vacations[Vacation Code], Vacations[Employee Name],$B54,Vacations[Start Date],"&lt;="&amp;BH$15,Vacations[End Date],"&gt;="&amp;BH$15)</f>
        <v>0</v>
      </c>
      <c r="BI54" s="57">
        <f>SUMIFS(Vacations[Vacation Code], Vacations[Employee Name],$B54,Vacations[Start Date],"&lt;="&amp;BI$15,Vacations[End Date],"&gt;="&amp;BI$15)</f>
        <v>0</v>
      </c>
      <c r="BJ54" s="57">
        <f>SUMIFS(Vacations[Vacation Code], Vacations[Employee Name],$B54,Vacations[Start Date],"&lt;="&amp;BJ$15,Vacations[End Date],"&gt;="&amp;BJ$15)</f>
        <v>0</v>
      </c>
      <c r="BK54" s="57">
        <f>SUMIFS(Vacations[Vacation Code], Vacations[Employee Name],$B54,Vacations[Start Date],"&lt;="&amp;BK$15,Vacations[End Date],"&gt;="&amp;BK$15)</f>
        <v>0</v>
      </c>
      <c r="BL54" s="57">
        <f>SUMIFS(Vacations[Vacation Code], Vacations[Employee Name],$B54,Vacations[Start Date],"&lt;="&amp;BL$15,Vacations[End Date],"&gt;="&amp;BL$15)</f>
        <v>0</v>
      </c>
      <c r="BM54" s="57">
        <f>SUMIFS(Vacations[Vacation Code], Vacations[Employee Name],$B54,Vacations[Start Date],"&lt;="&amp;BM$15,Vacations[End Date],"&gt;="&amp;BM$15)</f>
        <v>0</v>
      </c>
      <c r="BN54" s="57">
        <f>SUMIFS(Vacations[Vacation Code], Vacations[Employee Name],$B54,Vacations[Start Date],"&lt;="&amp;BN$15,Vacations[End Date],"&gt;="&amp;BN$15)</f>
        <v>0</v>
      </c>
      <c r="BO54" s="57">
        <f>SUMIFS(Vacations[Vacation Code], Vacations[Employee Name],$B54,Vacations[Start Date],"&lt;="&amp;BO$15,Vacations[End Date],"&gt;="&amp;BO$15)</f>
        <v>0</v>
      </c>
      <c r="BP54" s="57">
        <f>SUMIFS(Vacations[Vacation Code], Vacations[Employee Name],$B54,Vacations[Start Date],"&lt;="&amp;BP$15,Vacations[End Date],"&gt;="&amp;BP$15)</f>
        <v>0</v>
      </c>
      <c r="BQ54" s="57">
        <f>SUMIFS(Vacations[Vacation Code], Vacations[Employee Name],$B54,Vacations[Start Date],"&lt;="&amp;BQ$15,Vacations[End Date],"&gt;="&amp;BQ$15)</f>
        <v>0</v>
      </c>
      <c r="BR54" s="57">
        <f>SUMIFS(Vacations[Vacation Code], Vacations[Employee Name],$B54,Vacations[Start Date],"&lt;="&amp;BR$15,Vacations[End Date],"&gt;="&amp;BR$15)</f>
        <v>0</v>
      </c>
      <c r="BS54" s="57">
        <f>SUMIFS(Vacations[Vacation Code], Vacations[Employee Name],$B54,Vacations[Start Date],"&lt;="&amp;BS$15,Vacations[End Date],"&gt;="&amp;BS$15)</f>
        <v>0</v>
      </c>
      <c r="BT54" s="57">
        <f>SUMIFS(Vacations[Vacation Code], Vacations[Employee Name],$B54,Vacations[Start Date],"&lt;="&amp;BT$15,Vacations[End Date],"&gt;="&amp;BT$15)</f>
        <v>0</v>
      </c>
      <c r="BU54" s="57">
        <f>SUMIFS(Vacations[Vacation Code], Vacations[Employee Name],$B54,Vacations[Start Date],"&lt;="&amp;BU$15,Vacations[End Date],"&gt;="&amp;BU$15)</f>
        <v>0</v>
      </c>
      <c r="BV54" s="57">
        <f>SUMIFS(Vacations[Vacation Code], Vacations[Employee Name],$B54,Vacations[Start Date],"&lt;="&amp;BV$15,Vacations[End Date],"&gt;="&amp;BV$15)</f>
        <v>0</v>
      </c>
      <c r="BW54" s="57">
        <f>SUMIFS(Vacations[Vacation Code], Vacations[Employee Name],$B54,Vacations[Start Date],"&lt;="&amp;BW$15,Vacations[End Date],"&gt;="&amp;BW$15)</f>
        <v>0</v>
      </c>
      <c r="BX54" s="57">
        <f>SUMIFS(Vacations[Vacation Code], Vacations[Employee Name],$B54,Vacations[Start Date],"&lt;="&amp;BX$15,Vacations[End Date],"&gt;="&amp;BX$15)</f>
        <v>0</v>
      </c>
      <c r="BY54" s="57">
        <f>SUMIFS(Vacations[Vacation Code], Vacations[Employee Name],$B54,Vacations[Start Date],"&lt;="&amp;BY$15,Vacations[End Date],"&gt;="&amp;BY$15)</f>
        <v>0</v>
      </c>
      <c r="BZ54" s="57">
        <f>SUMIFS(Vacations[Vacation Code], Vacations[Employee Name],$B54,Vacations[Start Date],"&lt;="&amp;BZ$15,Vacations[End Date],"&gt;="&amp;BZ$15)</f>
        <v>0</v>
      </c>
      <c r="CA54" s="57">
        <f>SUMIFS(Vacations[Vacation Code], Vacations[Employee Name],$B54,Vacations[Start Date],"&lt;="&amp;CA$15,Vacations[End Date],"&gt;="&amp;CA$15)</f>
        <v>0</v>
      </c>
      <c r="CB54" s="57">
        <f>SUMIFS(Vacations[Vacation Code], Vacations[Employee Name],$B54,Vacations[Start Date],"&lt;="&amp;CB$15,Vacations[End Date],"&gt;="&amp;CB$15)</f>
        <v>0</v>
      </c>
      <c r="CC54" s="57">
        <f>SUMIFS(Vacations[Vacation Code], Vacations[Employee Name],$B54,Vacations[Start Date],"&lt;="&amp;CC$15,Vacations[End Date],"&gt;="&amp;CC$15)</f>
        <v>0</v>
      </c>
      <c r="CD54" s="57">
        <f>SUMIFS(Vacations[Vacation Code], Vacations[Employee Name],$B54,Vacations[Start Date],"&lt;="&amp;CD$15,Vacations[End Date],"&gt;="&amp;CD$15)</f>
        <v>0</v>
      </c>
      <c r="CE54" s="57">
        <f>SUMIFS(Vacations[Vacation Code], Vacations[Employee Name],$B54,Vacations[Start Date],"&lt;="&amp;CE$15,Vacations[End Date],"&gt;="&amp;CE$15)</f>
        <v>0</v>
      </c>
      <c r="CF54" s="57">
        <f>SUMIFS(Vacations[Vacation Code], Vacations[Employee Name],$B54,Vacations[Start Date],"&lt;="&amp;CF$15,Vacations[End Date],"&gt;="&amp;CF$15)</f>
        <v>0</v>
      </c>
      <c r="CG54" s="57">
        <f>SUMIFS(Vacations[Vacation Code], Vacations[Employee Name],$B54,Vacations[Start Date],"&lt;="&amp;CG$15,Vacations[End Date],"&gt;="&amp;CG$15)</f>
        <v>0</v>
      </c>
      <c r="CH54" s="57">
        <f>SUMIFS(Vacations[Vacation Code], Vacations[Employee Name],$B54,Vacations[Start Date],"&lt;="&amp;CH$15,Vacations[End Date],"&gt;="&amp;CH$15)</f>
        <v>0</v>
      </c>
      <c r="CI54" s="57">
        <f>SUMIFS(Vacations[Vacation Code], Vacations[Employee Name],$B54,Vacations[Start Date],"&lt;="&amp;CI$15,Vacations[End Date],"&gt;="&amp;CI$15)</f>
        <v>0</v>
      </c>
      <c r="CJ54" s="57">
        <f>SUMIFS(Vacations[Vacation Code], Vacations[Employee Name],$B54,Vacations[Start Date],"&lt;="&amp;CJ$15,Vacations[End Date],"&gt;="&amp;CJ$15)</f>
        <v>0</v>
      </c>
      <c r="CK54" s="57">
        <f>SUMIFS(Vacations[Vacation Code], Vacations[Employee Name],$B54,Vacations[Start Date],"&lt;="&amp;CK$15,Vacations[End Date],"&gt;="&amp;CK$15)</f>
        <v>0</v>
      </c>
      <c r="CL54" s="57">
        <f>SUMIFS(Vacations[Vacation Code], Vacations[Employee Name],$B54,Vacations[Start Date],"&lt;="&amp;CL$15,Vacations[End Date],"&gt;="&amp;CL$15)</f>
        <v>0</v>
      </c>
      <c r="CM54" s="57">
        <f>SUMIFS(Vacations[Vacation Code], Vacations[Employee Name],$B54,Vacations[Start Date],"&lt;="&amp;CM$15,Vacations[End Date],"&gt;="&amp;CM$15)</f>
        <v>0</v>
      </c>
      <c r="CN54" s="57">
        <f>SUMIFS(Vacations[Vacation Code], Vacations[Employee Name],$B54,Vacations[Start Date],"&lt;="&amp;CN$15,Vacations[End Date],"&gt;="&amp;CN$15)</f>
        <v>0</v>
      </c>
      <c r="CO54" s="57">
        <f>SUMIFS(Vacations[Vacation Code], Vacations[Employee Name],$B54,Vacations[Start Date],"&lt;="&amp;CO$15,Vacations[End Date],"&gt;="&amp;CO$15)</f>
        <v>0</v>
      </c>
      <c r="CP54" s="57">
        <f>SUMIFS(Vacations[Vacation Code], Vacations[Employee Name],$B54,Vacations[Start Date],"&lt;="&amp;CP$15,Vacations[End Date],"&gt;="&amp;CP$15)</f>
        <v>0</v>
      </c>
      <c r="CQ54" s="57">
        <f>SUMIFS(Vacations[Vacation Code], Vacations[Employee Name],$B54,Vacations[Start Date],"&lt;="&amp;CQ$15,Vacations[End Date],"&gt;="&amp;CQ$15)</f>
        <v>0</v>
      </c>
      <c r="CR54" s="57">
        <f>SUMIFS(Vacations['# of days taken],Vacations[Employee Name],$B54)</f>
        <v>0</v>
      </c>
      <c r="CS54" s="57">
        <f>SUMIFS(Vacations['# of days taken],Vacations[Employee Name],$B54,Vacations[Start Date],"&gt;="&amp;$C$8,Vacations[End Date],"&lt;="&amp;$C$3)</f>
        <v>0</v>
      </c>
    </row>
    <row r="55" spans="1:97" x14ac:dyDescent="0.25">
      <c r="A55" s="41">
        <v>40</v>
      </c>
      <c r="B55" s="41" t="str">
        <f>IFERROR(INDEX(Employees[Employees],A55),"")</f>
        <v/>
      </c>
      <c r="C55" s="41"/>
      <c r="D55" s="57">
        <f>SUMIFS(Vacations[Vacation Code], Vacations[Employee Name],$B55,Vacations[Start Date],"&lt;="&amp;D$15,Vacations[End Date],"&gt;="&amp;D$15)</f>
        <v>0</v>
      </c>
      <c r="E55" s="57">
        <f>SUMIFS(Vacations[Vacation Code], Vacations[Employee Name],$B55,Vacations[Start Date],"&lt;="&amp;E$15,Vacations[End Date],"&gt;="&amp;E$15)</f>
        <v>0</v>
      </c>
      <c r="F55" s="57">
        <f>SUMIFS(Vacations[Vacation Code], Vacations[Employee Name],$B55,Vacations[Start Date],"&lt;="&amp;F$15,Vacations[End Date],"&gt;="&amp;F$15)</f>
        <v>0</v>
      </c>
      <c r="G55" s="57">
        <f>SUMIFS(Vacations[Vacation Code], Vacations[Employee Name],$B55,Vacations[Start Date],"&lt;="&amp;G$15,Vacations[End Date],"&gt;="&amp;G$15)</f>
        <v>0</v>
      </c>
      <c r="H55" s="57">
        <f>SUMIFS(Vacations[Vacation Code], Vacations[Employee Name],$B55,Vacations[Start Date],"&lt;="&amp;H$15,Vacations[End Date],"&gt;="&amp;H$15)</f>
        <v>0</v>
      </c>
      <c r="I55" s="57">
        <f>SUMIFS(Vacations[Vacation Code], Vacations[Employee Name],$B55,Vacations[Start Date],"&lt;="&amp;I$15,Vacations[End Date],"&gt;="&amp;I$15)</f>
        <v>0</v>
      </c>
      <c r="J55" s="57">
        <f>SUMIFS(Vacations[Vacation Code], Vacations[Employee Name],$B55,Vacations[Start Date],"&lt;="&amp;J$15,Vacations[End Date],"&gt;="&amp;J$15)</f>
        <v>0</v>
      </c>
      <c r="K55" s="57">
        <f>SUMIFS(Vacations[Vacation Code], Vacations[Employee Name],$B55,Vacations[Start Date],"&lt;="&amp;K$15,Vacations[End Date],"&gt;="&amp;K$15)</f>
        <v>0</v>
      </c>
      <c r="L55" s="57">
        <f>SUMIFS(Vacations[Vacation Code], Vacations[Employee Name],$B55,Vacations[Start Date],"&lt;="&amp;L$15,Vacations[End Date],"&gt;="&amp;L$15)</f>
        <v>0</v>
      </c>
      <c r="M55" s="57">
        <f>SUMIFS(Vacations[Vacation Code], Vacations[Employee Name],$B55,Vacations[Start Date],"&lt;="&amp;M$15,Vacations[End Date],"&gt;="&amp;M$15)</f>
        <v>0</v>
      </c>
      <c r="N55" s="57">
        <f>SUMIFS(Vacations[Vacation Code], Vacations[Employee Name],$B55,Vacations[Start Date],"&lt;="&amp;N$15,Vacations[End Date],"&gt;="&amp;N$15)</f>
        <v>0</v>
      </c>
      <c r="O55" s="57">
        <f>SUMIFS(Vacations[Vacation Code], Vacations[Employee Name],$B55,Vacations[Start Date],"&lt;="&amp;O$15,Vacations[End Date],"&gt;="&amp;O$15)</f>
        <v>0</v>
      </c>
      <c r="P55" s="57">
        <f>SUMIFS(Vacations[Vacation Code], Vacations[Employee Name],$B55,Vacations[Start Date],"&lt;="&amp;P$15,Vacations[End Date],"&gt;="&amp;P$15)</f>
        <v>0</v>
      </c>
      <c r="Q55" s="57">
        <f>SUMIFS(Vacations[Vacation Code], Vacations[Employee Name],$B55,Vacations[Start Date],"&lt;="&amp;Q$15,Vacations[End Date],"&gt;="&amp;Q$15)</f>
        <v>0</v>
      </c>
      <c r="R55" s="57">
        <f>SUMIFS(Vacations[Vacation Code], Vacations[Employee Name],$B55,Vacations[Start Date],"&lt;="&amp;R$15,Vacations[End Date],"&gt;="&amp;R$15)</f>
        <v>0</v>
      </c>
      <c r="S55" s="57">
        <f>SUMIFS(Vacations[Vacation Code], Vacations[Employee Name],$B55,Vacations[Start Date],"&lt;="&amp;S$15,Vacations[End Date],"&gt;="&amp;S$15)</f>
        <v>0</v>
      </c>
      <c r="T55" s="57">
        <f>SUMIFS(Vacations[Vacation Code], Vacations[Employee Name],$B55,Vacations[Start Date],"&lt;="&amp;T$15,Vacations[End Date],"&gt;="&amp;T$15)</f>
        <v>0</v>
      </c>
      <c r="U55" s="57">
        <f>SUMIFS(Vacations[Vacation Code], Vacations[Employee Name],$B55,Vacations[Start Date],"&lt;="&amp;U$15,Vacations[End Date],"&gt;="&amp;U$15)</f>
        <v>0</v>
      </c>
      <c r="V55" s="57">
        <f>SUMIFS(Vacations[Vacation Code], Vacations[Employee Name],$B55,Vacations[Start Date],"&lt;="&amp;V$15,Vacations[End Date],"&gt;="&amp;V$15)</f>
        <v>0</v>
      </c>
      <c r="W55" s="57">
        <f>SUMIFS(Vacations[Vacation Code], Vacations[Employee Name],$B55,Vacations[Start Date],"&lt;="&amp;W$15,Vacations[End Date],"&gt;="&amp;W$15)</f>
        <v>0</v>
      </c>
      <c r="X55" s="57">
        <f>SUMIFS(Vacations[Vacation Code], Vacations[Employee Name],$B55,Vacations[Start Date],"&lt;="&amp;X$15,Vacations[End Date],"&gt;="&amp;X$15)</f>
        <v>0</v>
      </c>
      <c r="Y55" s="57">
        <f>SUMIFS(Vacations[Vacation Code], Vacations[Employee Name],$B55,Vacations[Start Date],"&lt;="&amp;Y$15,Vacations[End Date],"&gt;="&amp;Y$15)</f>
        <v>0</v>
      </c>
      <c r="Z55" s="57">
        <f>SUMIFS(Vacations[Vacation Code], Vacations[Employee Name],$B55,Vacations[Start Date],"&lt;="&amp;Z$15,Vacations[End Date],"&gt;="&amp;Z$15)</f>
        <v>0</v>
      </c>
      <c r="AA55" s="57">
        <f>SUMIFS(Vacations[Vacation Code], Vacations[Employee Name],$B55,Vacations[Start Date],"&lt;="&amp;AA$15,Vacations[End Date],"&gt;="&amp;AA$15)</f>
        <v>0</v>
      </c>
      <c r="AB55" s="57">
        <f>SUMIFS(Vacations[Vacation Code], Vacations[Employee Name],$B55,Vacations[Start Date],"&lt;="&amp;AB$15,Vacations[End Date],"&gt;="&amp;AB$15)</f>
        <v>0</v>
      </c>
      <c r="AC55" s="57">
        <f>SUMIFS(Vacations[Vacation Code], Vacations[Employee Name],$B55,Vacations[Start Date],"&lt;="&amp;AC$15,Vacations[End Date],"&gt;="&amp;AC$15)</f>
        <v>0</v>
      </c>
      <c r="AD55" s="57">
        <f>SUMIFS(Vacations[Vacation Code], Vacations[Employee Name],$B55,Vacations[Start Date],"&lt;="&amp;AD$15,Vacations[End Date],"&gt;="&amp;AD$15)</f>
        <v>0</v>
      </c>
      <c r="AE55" s="57">
        <f>SUMIFS(Vacations[Vacation Code], Vacations[Employee Name],$B55,Vacations[Start Date],"&lt;="&amp;AE$15,Vacations[End Date],"&gt;="&amp;AE$15)</f>
        <v>0</v>
      </c>
      <c r="AF55" s="57">
        <f>SUMIFS(Vacations[Vacation Code], Vacations[Employee Name],$B55,Vacations[Start Date],"&lt;="&amp;AF$15,Vacations[End Date],"&gt;="&amp;AF$15)</f>
        <v>0</v>
      </c>
      <c r="AG55" s="57">
        <f>SUMIFS(Vacations[Vacation Code], Vacations[Employee Name],$B55,Vacations[Start Date],"&lt;="&amp;AG$15,Vacations[End Date],"&gt;="&amp;AG$15)</f>
        <v>0</v>
      </c>
      <c r="AH55" s="57">
        <f>SUMIFS(Vacations[Vacation Code], Vacations[Employee Name],$B55,Vacations[Start Date],"&lt;="&amp;AH$15,Vacations[End Date],"&gt;="&amp;AH$15)</f>
        <v>0</v>
      </c>
      <c r="AI55" s="57">
        <f>SUMIFS(Vacations[Vacation Code], Vacations[Employee Name],$B55,Vacations[Start Date],"&lt;="&amp;AI$15,Vacations[End Date],"&gt;="&amp;AI$15)</f>
        <v>0</v>
      </c>
      <c r="AJ55" s="57">
        <f>SUMIFS(Vacations[Vacation Code], Vacations[Employee Name],$B55,Vacations[Start Date],"&lt;="&amp;AJ$15,Vacations[End Date],"&gt;="&amp;AJ$15)</f>
        <v>0</v>
      </c>
      <c r="AK55" s="57">
        <f>SUMIFS(Vacations[Vacation Code], Vacations[Employee Name],$B55,Vacations[Start Date],"&lt;="&amp;AK$15,Vacations[End Date],"&gt;="&amp;AK$15)</f>
        <v>0</v>
      </c>
      <c r="AL55" s="57">
        <f>SUMIFS(Vacations[Vacation Code], Vacations[Employee Name],$B55,Vacations[Start Date],"&lt;="&amp;AL$15,Vacations[End Date],"&gt;="&amp;AL$15)</f>
        <v>0</v>
      </c>
      <c r="AM55" s="57">
        <f>SUMIFS(Vacations[Vacation Code], Vacations[Employee Name],$B55,Vacations[Start Date],"&lt;="&amp;AM$15,Vacations[End Date],"&gt;="&amp;AM$15)</f>
        <v>0</v>
      </c>
      <c r="AN55" s="57">
        <f>SUMIFS(Vacations[Vacation Code], Vacations[Employee Name],$B55,Vacations[Start Date],"&lt;="&amp;AN$15,Vacations[End Date],"&gt;="&amp;AN$15)</f>
        <v>0</v>
      </c>
      <c r="AO55" s="57">
        <f>SUMIFS(Vacations[Vacation Code], Vacations[Employee Name],$B55,Vacations[Start Date],"&lt;="&amp;AO$15,Vacations[End Date],"&gt;="&amp;AO$15)</f>
        <v>0</v>
      </c>
      <c r="AP55" s="57">
        <f>SUMIFS(Vacations[Vacation Code], Vacations[Employee Name],$B55,Vacations[Start Date],"&lt;="&amp;AP$15,Vacations[End Date],"&gt;="&amp;AP$15)</f>
        <v>0</v>
      </c>
      <c r="AQ55" s="57">
        <f>SUMIFS(Vacations[Vacation Code], Vacations[Employee Name],$B55,Vacations[Start Date],"&lt;="&amp;AQ$15,Vacations[End Date],"&gt;="&amp;AQ$15)</f>
        <v>0</v>
      </c>
      <c r="AR55" s="57">
        <f>SUMIFS(Vacations[Vacation Code], Vacations[Employee Name],$B55,Vacations[Start Date],"&lt;="&amp;AR$15,Vacations[End Date],"&gt;="&amp;AR$15)</f>
        <v>0</v>
      </c>
      <c r="AS55" s="57">
        <f>SUMIFS(Vacations[Vacation Code], Vacations[Employee Name],$B55,Vacations[Start Date],"&lt;="&amp;AS$15,Vacations[End Date],"&gt;="&amp;AS$15)</f>
        <v>0</v>
      </c>
      <c r="AT55" s="57">
        <f>SUMIFS(Vacations[Vacation Code], Vacations[Employee Name],$B55,Vacations[Start Date],"&lt;="&amp;AT$15,Vacations[End Date],"&gt;="&amp;AT$15)</f>
        <v>0</v>
      </c>
      <c r="AU55" s="57">
        <f>SUMIFS(Vacations[Vacation Code], Vacations[Employee Name],$B55,Vacations[Start Date],"&lt;="&amp;AU$15,Vacations[End Date],"&gt;="&amp;AU$15)</f>
        <v>0</v>
      </c>
      <c r="AV55" s="57">
        <f>SUMIFS(Vacations[Vacation Code], Vacations[Employee Name],$B55,Vacations[Start Date],"&lt;="&amp;AV$15,Vacations[End Date],"&gt;="&amp;AV$15)</f>
        <v>0</v>
      </c>
      <c r="AW55" s="57">
        <f>SUMIFS(Vacations[Vacation Code], Vacations[Employee Name],$B55,Vacations[Start Date],"&lt;="&amp;AW$15,Vacations[End Date],"&gt;="&amp;AW$15)</f>
        <v>0</v>
      </c>
      <c r="AX55" s="57">
        <f>SUMIFS(Vacations[Vacation Code], Vacations[Employee Name],$B55,Vacations[Start Date],"&lt;="&amp;AX$15,Vacations[End Date],"&gt;="&amp;AX$15)</f>
        <v>0</v>
      </c>
      <c r="AY55" s="57">
        <f>SUMIFS(Vacations[Vacation Code], Vacations[Employee Name],$B55,Vacations[Start Date],"&lt;="&amp;AY$15,Vacations[End Date],"&gt;="&amp;AY$15)</f>
        <v>0</v>
      </c>
      <c r="AZ55" s="57">
        <f>SUMIFS(Vacations[Vacation Code], Vacations[Employee Name],$B55,Vacations[Start Date],"&lt;="&amp;AZ$15,Vacations[End Date],"&gt;="&amp;AZ$15)</f>
        <v>0</v>
      </c>
      <c r="BA55" s="57">
        <f>SUMIFS(Vacations[Vacation Code], Vacations[Employee Name],$B55,Vacations[Start Date],"&lt;="&amp;BA$15,Vacations[End Date],"&gt;="&amp;BA$15)</f>
        <v>0</v>
      </c>
      <c r="BB55" s="57">
        <f>SUMIFS(Vacations[Vacation Code], Vacations[Employee Name],$B55,Vacations[Start Date],"&lt;="&amp;BB$15,Vacations[End Date],"&gt;="&amp;BB$15)</f>
        <v>0</v>
      </c>
      <c r="BC55" s="57">
        <f>SUMIFS(Vacations[Vacation Code], Vacations[Employee Name],$B55,Vacations[Start Date],"&lt;="&amp;BC$15,Vacations[End Date],"&gt;="&amp;BC$15)</f>
        <v>0</v>
      </c>
      <c r="BD55" s="57">
        <f>SUMIFS(Vacations[Vacation Code], Vacations[Employee Name],$B55,Vacations[Start Date],"&lt;="&amp;BD$15,Vacations[End Date],"&gt;="&amp;BD$15)</f>
        <v>0</v>
      </c>
      <c r="BE55" s="57">
        <f>SUMIFS(Vacations[Vacation Code], Vacations[Employee Name],$B55,Vacations[Start Date],"&lt;="&amp;BE$15,Vacations[End Date],"&gt;="&amp;BE$15)</f>
        <v>0</v>
      </c>
      <c r="BF55" s="57">
        <f>SUMIFS(Vacations[Vacation Code], Vacations[Employee Name],$B55,Vacations[Start Date],"&lt;="&amp;BF$15,Vacations[End Date],"&gt;="&amp;BF$15)</f>
        <v>0</v>
      </c>
      <c r="BG55" s="57">
        <f>SUMIFS(Vacations[Vacation Code], Vacations[Employee Name],$B55,Vacations[Start Date],"&lt;="&amp;BG$15,Vacations[End Date],"&gt;="&amp;BG$15)</f>
        <v>0</v>
      </c>
      <c r="BH55" s="57">
        <f>SUMIFS(Vacations[Vacation Code], Vacations[Employee Name],$B55,Vacations[Start Date],"&lt;="&amp;BH$15,Vacations[End Date],"&gt;="&amp;BH$15)</f>
        <v>0</v>
      </c>
      <c r="BI55" s="57">
        <f>SUMIFS(Vacations[Vacation Code], Vacations[Employee Name],$B55,Vacations[Start Date],"&lt;="&amp;BI$15,Vacations[End Date],"&gt;="&amp;BI$15)</f>
        <v>0</v>
      </c>
      <c r="BJ55" s="57">
        <f>SUMIFS(Vacations[Vacation Code], Vacations[Employee Name],$B55,Vacations[Start Date],"&lt;="&amp;BJ$15,Vacations[End Date],"&gt;="&amp;BJ$15)</f>
        <v>0</v>
      </c>
      <c r="BK55" s="57">
        <f>SUMIFS(Vacations[Vacation Code], Vacations[Employee Name],$B55,Vacations[Start Date],"&lt;="&amp;BK$15,Vacations[End Date],"&gt;="&amp;BK$15)</f>
        <v>0</v>
      </c>
      <c r="BL55" s="57">
        <f>SUMIFS(Vacations[Vacation Code], Vacations[Employee Name],$B55,Vacations[Start Date],"&lt;="&amp;BL$15,Vacations[End Date],"&gt;="&amp;BL$15)</f>
        <v>0</v>
      </c>
      <c r="BM55" s="57">
        <f>SUMIFS(Vacations[Vacation Code], Vacations[Employee Name],$B55,Vacations[Start Date],"&lt;="&amp;BM$15,Vacations[End Date],"&gt;="&amp;BM$15)</f>
        <v>0</v>
      </c>
      <c r="BN55" s="57">
        <f>SUMIFS(Vacations[Vacation Code], Vacations[Employee Name],$B55,Vacations[Start Date],"&lt;="&amp;BN$15,Vacations[End Date],"&gt;="&amp;BN$15)</f>
        <v>0</v>
      </c>
      <c r="BO55" s="57">
        <f>SUMIFS(Vacations[Vacation Code], Vacations[Employee Name],$B55,Vacations[Start Date],"&lt;="&amp;BO$15,Vacations[End Date],"&gt;="&amp;BO$15)</f>
        <v>0</v>
      </c>
      <c r="BP55" s="57">
        <f>SUMIFS(Vacations[Vacation Code], Vacations[Employee Name],$B55,Vacations[Start Date],"&lt;="&amp;BP$15,Vacations[End Date],"&gt;="&amp;BP$15)</f>
        <v>0</v>
      </c>
      <c r="BQ55" s="57">
        <f>SUMIFS(Vacations[Vacation Code], Vacations[Employee Name],$B55,Vacations[Start Date],"&lt;="&amp;BQ$15,Vacations[End Date],"&gt;="&amp;BQ$15)</f>
        <v>0</v>
      </c>
      <c r="BR55" s="57">
        <f>SUMIFS(Vacations[Vacation Code], Vacations[Employee Name],$B55,Vacations[Start Date],"&lt;="&amp;BR$15,Vacations[End Date],"&gt;="&amp;BR$15)</f>
        <v>0</v>
      </c>
      <c r="BS55" s="57">
        <f>SUMIFS(Vacations[Vacation Code], Vacations[Employee Name],$B55,Vacations[Start Date],"&lt;="&amp;BS$15,Vacations[End Date],"&gt;="&amp;BS$15)</f>
        <v>0</v>
      </c>
      <c r="BT55" s="57">
        <f>SUMIFS(Vacations[Vacation Code], Vacations[Employee Name],$B55,Vacations[Start Date],"&lt;="&amp;BT$15,Vacations[End Date],"&gt;="&amp;BT$15)</f>
        <v>0</v>
      </c>
      <c r="BU55" s="57">
        <f>SUMIFS(Vacations[Vacation Code], Vacations[Employee Name],$B55,Vacations[Start Date],"&lt;="&amp;BU$15,Vacations[End Date],"&gt;="&amp;BU$15)</f>
        <v>0</v>
      </c>
      <c r="BV55" s="57">
        <f>SUMIFS(Vacations[Vacation Code], Vacations[Employee Name],$B55,Vacations[Start Date],"&lt;="&amp;BV$15,Vacations[End Date],"&gt;="&amp;BV$15)</f>
        <v>0</v>
      </c>
      <c r="BW55" s="57">
        <f>SUMIFS(Vacations[Vacation Code], Vacations[Employee Name],$B55,Vacations[Start Date],"&lt;="&amp;BW$15,Vacations[End Date],"&gt;="&amp;BW$15)</f>
        <v>0</v>
      </c>
      <c r="BX55" s="57">
        <f>SUMIFS(Vacations[Vacation Code], Vacations[Employee Name],$B55,Vacations[Start Date],"&lt;="&amp;BX$15,Vacations[End Date],"&gt;="&amp;BX$15)</f>
        <v>0</v>
      </c>
      <c r="BY55" s="57">
        <f>SUMIFS(Vacations[Vacation Code], Vacations[Employee Name],$B55,Vacations[Start Date],"&lt;="&amp;BY$15,Vacations[End Date],"&gt;="&amp;BY$15)</f>
        <v>0</v>
      </c>
      <c r="BZ55" s="57">
        <f>SUMIFS(Vacations[Vacation Code], Vacations[Employee Name],$B55,Vacations[Start Date],"&lt;="&amp;BZ$15,Vacations[End Date],"&gt;="&amp;BZ$15)</f>
        <v>0</v>
      </c>
      <c r="CA55" s="57">
        <f>SUMIFS(Vacations[Vacation Code], Vacations[Employee Name],$B55,Vacations[Start Date],"&lt;="&amp;CA$15,Vacations[End Date],"&gt;="&amp;CA$15)</f>
        <v>0</v>
      </c>
      <c r="CB55" s="57">
        <f>SUMIFS(Vacations[Vacation Code], Vacations[Employee Name],$B55,Vacations[Start Date],"&lt;="&amp;CB$15,Vacations[End Date],"&gt;="&amp;CB$15)</f>
        <v>0</v>
      </c>
      <c r="CC55" s="57">
        <f>SUMIFS(Vacations[Vacation Code], Vacations[Employee Name],$B55,Vacations[Start Date],"&lt;="&amp;CC$15,Vacations[End Date],"&gt;="&amp;CC$15)</f>
        <v>0</v>
      </c>
      <c r="CD55" s="57">
        <f>SUMIFS(Vacations[Vacation Code], Vacations[Employee Name],$B55,Vacations[Start Date],"&lt;="&amp;CD$15,Vacations[End Date],"&gt;="&amp;CD$15)</f>
        <v>0</v>
      </c>
      <c r="CE55" s="57">
        <f>SUMIFS(Vacations[Vacation Code], Vacations[Employee Name],$B55,Vacations[Start Date],"&lt;="&amp;CE$15,Vacations[End Date],"&gt;="&amp;CE$15)</f>
        <v>0</v>
      </c>
      <c r="CF55" s="57">
        <f>SUMIFS(Vacations[Vacation Code], Vacations[Employee Name],$B55,Vacations[Start Date],"&lt;="&amp;CF$15,Vacations[End Date],"&gt;="&amp;CF$15)</f>
        <v>0</v>
      </c>
      <c r="CG55" s="57">
        <f>SUMIFS(Vacations[Vacation Code], Vacations[Employee Name],$B55,Vacations[Start Date],"&lt;="&amp;CG$15,Vacations[End Date],"&gt;="&amp;CG$15)</f>
        <v>0</v>
      </c>
      <c r="CH55" s="57">
        <f>SUMIFS(Vacations[Vacation Code], Vacations[Employee Name],$B55,Vacations[Start Date],"&lt;="&amp;CH$15,Vacations[End Date],"&gt;="&amp;CH$15)</f>
        <v>0</v>
      </c>
      <c r="CI55" s="57">
        <f>SUMIFS(Vacations[Vacation Code], Vacations[Employee Name],$B55,Vacations[Start Date],"&lt;="&amp;CI$15,Vacations[End Date],"&gt;="&amp;CI$15)</f>
        <v>0</v>
      </c>
      <c r="CJ55" s="57">
        <f>SUMIFS(Vacations[Vacation Code], Vacations[Employee Name],$B55,Vacations[Start Date],"&lt;="&amp;CJ$15,Vacations[End Date],"&gt;="&amp;CJ$15)</f>
        <v>0</v>
      </c>
      <c r="CK55" s="57">
        <f>SUMIFS(Vacations[Vacation Code], Vacations[Employee Name],$B55,Vacations[Start Date],"&lt;="&amp;CK$15,Vacations[End Date],"&gt;="&amp;CK$15)</f>
        <v>0</v>
      </c>
      <c r="CL55" s="57">
        <f>SUMIFS(Vacations[Vacation Code], Vacations[Employee Name],$B55,Vacations[Start Date],"&lt;="&amp;CL$15,Vacations[End Date],"&gt;="&amp;CL$15)</f>
        <v>0</v>
      </c>
      <c r="CM55" s="57">
        <f>SUMIFS(Vacations[Vacation Code], Vacations[Employee Name],$B55,Vacations[Start Date],"&lt;="&amp;CM$15,Vacations[End Date],"&gt;="&amp;CM$15)</f>
        <v>0</v>
      </c>
      <c r="CN55" s="57">
        <f>SUMIFS(Vacations[Vacation Code], Vacations[Employee Name],$B55,Vacations[Start Date],"&lt;="&amp;CN$15,Vacations[End Date],"&gt;="&amp;CN$15)</f>
        <v>0</v>
      </c>
      <c r="CO55" s="57">
        <f>SUMIFS(Vacations[Vacation Code], Vacations[Employee Name],$B55,Vacations[Start Date],"&lt;="&amp;CO$15,Vacations[End Date],"&gt;="&amp;CO$15)</f>
        <v>0</v>
      </c>
      <c r="CP55" s="57">
        <f>SUMIFS(Vacations[Vacation Code], Vacations[Employee Name],$B55,Vacations[Start Date],"&lt;="&amp;CP$15,Vacations[End Date],"&gt;="&amp;CP$15)</f>
        <v>0</v>
      </c>
      <c r="CQ55" s="57">
        <f>SUMIFS(Vacations[Vacation Code], Vacations[Employee Name],$B55,Vacations[Start Date],"&lt;="&amp;CQ$15,Vacations[End Date],"&gt;="&amp;CQ$15)</f>
        <v>0</v>
      </c>
      <c r="CR55" s="57">
        <f>SUMIFS(Vacations['# of days taken],Vacations[Employee Name],$B55)</f>
        <v>0</v>
      </c>
      <c r="CS55" s="57">
        <f>SUMIFS(Vacations['# of days taken],Vacations[Employee Name],$B55,Vacations[Start Date],"&gt;="&amp;$C$8,Vacations[End Date],"&lt;="&amp;$C$3)</f>
        <v>0</v>
      </c>
    </row>
    <row r="56" spans="1:97" x14ac:dyDescent="0.25">
      <c r="A56" s="41">
        <v>41</v>
      </c>
      <c r="B56" s="41" t="str">
        <f>IFERROR(INDEX(Employees[Employees],A56),"")</f>
        <v/>
      </c>
      <c r="C56" s="41"/>
      <c r="D56" s="57">
        <f>SUMIFS(Vacations[Vacation Code], Vacations[Employee Name],$B56,Vacations[Start Date],"&lt;="&amp;D$15,Vacations[End Date],"&gt;="&amp;D$15)</f>
        <v>0</v>
      </c>
      <c r="E56" s="57">
        <f>SUMIFS(Vacations[Vacation Code], Vacations[Employee Name],$B56,Vacations[Start Date],"&lt;="&amp;E$15,Vacations[End Date],"&gt;="&amp;E$15)</f>
        <v>0</v>
      </c>
      <c r="F56" s="57">
        <f>SUMIFS(Vacations[Vacation Code], Vacations[Employee Name],$B56,Vacations[Start Date],"&lt;="&amp;F$15,Vacations[End Date],"&gt;="&amp;F$15)</f>
        <v>0</v>
      </c>
      <c r="G56" s="57">
        <f>SUMIFS(Vacations[Vacation Code], Vacations[Employee Name],$B56,Vacations[Start Date],"&lt;="&amp;G$15,Vacations[End Date],"&gt;="&amp;G$15)</f>
        <v>0</v>
      </c>
      <c r="H56" s="57">
        <f>SUMIFS(Vacations[Vacation Code], Vacations[Employee Name],$B56,Vacations[Start Date],"&lt;="&amp;H$15,Vacations[End Date],"&gt;="&amp;H$15)</f>
        <v>0</v>
      </c>
      <c r="I56" s="57">
        <f>SUMIFS(Vacations[Vacation Code], Vacations[Employee Name],$B56,Vacations[Start Date],"&lt;="&amp;I$15,Vacations[End Date],"&gt;="&amp;I$15)</f>
        <v>0</v>
      </c>
      <c r="J56" s="57">
        <f>SUMIFS(Vacations[Vacation Code], Vacations[Employee Name],$B56,Vacations[Start Date],"&lt;="&amp;J$15,Vacations[End Date],"&gt;="&amp;J$15)</f>
        <v>0</v>
      </c>
      <c r="K56" s="57">
        <f>SUMIFS(Vacations[Vacation Code], Vacations[Employee Name],$B56,Vacations[Start Date],"&lt;="&amp;K$15,Vacations[End Date],"&gt;="&amp;K$15)</f>
        <v>0</v>
      </c>
      <c r="L56" s="57">
        <f>SUMIFS(Vacations[Vacation Code], Vacations[Employee Name],$B56,Vacations[Start Date],"&lt;="&amp;L$15,Vacations[End Date],"&gt;="&amp;L$15)</f>
        <v>0</v>
      </c>
      <c r="M56" s="57">
        <f>SUMIFS(Vacations[Vacation Code], Vacations[Employee Name],$B56,Vacations[Start Date],"&lt;="&amp;M$15,Vacations[End Date],"&gt;="&amp;M$15)</f>
        <v>0</v>
      </c>
      <c r="N56" s="57">
        <f>SUMIFS(Vacations[Vacation Code], Vacations[Employee Name],$B56,Vacations[Start Date],"&lt;="&amp;N$15,Vacations[End Date],"&gt;="&amp;N$15)</f>
        <v>0</v>
      </c>
      <c r="O56" s="57">
        <f>SUMIFS(Vacations[Vacation Code], Vacations[Employee Name],$B56,Vacations[Start Date],"&lt;="&amp;O$15,Vacations[End Date],"&gt;="&amp;O$15)</f>
        <v>0</v>
      </c>
      <c r="P56" s="57">
        <f>SUMIFS(Vacations[Vacation Code], Vacations[Employee Name],$B56,Vacations[Start Date],"&lt;="&amp;P$15,Vacations[End Date],"&gt;="&amp;P$15)</f>
        <v>0</v>
      </c>
      <c r="Q56" s="57">
        <f>SUMIFS(Vacations[Vacation Code], Vacations[Employee Name],$B56,Vacations[Start Date],"&lt;="&amp;Q$15,Vacations[End Date],"&gt;="&amp;Q$15)</f>
        <v>0</v>
      </c>
      <c r="R56" s="57">
        <f>SUMIFS(Vacations[Vacation Code], Vacations[Employee Name],$B56,Vacations[Start Date],"&lt;="&amp;R$15,Vacations[End Date],"&gt;="&amp;R$15)</f>
        <v>0</v>
      </c>
      <c r="S56" s="57">
        <f>SUMIFS(Vacations[Vacation Code], Vacations[Employee Name],$B56,Vacations[Start Date],"&lt;="&amp;S$15,Vacations[End Date],"&gt;="&amp;S$15)</f>
        <v>0</v>
      </c>
      <c r="T56" s="57">
        <f>SUMIFS(Vacations[Vacation Code], Vacations[Employee Name],$B56,Vacations[Start Date],"&lt;="&amp;T$15,Vacations[End Date],"&gt;="&amp;T$15)</f>
        <v>0</v>
      </c>
      <c r="U56" s="57">
        <f>SUMIFS(Vacations[Vacation Code], Vacations[Employee Name],$B56,Vacations[Start Date],"&lt;="&amp;U$15,Vacations[End Date],"&gt;="&amp;U$15)</f>
        <v>0</v>
      </c>
      <c r="V56" s="57">
        <f>SUMIFS(Vacations[Vacation Code], Vacations[Employee Name],$B56,Vacations[Start Date],"&lt;="&amp;V$15,Vacations[End Date],"&gt;="&amp;V$15)</f>
        <v>0</v>
      </c>
      <c r="W56" s="57">
        <f>SUMIFS(Vacations[Vacation Code], Vacations[Employee Name],$B56,Vacations[Start Date],"&lt;="&amp;W$15,Vacations[End Date],"&gt;="&amp;W$15)</f>
        <v>0</v>
      </c>
      <c r="X56" s="57">
        <f>SUMIFS(Vacations[Vacation Code], Vacations[Employee Name],$B56,Vacations[Start Date],"&lt;="&amp;X$15,Vacations[End Date],"&gt;="&amp;X$15)</f>
        <v>0</v>
      </c>
      <c r="Y56" s="57">
        <f>SUMIFS(Vacations[Vacation Code], Vacations[Employee Name],$B56,Vacations[Start Date],"&lt;="&amp;Y$15,Vacations[End Date],"&gt;="&amp;Y$15)</f>
        <v>0</v>
      </c>
      <c r="Z56" s="57">
        <f>SUMIFS(Vacations[Vacation Code], Vacations[Employee Name],$B56,Vacations[Start Date],"&lt;="&amp;Z$15,Vacations[End Date],"&gt;="&amp;Z$15)</f>
        <v>0</v>
      </c>
      <c r="AA56" s="57">
        <f>SUMIFS(Vacations[Vacation Code], Vacations[Employee Name],$B56,Vacations[Start Date],"&lt;="&amp;AA$15,Vacations[End Date],"&gt;="&amp;AA$15)</f>
        <v>0</v>
      </c>
      <c r="AB56" s="57">
        <f>SUMIFS(Vacations[Vacation Code], Vacations[Employee Name],$B56,Vacations[Start Date],"&lt;="&amp;AB$15,Vacations[End Date],"&gt;="&amp;AB$15)</f>
        <v>0</v>
      </c>
      <c r="AC56" s="57">
        <f>SUMIFS(Vacations[Vacation Code], Vacations[Employee Name],$B56,Vacations[Start Date],"&lt;="&amp;AC$15,Vacations[End Date],"&gt;="&amp;AC$15)</f>
        <v>0</v>
      </c>
      <c r="AD56" s="57">
        <f>SUMIFS(Vacations[Vacation Code], Vacations[Employee Name],$B56,Vacations[Start Date],"&lt;="&amp;AD$15,Vacations[End Date],"&gt;="&amp;AD$15)</f>
        <v>0</v>
      </c>
      <c r="AE56" s="57">
        <f>SUMIFS(Vacations[Vacation Code], Vacations[Employee Name],$B56,Vacations[Start Date],"&lt;="&amp;AE$15,Vacations[End Date],"&gt;="&amp;AE$15)</f>
        <v>0</v>
      </c>
      <c r="AF56" s="57">
        <f>SUMIFS(Vacations[Vacation Code], Vacations[Employee Name],$B56,Vacations[Start Date],"&lt;="&amp;AF$15,Vacations[End Date],"&gt;="&amp;AF$15)</f>
        <v>0</v>
      </c>
      <c r="AG56" s="57">
        <f>SUMIFS(Vacations[Vacation Code], Vacations[Employee Name],$B56,Vacations[Start Date],"&lt;="&amp;AG$15,Vacations[End Date],"&gt;="&amp;AG$15)</f>
        <v>0</v>
      </c>
      <c r="AH56" s="57">
        <f>SUMIFS(Vacations[Vacation Code], Vacations[Employee Name],$B56,Vacations[Start Date],"&lt;="&amp;AH$15,Vacations[End Date],"&gt;="&amp;AH$15)</f>
        <v>0</v>
      </c>
      <c r="AI56" s="57">
        <f>SUMIFS(Vacations[Vacation Code], Vacations[Employee Name],$B56,Vacations[Start Date],"&lt;="&amp;AI$15,Vacations[End Date],"&gt;="&amp;AI$15)</f>
        <v>0</v>
      </c>
      <c r="AJ56" s="57">
        <f>SUMIFS(Vacations[Vacation Code], Vacations[Employee Name],$B56,Vacations[Start Date],"&lt;="&amp;AJ$15,Vacations[End Date],"&gt;="&amp;AJ$15)</f>
        <v>0</v>
      </c>
      <c r="AK56" s="57">
        <f>SUMIFS(Vacations[Vacation Code], Vacations[Employee Name],$B56,Vacations[Start Date],"&lt;="&amp;AK$15,Vacations[End Date],"&gt;="&amp;AK$15)</f>
        <v>0</v>
      </c>
      <c r="AL56" s="57">
        <f>SUMIFS(Vacations[Vacation Code], Vacations[Employee Name],$B56,Vacations[Start Date],"&lt;="&amp;AL$15,Vacations[End Date],"&gt;="&amp;AL$15)</f>
        <v>0</v>
      </c>
      <c r="AM56" s="57">
        <f>SUMIFS(Vacations[Vacation Code], Vacations[Employee Name],$B56,Vacations[Start Date],"&lt;="&amp;AM$15,Vacations[End Date],"&gt;="&amp;AM$15)</f>
        <v>0</v>
      </c>
      <c r="AN56" s="57">
        <f>SUMIFS(Vacations[Vacation Code], Vacations[Employee Name],$B56,Vacations[Start Date],"&lt;="&amp;AN$15,Vacations[End Date],"&gt;="&amp;AN$15)</f>
        <v>0</v>
      </c>
      <c r="AO56" s="57">
        <f>SUMIFS(Vacations[Vacation Code], Vacations[Employee Name],$B56,Vacations[Start Date],"&lt;="&amp;AO$15,Vacations[End Date],"&gt;="&amp;AO$15)</f>
        <v>0</v>
      </c>
      <c r="AP56" s="57">
        <f>SUMIFS(Vacations[Vacation Code], Vacations[Employee Name],$B56,Vacations[Start Date],"&lt;="&amp;AP$15,Vacations[End Date],"&gt;="&amp;AP$15)</f>
        <v>0</v>
      </c>
      <c r="AQ56" s="57">
        <f>SUMIFS(Vacations[Vacation Code], Vacations[Employee Name],$B56,Vacations[Start Date],"&lt;="&amp;AQ$15,Vacations[End Date],"&gt;="&amp;AQ$15)</f>
        <v>0</v>
      </c>
      <c r="AR56" s="57">
        <f>SUMIFS(Vacations[Vacation Code], Vacations[Employee Name],$B56,Vacations[Start Date],"&lt;="&amp;AR$15,Vacations[End Date],"&gt;="&amp;AR$15)</f>
        <v>0</v>
      </c>
      <c r="AS56" s="57">
        <f>SUMIFS(Vacations[Vacation Code], Vacations[Employee Name],$B56,Vacations[Start Date],"&lt;="&amp;AS$15,Vacations[End Date],"&gt;="&amp;AS$15)</f>
        <v>0</v>
      </c>
      <c r="AT56" s="57">
        <f>SUMIFS(Vacations[Vacation Code], Vacations[Employee Name],$B56,Vacations[Start Date],"&lt;="&amp;AT$15,Vacations[End Date],"&gt;="&amp;AT$15)</f>
        <v>0</v>
      </c>
      <c r="AU56" s="57">
        <f>SUMIFS(Vacations[Vacation Code], Vacations[Employee Name],$B56,Vacations[Start Date],"&lt;="&amp;AU$15,Vacations[End Date],"&gt;="&amp;AU$15)</f>
        <v>0</v>
      </c>
      <c r="AV56" s="57">
        <f>SUMIFS(Vacations[Vacation Code], Vacations[Employee Name],$B56,Vacations[Start Date],"&lt;="&amp;AV$15,Vacations[End Date],"&gt;="&amp;AV$15)</f>
        <v>0</v>
      </c>
      <c r="AW56" s="57">
        <f>SUMIFS(Vacations[Vacation Code], Vacations[Employee Name],$B56,Vacations[Start Date],"&lt;="&amp;AW$15,Vacations[End Date],"&gt;="&amp;AW$15)</f>
        <v>0</v>
      </c>
      <c r="AX56" s="57">
        <f>SUMIFS(Vacations[Vacation Code], Vacations[Employee Name],$B56,Vacations[Start Date],"&lt;="&amp;AX$15,Vacations[End Date],"&gt;="&amp;AX$15)</f>
        <v>0</v>
      </c>
      <c r="AY56" s="57">
        <f>SUMIFS(Vacations[Vacation Code], Vacations[Employee Name],$B56,Vacations[Start Date],"&lt;="&amp;AY$15,Vacations[End Date],"&gt;="&amp;AY$15)</f>
        <v>0</v>
      </c>
      <c r="AZ56" s="57">
        <f>SUMIFS(Vacations[Vacation Code], Vacations[Employee Name],$B56,Vacations[Start Date],"&lt;="&amp;AZ$15,Vacations[End Date],"&gt;="&amp;AZ$15)</f>
        <v>0</v>
      </c>
      <c r="BA56" s="57">
        <f>SUMIFS(Vacations[Vacation Code], Vacations[Employee Name],$B56,Vacations[Start Date],"&lt;="&amp;BA$15,Vacations[End Date],"&gt;="&amp;BA$15)</f>
        <v>0</v>
      </c>
      <c r="BB56" s="57">
        <f>SUMIFS(Vacations[Vacation Code], Vacations[Employee Name],$B56,Vacations[Start Date],"&lt;="&amp;BB$15,Vacations[End Date],"&gt;="&amp;BB$15)</f>
        <v>0</v>
      </c>
      <c r="BC56" s="57">
        <f>SUMIFS(Vacations[Vacation Code], Vacations[Employee Name],$B56,Vacations[Start Date],"&lt;="&amp;BC$15,Vacations[End Date],"&gt;="&amp;BC$15)</f>
        <v>0</v>
      </c>
      <c r="BD56" s="57">
        <f>SUMIFS(Vacations[Vacation Code], Vacations[Employee Name],$B56,Vacations[Start Date],"&lt;="&amp;BD$15,Vacations[End Date],"&gt;="&amp;BD$15)</f>
        <v>0</v>
      </c>
      <c r="BE56" s="57">
        <f>SUMIFS(Vacations[Vacation Code], Vacations[Employee Name],$B56,Vacations[Start Date],"&lt;="&amp;BE$15,Vacations[End Date],"&gt;="&amp;BE$15)</f>
        <v>0</v>
      </c>
      <c r="BF56" s="57">
        <f>SUMIFS(Vacations[Vacation Code], Vacations[Employee Name],$B56,Vacations[Start Date],"&lt;="&amp;BF$15,Vacations[End Date],"&gt;="&amp;BF$15)</f>
        <v>0</v>
      </c>
      <c r="BG56" s="57">
        <f>SUMIFS(Vacations[Vacation Code], Vacations[Employee Name],$B56,Vacations[Start Date],"&lt;="&amp;BG$15,Vacations[End Date],"&gt;="&amp;BG$15)</f>
        <v>0</v>
      </c>
      <c r="BH56" s="57">
        <f>SUMIFS(Vacations[Vacation Code], Vacations[Employee Name],$B56,Vacations[Start Date],"&lt;="&amp;BH$15,Vacations[End Date],"&gt;="&amp;BH$15)</f>
        <v>0</v>
      </c>
      <c r="BI56" s="57">
        <f>SUMIFS(Vacations[Vacation Code], Vacations[Employee Name],$B56,Vacations[Start Date],"&lt;="&amp;BI$15,Vacations[End Date],"&gt;="&amp;BI$15)</f>
        <v>0</v>
      </c>
      <c r="BJ56" s="57">
        <f>SUMIFS(Vacations[Vacation Code], Vacations[Employee Name],$B56,Vacations[Start Date],"&lt;="&amp;BJ$15,Vacations[End Date],"&gt;="&amp;BJ$15)</f>
        <v>0</v>
      </c>
      <c r="BK56" s="57">
        <f>SUMIFS(Vacations[Vacation Code], Vacations[Employee Name],$B56,Vacations[Start Date],"&lt;="&amp;BK$15,Vacations[End Date],"&gt;="&amp;BK$15)</f>
        <v>0</v>
      </c>
      <c r="BL56" s="57">
        <f>SUMIFS(Vacations[Vacation Code], Vacations[Employee Name],$B56,Vacations[Start Date],"&lt;="&amp;BL$15,Vacations[End Date],"&gt;="&amp;BL$15)</f>
        <v>0</v>
      </c>
      <c r="BM56" s="57">
        <f>SUMIFS(Vacations[Vacation Code], Vacations[Employee Name],$B56,Vacations[Start Date],"&lt;="&amp;BM$15,Vacations[End Date],"&gt;="&amp;BM$15)</f>
        <v>0</v>
      </c>
      <c r="BN56" s="57">
        <f>SUMIFS(Vacations[Vacation Code], Vacations[Employee Name],$B56,Vacations[Start Date],"&lt;="&amp;BN$15,Vacations[End Date],"&gt;="&amp;BN$15)</f>
        <v>0</v>
      </c>
      <c r="BO56" s="57">
        <f>SUMIFS(Vacations[Vacation Code], Vacations[Employee Name],$B56,Vacations[Start Date],"&lt;="&amp;BO$15,Vacations[End Date],"&gt;="&amp;BO$15)</f>
        <v>0</v>
      </c>
      <c r="BP56" s="57">
        <f>SUMIFS(Vacations[Vacation Code], Vacations[Employee Name],$B56,Vacations[Start Date],"&lt;="&amp;BP$15,Vacations[End Date],"&gt;="&amp;BP$15)</f>
        <v>0</v>
      </c>
      <c r="BQ56" s="57">
        <f>SUMIFS(Vacations[Vacation Code], Vacations[Employee Name],$B56,Vacations[Start Date],"&lt;="&amp;BQ$15,Vacations[End Date],"&gt;="&amp;BQ$15)</f>
        <v>0</v>
      </c>
      <c r="BR56" s="57">
        <f>SUMIFS(Vacations[Vacation Code], Vacations[Employee Name],$B56,Vacations[Start Date],"&lt;="&amp;BR$15,Vacations[End Date],"&gt;="&amp;BR$15)</f>
        <v>0</v>
      </c>
      <c r="BS56" s="57">
        <f>SUMIFS(Vacations[Vacation Code], Vacations[Employee Name],$B56,Vacations[Start Date],"&lt;="&amp;BS$15,Vacations[End Date],"&gt;="&amp;BS$15)</f>
        <v>0</v>
      </c>
      <c r="BT56" s="57">
        <f>SUMIFS(Vacations[Vacation Code], Vacations[Employee Name],$B56,Vacations[Start Date],"&lt;="&amp;BT$15,Vacations[End Date],"&gt;="&amp;BT$15)</f>
        <v>0</v>
      </c>
      <c r="BU56" s="57">
        <f>SUMIFS(Vacations[Vacation Code], Vacations[Employee Name],$B56,Vacations[Start Date],"&lt;="&amp;BU$15,Vacations[End Date],"&gt;="&amp;BU$15)</f>
        <v>0</v>
      </c>
      <c r="BV56" s="57">
        <f>SUMIFS(Vacations[Vacation Code], Vacations[Employee Name],$B56,Vacations[Start Date],"&lt;="&amp;BV$15,Vacations[End Date],"&gt;="&amp;BV$15)</f>
        <v>0</v>
      </c>
      <c r="BW56" s="57">
        <f>SUMIFS(Vacations[Vacation Code], Vacations[Employee Name],$B56,Vacations[Start Date],"&lt;="&amp;BW$15,Vacations[End Date],"&gt;="&amp;BW$15)</f>
        <v>0</v>
      </c>
      <c r="BX56" s="57">
        <f>SUMIFS(Vacations[Vacation Code], Vacations[Employee Name],$B56,Vacations[Start Date],"&lt;="&amp;BX$15,Vacations[End Date],"&gt;="&amp;BX$15)</f>
        <v>0</v>
      </c>
      <c r="BY56" s="57">
        <f>SUMIFS(Vacations[Vacation Code], Vacations[Employee Name],$B56,Vacations[Start Date],"&lt;="&amp;BY$15,Vacations[End Date],"&gt;="&amp;BY$15)</f>
        <v>0</v>
      </c>
      <c r="BZ56" s="57">
        <f>SUMIFS(Vacations[Vacation Code], Vacations[Employee Name],$B56,Vacations[Start Date],"&lt;="&amp;BZ$15,Vacations[End Date],"&gt;="&amp;BZ$15)</f>
        <v>0</v>
      </c>
      <c r="CA56" s="57">
        <f>SUMIFS(Vacations[Vacation Code], Vacations[Employee Name],$B56,Vacations[Start Date],"&lt;="&amp;CA$15,Vacations[End Date],"&gt;="&amp;CA$15)</f>
        <v>0</v>
      </c>
      <c r="CB56" s="57">
        <f>SUMIFS(Vacations[Vacation Code], Vacations[Employee Name],$B56,Vacations[Start Date],"&lt;="&amp;CB$15,Vacations[End Date],"&gt;="&amp;CB$15)</f>
        <v>0</v>
      </c>
      <c r="CC56" s="57">
        <f>SUMIFS(Vacations[Vacation Code], Vacations[Employee Name],$B56,Vacations[Start Date],"&lt;="&amp;CC$15,Vacations[End Date],"&gt;="&amp;CC$15)</f>
        <v>0</v>
      </c>
      <c r="CD56" s="57">
        <f>SUMIFS(Vacations[Vacation Code], Vacations[Employee Name],$B56,Vacations[Start Date],"&lt;="&amp;CD$15,Vacations[End Date],"&gt;="&amp;CD$15)</f>
        <v>0</v>
      </c>
      <c r="CE56" s="57">
        <f>SUMIFS(Vacations[Vacation Code], Vacations[Employee Name],$B56,Vacations[Start Date],"&lt;="&amp;CE$15,Vacations[End Date],"&gt;="&amp;CE$15)</f>
        <v>0</v>
      </c>
      <c r="CF56" s="57">
        <f>SUMIFS(Vacations[Vacation Code], Vacations[Employee Name],$B56,Vacations[Start Date],"&lt;="&amp;CF$15,Vacations[End Date],"&gt;="&amp;CF$15)</f>
        <v>0</v>
      </c>
      <c r="CG56" s="57">
        <f>SUMIFS(Vacations[Vacation Code], Vacations[Employee Name],$B56,Vacations[Start Date],"&lt;="&amp;CG$15,Vacations[End Date],"&gt;="&amp;CG$15)</f>
        <v>0</v>
      </c>
      <c r="CH56" s="57">
        <f>SUMIFS(Vacations[Vacation Code], Vacations[Employee Name],$B56,Vacations[Start Date],"&lt;="&amp;CH$15,Vacations[End Date],"&gt;="&amp;CH$15)</f>
        <v>0</v>
      </c>
      <c r="CI56" s="57">
        <f>SUMIFS(Vacations[Vacation Code], Vacations[Employee Name],$B56,Vacations[Start Date],"&lt;="&amp;CI$15,Vacations[End Date],"&gt;="&amp;CI$15)</f>
        <v>0</v>
      </c>
      <c r="CJ56" s="57">
        <f>SUMIFS(Vacations[Vacation Code], Vacations[Employee Name],$B56,Vacations[Start Date],"&lt;="&amp;CJ$15,Vacations[End Date],"&gt;="&amp;CJ$15)</f>
        <v>0</v>
      </c>
      <c r="CK56" s="57">
        <f>SUMIFS(Vacations[Vacation Code], Vacations[Employee Name],$B56,Vacations[Start Date],"&lt;="&amp;CK$15,Vacations[End Date],"&gt;="&amp;CK$15)</f>
        <v>0</v>
      </c>
      <c r="CL56" s="57">
        <f>SUMIFS(Vacations[Vacation Code], Vacations[Employee Name],$B56,Vacations[Start Date],"&lt;="&amp;CL$15,Vacations[End Date],"&gt;="&amp;CL$15)</f>
        <v>0</v>
      </c>
      <c r="CM56" s="57">
        <f>SUMIFS(Vacations[Vacation Code], Vacations[Employee Name],$B56,Vacations[Start Date],"&lt;="&amp;CM$15,Vacations[End Date],"&gt;="&amp;CM$15)</f>
        <v>0</v>
      </c>
      <c r="CN56" s="57">
        <f>SUMIFS(Vacations[Vacation Code], Vacations[Employee Name],$B56,Vacations[Start Date],"&lt;="&amp;CN$15,Vacations[End Date],"&gt;="&amp;CN$15)</f>
        <v>0</v>
      </c>
      <c r="CO56" s="57">
        <f>SUMIFS(Vacations[Vacation Code], Vacations[Employee Name],$B56,Vacations[Start Date],"&lt;="&amp;CO$15,Vacations[End Date],"&gt;="&amp;CO$15)</f>
        <v>0</v>
      </c>
      <c r="CP56" s="57">
        <f>SUMIFS(Vacations[Vacation Code], Vacations[Employee Name],$B56,Vacations[Start Date],"&lt;="&amp;CP$15,Vacations[End Date],"&gt;="&amp;CP$15)</f>
        <v>0</v>
      </c>
      <c r="CQ56" s="57">
        <f>SUMIFS(Vacations[Vacation Code], Vacations[Employee Name],$B56,Vacations[Start Date],"&lt;="&amp;CQ$15,Vacations[End Date],"&gt;="&amp;CQ$15)</f>
        <v>0</v>
      </c>
      <c r="CR56" s="57">
        <f>SUMIFS(Vacations['# of days taken],Vacations[Employee Name],$B56)</f>
        <v>0</v>
      </c>
      <c r="CS56" s="57">
        <f>SUMIFS(Vacations['# of days taken],Vacations[Employee Name],$B56,Vacations[Start Date],"&gt;="&amp;$C$8,Vacations[End Date],"&lt;="&amp;$C$3)</f>
        <v>0</v>
      </c>
    </row>
    <row r="57" spans="1:97" x14ac:dyDescent="0.25">
      <c r="A57" s="41">
        <v>42</v>
      </c>
      <c r="B57" s="41" t="str">
        <f>IFERROR(INDEX(Employees[Employees],A57),"")</f>
        <v/>
      </c>
      <c r="C57" s="41"/>
      <c r="D57" s="57">
        <f>SUMIFS(Vacations[Vacation Code], Vacations[Employee Name],$B57,Vacations[Start Date],"&lt;="&amp;D$15,Vacations[End Date],"&gt;="&amp;D$15)</f>
        <v>0</v>
      </c>
      <c r="E57" s="57">
        <f>SUMIFS(Vacations[Vacation Code], Vacations[Employee Name],$B57,Vacations[Start Date],"&lt;="&amp;E$15,Vacations[End Date],"&gt;="&amp;E$15)</f>
        <v>0</v>
      </c>
      <c r="F57" s="57">
        <f>SUMIFS(Vacations[Vacation Code], Vacations[Employee Name],$B57,Vacations[Start Date],"&lt;="&amp;F$15,Vacations[End Date],"&gt;="&amp;F$15)</f>
        <v>0</v>
      </c>
      <c r="G57" s="57">
        <f>SUMIFS(Vacations[Vacation Code], Vacations[Employee Name],$B57,Vacations[Start Date],"&lt;="&amp;G$15,Vacations[End Date],"&gt;="&amp;G$15)</f>
        <v>0</v>
      </c>
      <c r="H57" s="57">
        <f>SUMIFS(Vacations[Vacation Code], Vacations[Employee Name],$B57,Vacations[Start Date],"&lt;="&amp;H$15,Vacations[End Date],"&gt;="&amp;H$15)</f>
        <v>0</v>
      </c>
      <c r="I57" s="57">
        <f>SUMIFS(Vacations[Vacation Code], Vacations[Employee Name],$B57,Vacations[Start Date],"&lt;="&amp;I$15,Vacations[End Date],"&gt;="&amp;I$15)</f>
        <v>0</v>
      </c>
      <c r="J57" s="57">
        <f>SUMIFS(Vacations[Vacation Code], Vacations[Employee Name],$B57,Vacations[Start Date],"&lt;="&amp;J$15,Vacations[End Date],"&gt;="&amp;J$15)</f>
        <v>0</v>
      </c>
      <c r="K57" s="57">
        <f>SUMIFS(Vacations[Vacation Code], Vacations[Employee Name],$B57,Vacations[Start Date],"&lt;="&amp;K$15,Vacations[End Date],"&gt;="&amp;K$15)</f>
        <v>0</v>
      </c>
      <c r="L57" s="57">
        <f>SUMIFS(Vacations[Vacation Code], Vacations[Employee Name],$B57,Vacations[Start Date],"&lt;="&amp;L$15,Vacations[End Date],"&gt;="&amp;L$15)</f>
        <v>0</v>
      </c>
      <c r="M57" s="57">
        <f>SUMIFS(Vacations[Vacation Code], Vacations[Employee Name],$B57,Vacations[Start Date],"&lt;="&amp;M$15,Vacations[End Date],"&gt;="&amp;M$15)</f>
        <v>0</v>
      </c>
      <c r="N57" s="57">
        <f>SUMIFS(Vacations[Vacation Code], Vacations[Employee Name],$B57,Vacations[Start Date],"&lt;="&amp;N$15,Vacations[End Date],"&gt;="&amp;N$15)</f>
        <v>0</v>
      </c>
      <c r="O57" s="57">
        <f>SUMIFS(Vacations[Vacation Code], Vacations[Employee Name],$B57,Vacations[Start Date],"&lt;="&amp;O$15,Vacations[End Date],"&gt;="&amp;O$15)</f>
        <v>0</v>
      </c>
      <c r="P57" s="57">
        <f>SUMIFS(Vacations[Vacation Code], Vacations[Employee Name],$B57,Vacations[Start Date],"&lt;="&amp;P$15,Vacations[End Date],"&gt;="&amp;P$15)</f>
        <v>0</v>
      </c>
      <c r="Q57" s="57">
        <f>SUMIFS(Vacations[Vacation Code], Vacations[Employee Name],$B57,Vacations[Start Date],"&lt;="&amp;Q$15,Vacations[End Date],"&gt;="&amp;Q$15)</f>
        <v>0</v>
      </c>
      <c r="R57" s="57">
        <f>SUMIFS(Vacations[Vacation Code], Vacations[Employee Name],$B57,Vacations[Start Date],"&lt;="&amp;R$15,Vacations[End Date],"&gt;="&amp;R$15)</f>
        <v>0</v>
      </c>
      <c r="S57" s="57">
        <f>SUMIFS(Vacations[Vacation Code], Vacations[Employee Name],$B57,Vacations[Start Date],"&lt;="&amp;S$15,Vacations[End Date],"&gt;="&amp;S$15)</f>
        <v>0</v>
      </c>
      <c r="T57" s="57">
        <f>SUMIFS(Vacations[Vacation Code], Vacations[Employee Name],$B57,Vacations[Start Date],"&lt;="&amp;T$15,Vacations[End Date],"&gt;="&amp;T$15)</f>
        <v>0</v>
      </c>
      <c r="U57" s="57">
        <f>SUMIFS(Vacations[Vacation Code], Vacations[Employee Name],$B57,Vacations[Start Date],"&lt;="&amp;U$15,Vacations[End Date],"&gt;="&amp;U$15)</f>
        <v>0</v>
      </c>
      <c r="V57" s="57">
        <f>SUMIFS(Vacations[Vacation Code], Vacations[Employee Name],$B57,Vacations[Start Date],"&lt;="&amp;V$15,Vacations[End Date],"&gt;="&amp;V$15)</f>
        <v>0</v>
      </c>
      <c r="W57" s="57">
        <f>SUMIFS(Vacations[Vacation Code], Vacations[Employee Name],$B57,Vacations[Start Date],"&lt;="&amp;W$15,Vacations[End Date],"&gt;="&amp;W$15)</f>
        <v>0</v>
      </c>
      <c r="X57" s="57">
        <f>SUMIFS(Vacations[Vacation Code], Vacations[Employee Name],$B57,Vacations[Start Date],"&lt;="&amp;X$15,Vacations[End Date],"&gt;="&amp;X$15)</f>
        <v>0</v>
      </c>
      <c r="Y57" s="57">
        <f>SUMIFS(Vacations[Vacation Code], Vacations[Employee Name],$B57,Vacations[Start Date],"&lt;="&amp;Y$15,Vacations[End Date],"&gt;="&amp;Y$15)</f>
        <v>0</v>
      </c>
      <c r="Z57" s="57">
        <f>SUMIFS(Vacations[Vacation Code], Vacations[Employee Name],$B57,Vacations[Start Date],"&lt;="&amp;Z$15,Vacations[End Date],"&gt;="&amp;Z$15)</f>
        <v>0</v>
      </c>
      <c r="AA57" s="57">
        <f>SUMIFS(Vacations[Vacation Code], Vacations[Employee Name],$B57,Vacations[Start Date],"&lt;="&amp;AA$15,Vacations[End Date],"&gt;="&amp;AA$15)</f>
        <v>0</v>
      </c>
      <c r="AB57" s="57">
        <f>SUMIFS(Vacations[Vacation Code], Vacations[Employee Name],$B57,Vacations[Start Date],"&lt;="&amp;AB$15,Vacations[End Date],"&gt;="&amp;AB$15)</f>
        <v>0</v>
      </c>
      <c r="AC57" s="57">
        <f>SUMIFS(Vacations[Vacation Code], Vacations[Employee Name],$B57,Vacations[Start Date],"&lt;="&amp;AC$15,Vacations[End Date],"&gt;="&amp;AC$15)</f>
        <v>0</v>
      </c>
      <c r="AD57" s="57">
        <f>SUMIFS(Vacations[Vacation Code], Vacations[Employee Name],$B57,Vacations[Start Date],"&lt;="&amp;AD$15,Vacations[End Date],"&gt;="&amp;AD$15)</f>
        <v>0</v>
      </c>
      <c r="AE57" s="57">
        <f>SUMIFS(Vacations[Vacation Code], Vacations[Employee Name],$B57,Vacations[Start Date],"&lt;="&amp;AE$15,Vacations[End Date],"&gt;="&amp;AE$15)</f>
        <v>0</v>
      </c>
      <c r="AF57" s="57">
        <f>SUMIFS(Vacations[Vacation Code], Vacations[Employee Name],$B57,Vacations[Start Date],"&lt;="&amp;AF$15,Vacations[End Date],"&gt;="&amp;AF$15)</f>
        <v>0</v>
      </c>
      <c r="AG57" s="57">
        <f>SUMIFS(Vacations[Vacation Code], Vacations[Employee Name],$B57,Vacations[Start Date],"&lt;="&amp;AG$15,Vacations[End Date],"&gt;="&amp;AG$15)</f>
        <v>0</v>
      </c>
      <c r="AH57" s="57">
        <f>SUMIFS(Vacations[Vacation Code], Vacations[Employee Name],$B57,Vacations[Start Date],"&lt;="&amp;AH$15,Vacations[End Date],"&gt;="&amp;AH$15)</f>
        <v>0</v>
      </c>
      <c r="AI57" s="57">
        <f>SUMIFS(Vacations[Vacation Code], Vacations[Employee Name],$B57,Vacations[Start Date],"&lt;="&amp;AI$15,Vacations[End Date],"&gt;="&amp;AI$15)</f>
        <v>0</v>
      </c>
      <c r="AJ57" s="57">
        <f>SUMIFS(Vacations[Vacation Code], Vacations[Employee Name],$B57,Vacations[Start Date],"&lt;="&amp;AJ$15,Vacations[End Date],"&gt;="&amp;AJ$15)</f>
        <v>0</v>
      </c>
      <c r="AK57" s="57">
        <f>SUMIFS(Vacations[Vacation Code], Vacations[Employee Name],$B57,Vacations[Start Date],"&lt;="&amp;AK$15,Vacations[End Date],"&gt;="&amp;AK$15)</f>
        <v>0</v>
      </c>
      <c r="AL57" s="57">
        <f>SUMIFS(Vacations[Vacation Code], Vacations[Employee Name],$B57,Vacations[Start Date],"&lt;="&amp;AL$15,Vacations[End Date],"&gt;="&amp;AL$15)</f>
        <v>0</v>
      </c>
      <c r="AM57" s="57">
        <f>SUMIFS(Vacations[Vacation Code], Vacations[Employee Name],$B57,Vacations[Start Date],"&lt;="&amp;AM$15,Vacations[End Date],"&gt;="&amp;AM$15)</f>
        <v>0</v>
      </c>
      <c r="AN57" s="57">
        <f>SUMIFS(Vacations[Vacation Code], Vacations[Employee Name],$B57,Vacations[Start Date],"&lt;="&amp;AN$15,Vacations[End Date],"&gt;="&amp;AN$15)</f>
        <v>0</v>
      </c>
      <c r="AO57" s="57">
        <f>SUMIFS(Vacations[Vacation Code], Vacations[Employee Name],$B57,Vacations[Start Date],"&lt;="&amp;AO$15,Vacations[End Date],"&gt;="&amp;AO$15)</f>
        <v>0</v>
      </c>
      <c r="AP57" s="57">
        <f>SUMIFS(Vacations[Vacation Code], Vacations[Employee Name],$B57,Vacations[Start Date],"&lt;="&amp;AP$15,Vacations[End Date],"&gt;="&amp;AP$15)</f>
        <v>0</v>
      </c>
      <c r="AQ57" s="57">
        <f>SUMIFS(Vacations[Vacation Code], Vacations[Employee Name],$B57,Vacations[Start Date],"&lt;="&amp;AQ$15,Vacations[End Date],"&gt;="&amp;AQ$15)</f>
        <v>0</v>
      </c>
      <c r="AR57" s="57">
        <f>SUMIFS(Vacations[Vacation Code], Vacations[Employee Name],$B57,Vacations[Start Date],"&lt;="&amp;AR$15,Vacations[End Date],"&gt;="&amp;AR$15)</f>
        <v>0</v>
      </c>
      <c r="AS57" s="57">
        <f>SUMIFS(Vacations[Vacation Code], Vacations[Employee Name],$B57,Vacations[Start Date],"&lt;="&amp;AS$15,Vacations[End Date],"&gt;="&amp;AS$15)</f>
        <v>0</v>
      </c>
      <c r="AT57" s="57">
        <f>SUMIFS(Vacations[Vacation Code], Vacations[Employee Name],$B57,Vacations[Start Date],"&lt;="&amp;AT$15,Vacations[End Date],"&gt;="&amp;AT$15)</f>
        <v>0</v>
      </c>
      <c r="AU57" s="57">
        <f>SUMIFS(Vacations[Vacation Code], Vacations[Employee Name],$B57,Vacations[Start Date],"&lt;="&amp;AU$15,Vacations[End Date],"&gt;="&amp;AU$15)</f>
        <v>0</v>
      </c>
      <c r="AV57" s="57">
        <f>SUMIFS(Vacations[Vacation Code], Vacations[Employee Name],$B57,Vacations[Start Date],"&lt;="&amp;AV$15,Vacations[End Date],"&gt;="&amp;AV$15)</f>
        <v>0</v>
      </c>
      <c r="AW57" s="57">
        <f>SUMIFS(Vacations[Vacation Code], Vacations[Employee Name],$B57,Vacations[Start Date],"&lt;="&amp;AW$15,Vacations[End Date],"&gt;="&amp;AW$15)</f>
        <v>0</v>
      </c>
      <c r="AX57" s="57">
        <f>SUMIFS(Vacations[Vacation Code], Vacations[Employee Name],$B57,Vacations[Start Date],"&lt;="&amp;AX$15,Vacations[End Date],"&gt;="&amp;AX$15)</f>
        <v>0</v>
      </c>
      <c r="AY57" s="57">
        <f>SUMIFS(Vacations[Vacation Code], Vacations[Employee Name],$B57,Vacations[Start Date],"&lt;="&amp;AY$15,Vacations[End Date],"&gt;="&amp;AY$15)</f>
        <v>0</v>
      </c>
      <c r="AZ57" s="57">
        <f>SUMIFS(Vacations[Vacation Code], Vacations[Employee Name],$B57,Vacations[Start Date],"&lt;="&amp;AZ$15,Vacations[End Date],"&gt;="&amp;AZ$15)</f>
        <v>0</v>
      </c>
      <c r="BA57" s="57">
        <f>SUMIFS(Vacations[Vacation Code], Vacations[Employee Name],$B57,Vacations[Start Date],"&lt;="&amp;BA$15,Vacations[End Date],"&gt;="&amp;BA$15)</f>
        <v>0</v>
      </c>
      <c r="BB57" s="57">
        <f>SUMIFS(Vacations[Vacation Code], Vacations[Employee Name],$B57,Vacations[Start Date],"&lt;="&amp;BB$15,Vacations[End Date],"&gt;="&amp;BB$15)</f>
        <v>0</v>
      </c>
      <c r="BC57" s="57">
        <f>SUMIFS(Vacations[Vacation Code], Vacations[Employee Name],$B57,Vacations[Start Date],"&lt;="&amp;BC$15,Vacations[End Date],"&gt;="&amp;BC$15)</f>
        <v>0</v>
      </c>
      <c r="BD57" s="57">
        <f>SUMIFS(Vacations[Vacation Code], Vacations[Employee Name],$B57,Vacations[Start Date],"&lt;="&amp;BD$15,Vacations[End Date],"&gt;="&amp;BD$15)</f>
        <v>0</v>
      </c>
      <c r="BE57" s="57">
        <f>SUMIFS(Vacations[Vacation Code], Vacations[Employee Name],$B57,Vacations[Start Date],"&lt;="&amp;BE$15,Vacations[End Date],"&gt;="&amp;BE$15)</f>
        <v>0</v>
      </c>
      <c r="BF57" s="57">
        <f>SUMIFS(Vacations[Vacation Code], Vacations[Employee Name],$B57,Vacations[Start Date],"&lt;="&amp;BF$15,Vacations[End Date],"&gt;="&amp;BF$15)</f>
        <v>0</v>
      </c>
      <c r="BG57" s="57">
        <f>SUMIFS(Vacations[Vacation Code], Vacations[Employee Name],$B57,Vacations[Start Date],"&lt;="&amp;BG$15,Vacations[End Date],"&gt;="&amp;BG$15)</f>
        <v>0</v>
      </c>
      <c r="BH57" s="57">
        <f>SUMIFS(Vacations[Vacation Code], Vacations[Employee Name],$B57,Vacations[Start Date],"&lt;="&amp;BH$15,Vacations[End Date],"&gt;="&amp;BH$15)</f>
        <v>0</v>
      </c>
      <c r="BI57" s="57">
        <f>SUMIFS(Vacations[Vacation Code], Vacations[Employee Name],$B57,Vacations[Start Date],"&lt;="&amp;BI$15,Vacations[End Date],"&gt;="&amp;BI$15)</f>
        <v>0</v>
      </c>
      <c r="BJ57" s="57">
        <f>SUMIFS(Vacations[Vacation Code], Vacations[Employee Name],$B57,Vacations[Start Date],"&lt;="&amp;BJ$15,Vacations[End Date],"&gt;="&amp;BJ$15)</f>
        <v>0</v>
      </c>
      <c r="BK57" s="57">
        <f>SUMIFS(Vacations[Vacation Code], Vacations[Employee Name],$B57,Vacations[Start Date],"&lt;="&amp;BK$15,Vacations[End Date],"&gt;="&amp;BK$15)</f>
        <v>0</v>
      </c>
      <c r="BL57" s="57">
        <f>SUMIFS(Vacations[Vacation Code], Vacations[Employee Name],$B57,Vacations[Start Date],"&lt;="&amp;BL$15,Vacations[End Date],"&gt;="&amp;BL$15)</f>
        <v>0</v>
      </c>
      <c r="BM57" s="57">
        <f>SUMIFS(Vacations[Vacation Code], Vacations[Employee Name],$B57,Vacations[Start Date],"&lt;="&amp;BM$15,Vacations[End Date],"&gt;="&amp;BM$15)</f>
        <v>0</v>
      </c>
      <c r="BN57" s="57">
        <f>SUMIFS(Vacations[Vacation Code], Vacations[Employee Name],$B57,Vacations[Start Date],"&lt;="&amp;BN$15,Vacations[End Date],"&gt;="&amp;BN$15)</f>
        <v>0</v>
      </c>
      <c r="BO57" s="57">
        <f>SUMIFS(Vacations[Vacation Code], Vacations[Employee Name],$B57,Vacations[Start Date],"&lt;="&amp;BO$15,Vacations[End Date],"&gt;="&amp;BO$15)</f>
        <v>0</v>
      </c>
      <c r="BP57" s="57">
        <f>SUMIFS(Vacations[Vacation Code], Vacations[Employee Name],$B57,Vacations[Start Date],"&lt;="&amp;BP$15,Vacations[End Date],"&gt;="&amp;BP$15)</f>
        <v>0</v>
      </c>
      <c r="BQ57" s="57">
        <f>SUMIFS(Vacations[Vacation Code], Vacations[Employee Name],$B57,Vacations[Start Date],"&lt;="&amp;BQ$15,Vacations[End Date],"&gt;="&amp;BQ$15)</f>
        <v>0</v>
      </c>
      <c r="BR57" s="57">
        <f>SUMIFS(Vacations[Vacation Code], Vacations[Employee Name],$B57,Vacations[Start Date],"&lt;="&amp;BR$15,Vacations[End Date],"&gt;="&amp;BR$15)</f>
        <v>0</v>
      </c>
      <c r="BS57" s="57">
        <f>SUMIFS(Vacations[Vacation Code], Vacations[Employee Name],$B57,Vacations[Start Date],"&lt;="&amp;BS$15,Vacations[End Date],"&gt;="&amp;BS$15)</f>
        <v>0</v>
      </c>
      <c r="BT57" s="57">
        <f>SUMIFS(Vacations[Vacation Code], Vacations[Employee Name],$B57,Vacations[Start Date],"&lt;="&amp;BT$15,Vacations[End Date],"&gt;="&amp;BT$15)</f>
        <v>0</v>
      </c>
      <c r="BU57" s="57">
        <f>SUMIFS(Vacations[Vacation Code], Vacations[Employee Name],$B57,Vacations[Start Date],"&lt;="&amp;BU$15,Vacations[End Date],"&gt;="&amp;BU$15)</f>
        <v>0</v>
      </c>
      <c r="BV57" s="57">
        <f>SUMIFS(Vacations[Vacation Code], Vacations[Employee Name],$B57,Vacations[Start Date],"&lt;="&amp;BV$15,Vacations[End Date],"&gt;="&amp;BV$15)</f>
        <v>0</v>
      </c>
      <c r="BW57" s="57">
        <f>SUMIFS(Vacations[Vacation Code], Vacations[Employee Name],$B57,Vacations[Start Date],"&lt;="&amp;BW$15,Vacations[End Date],"&gt;="&amp;BW$15)</f>
        <v>0</v>
      </c>
      <c r="BX57" s="57">
        <f>SUMIFS(Vacations[Vacation Code], Vacations[Employee Name],$B57,Vacations[Start Date],"&lt;="&amp;BX$15,Vacations[End Date],"&gt;="&amp;BX$15)</f>
        <v>0</v>
      </c>
      <c r="BY57" s="57">
        <f>SUMIFS(Vacations[Vacation Code], Vacations[Employee Name],$B57,Vacations[Start Date],"&lt;="&amp;BY$15,Vacations[End Date],"&gt;="&amp;BY$15)</f>
        <v>0</v>
      </c>
      <c r="BZ57" s="57">
        <f>SUMIFS(Vacations[Vacation Code], Vacations[Employee Name],$B57,Vacations[Start Date],"&lt;="&amp;BZ$15,Vacations[End Date],"&gt;="&amp;BZ$15)</f>
        <v>0</v>
      </c>
      <c r="CA57" s="57">
        <f>SUMIFS(Vacations[Vacation Code], Vacations[Employee Name],$B57,Vacations[Start Date],"&lt;="&amp;CA$15,Vacations[End Date],"&gt;="&amp;CA$15)</f>
        <v>0</v>
      </c>
      <c r="CB57" s="57">
        <f>SUMIFS(Vacations[Vacation Code], Vacations[Employee Name],$B57,Vacations[Start Date],"&lt;="&amp;CB$15,Vacations[End Date],"&gt;="&amp;CB$15)</f>
        <v>0</v>
      </c>
      <c r="CC57" s="57">
        <f>SUMIFS(Vacations[Vacation Code], Vacations[Employee Name],$B57,Vacations[Start Date],"&lt;="&amp;CC$15,Vacations[End Date],"&gt;="&amp;CC$15)</f>
        <v>0</v>
      </c>
      <c r="CD57" s="57">
        <f>SUMIFS(Vacations[Vacation Code], Vacations[Employee Name],$B57,Vacations[Start Date],"&lt;="&amp;CD$15,Vacations[End Date],"&gt;="&amp;CD$15)</f>
        <v>0</v>
      </c>
      <c r="CE57" s="57">
        <f>SUMIFS(Vacations[Vacation Code], Vacations[Employee Name],$B57,Vacations[Start Date],"&lt;="&amp;CE$15,Vacations[End Date],"&gt;="&amp;CE$15)</f>
        <v>0</v>
      </c>
      <c r="CF57" s="57">
        <f>SUMIFS(Vacations[Vacation Code], Vacations[Employee Name],$B57,Vacations[Start Date],"&lt;="&amp;CF$15,Vacations[End Date],"&gt;="&amp;CF$15)</f>
        <v>0</v>
      </c>
      <c r="CG57" s="57">
        <f>SUMIFS(Vacations[Vacation Code], Vacations[Employee Name],$B57,Vacations[Start Date],"&lt;="&amp;CG$15,Vacations[End Date],"&gt;="&amp;CG$15)</f>
        <v>0</v>
      </c>
      <c r="CH57" s="57">
        <f>SUMIFS(Vacations[Vacation Code], Vacations[Employee Name],$B57,Vacations[Start Date],"&lt;="&amp;CH$15,Vacations[End Date],"&gt;="&amp;CH$15)</f>
        <v>0</v>
      </c>
      <c r="CI57" s="57">
        <f>SUMIFS(Vacations[Vacation Code], Vacations[Employee Name],$B57,Vacations[Start Date],"&lt;="&amp;CI$15,Vacations[End Date],"&gt;="&amp;CI$15)</f>
        <v>0</v>
      </c>
      <c r="CJ57" s="57">
        <f>SUMIFS(Vacations[Vacation Code], Vacations[Employee Name],$B57,Vacations[Start Date],"&lt;="&amp;CJ$15,Vacations[End Date],"&gt;="&amp;CJ$15)</f>
        <v>0</v>
      </c>
      <c r="CK57" s="57">
        <f>SUMIFS(Vacations[Vacation Code], Vacations[Employee Name],$B57,Vacations[Start Date],"&lt;="&amp;CK$15,Vacations[End Date],"&gt;="&amp;CK$15)</f>
        <v>0</v>
      </c>
      <c r="CL57" s="57">
        <f>SUMIFS(Vacations[Vacation Code], Vacations[Employee Name],$B57,Vacations[Start Date],"&lt;="&amp;CL$15,Vacations[End Date],"&gt;="&amp;CL$15)</f>
        <v>0</v>
      </c>
      <c r="CM57" s="57">
        <f>SUMIFS(Vacations[Vacation Code], Vacations[Employee Name],$B57,Vacations[Start Date],"&lt;="&amp;CM$15,Vacations[End Date],"&gt;="&amp;CM$15)</f>
        <v>0</v>
      </c>
      <c r="CN57" s="57">
        <f>SUMIFS(Vacations[Vacation Code], Vacations[Employee Name],$B57,Vacations[Start Date],"&lt;="&amp;CN$15,Vacations[End Date],"&gt;="&amp;CN$15)</f>
        <v>0</v>
      </c>
      <c r="CO57" s="57">
        <f>SUMIFS(Vacations[Vacation Code], Vacations[Employee Name],$B57,Vacations[Start Date],"&lt;="&amp;CO$15,Vacations[End Date],"&gt;="&amp;CO$15)</f>
        <v>0</v>
      </c>
      <c r="CP57" s="57">
        <f>SUMIFS(Vacations[Vacation Code], Vacations[Employee Name],$B57,Vacations[Start Date],"&lt;="&amp;CP$15,Vacations[End Date],"&gt;="&amp;CP$15)</f>
        <v>0</v>
      </c>
      <c r="CQ57" s="57">
        <f>SUMIFS(Vacations[Vacation Code], Vacations[Employee Name],$B57,Vacations[Start Date],"&lt;="&amp;CQ$15,Vacations[End Date],"&gt;="&amp;CQ$15)</f>
        <v>0</v>
      </c>
      <c r="CR57" s="57">
        <f>SUMIFS(Vacations['# of days taken],Vacations[Employee Name],$B57)</f>
        <v>0</v>
      </c>
      <c r="CS57" s="57">
        <f>SUMIFS(Vacations['# of days taken],Vacations[Employee Name],$B57,Vacations[Start Date],"&gt;="&amp;$C$8,Vacations[End Date],"&lt;="&amp;$C$3)</f>
        <v>0</v>
      </c>
    </row>
    <row r="58" spans="1:97" x14ac:dyDescent="0.25">
      <c r="A58" s="41">
        <v>43</v>
      </c>
      <c r="B58" s="41" t="str">
        <f>IFERROR(INDEX(Employees[Employees],A58),"")</f>
        <v/>
      </c>
      <c r="C58" s="41"/>
      <c r="D58" s="57">
        <f>SUMIFS(Vacations[Vacation Code], Vacations[Employee Name],$B58,Vacations[Start Date],"&lt;="&amp;D$15,Vacations[End Date],"&gt;="&amp;D$15)</f>
        <v>0</v>
      </c>
      <c r="E58" s="57">
        <f>SUMIFS(Vacations[Vacation Code], Vacations[Employee Name],$B58,Vacations[Start Date],"&lt;="&amp;E$15,Vacations[End Date],"&gt;="&amp;E$15)</f>
        <v>0</v>
      </c>
      <c r="F58" s="57">
        <f>SUMIFS(Vacations[Vacation Code], Vacations[Employee Name],$B58,Vacations[Start Date],"&lt;="&amp;F$15,Vacations[End Date],"&gt;="&amp;F$15)</f>
        <v>0</v>
      </c>
      <c r="G58" s="57">
        <f>SUMIFS(Vacations[Vacation Code], Vacations[Employee Name],$B58,Vacations[Start Date],"&lt;="&amp;G$15,Vacations[End Date],"&gt;="&amp;G$15)</f>
        <v>0</v>
      </c>
      <c r="H58" s="57">
        <f>SUMIFS(Vacations[Vacation Code], Vacations[Employee Name],$B58,Vacations[Start Date],"&lt;="&amp;H$15,Vacations[End Date],"&gt;="&amp;H$15)</f>
        <v>0</v>
      </c>
      <c r="I58" s="57">
        <f>SUMIFS(Vacations[Vacation Code], Vacations[Employee Name],$B58,Vacations[Start Date],"&lt;="&amp;I$15,Vacations[End Date],"&gt;="&amp;I$15)</f>
        <v>0</v>
      </c>
      <c r="J58" s="57">
        <f>SUMIFS(Vacations[Vacation Code], Vacations[Employee Name],$B58,Vacations[Start Date],"&lt;="&amp;J$15,Vacations[End Date],"&gt;="&amp;J$15)</f>
        <v>0</v>
      </c>
      <c r="K58" s="57">
        <f>SUMIFS(Vacations[Vacation Code], Vacations[Employee Name],$B58,Vacations[Start Date],"&lt;="&amp;K$15,Vacations[End Date],"&gt;="&amp;K$15)</f>
        <v>0</v>
      </c>
      <c r="L58" s="57">
        <f>SUMIFS(Vacations[Vacation Code], Vacations[Employee Name],$B58,Vacations[Start Date],"&lt;="&amp;L$15,Vacations[End Date],"&gt;="&amp;L$15)</f>
        <v>0</v>
      </c>
      <c r="M58" s="57">
        <f>SUMIFS(Vacations[Vacation Code], Vacations[Employee Name],$B58,Vacations[Start Date],"&lt;="&amp;M$15,Vacations[End Date],"&gt;="&amp;M$15)</f>
        <v>0</v>
      </c>
      <c r="N58" s="57">
        <f>SUMIFS(Vacations[Vacation Code], Vacations[Employee Name],$B58,Vacations[Start Date],"&lt;="&amp;N$15,Vacations[End Date],"&gt;="&amp;N$15)</f>
        <v>0</v>
      </c>
      <c r="O58" s="57">
        <f>SUMIFS(Vacations[Vacation Code], Vacations[Employee Name],$B58,Vacations[Start Date],"&lt;="&amp;O$15,Vacations[End Date],"&gt;="&amp;O$15)</f>
        <v>0</v>
      </c>
      <c r="P58" s="57">
        <f>SUMIFS(Vacations[Vacation Code], Vacations[Employee Name],$B58,Vacations[Start Date],"&lt;="&amp;P$15,Vacations[End Date],"&gt;="&amp;P$15)</f>
        <v>0</v>
      </c>
      <c r="Q58" s="57">
        <f>SUMIFS(Vacations[Vacation Code], Vacations[Employee Name],$B58,Vacations[Start Date],"&lt;="&amp;Q$15,Vacations[End Date],"&gt;="&amp;Q$15)</f>
        <v>0</v>
      </c>
      <c r="R58" s="57">
        <f>SUMIFS(Vacations[Vacation Code], Vacations[Employee Name],$B58,Vacations[Start Date],"&lt;="&amp;R$15,Vacations[End Date],"&gt;="&amp;R$15)</f>
        <v>0</v>
      </c>
      <c r="S58" s="57">
        <f>SUMIFS(Vacations[Vacation Code], Vacations[Employee Name],$B58,Vacations[Start Date],"&lt;="&amp;S$15,Vacations[End Date],"&gt;="&amp;S$15)</f>
        <v>0</v>
      </c>
      <c r="T58" s="57">
        <f>SUMIFS(Vacations[Vacation Code], Vacations[Employee Name],$B58,Vacations[Start Date],"&lt;="&amp;T$15,Vacations[End Date],"&gt;="&amp;T$15)</f>
        <v>0</v>
      </c>
      <c r="U58" s="57">
        <f>SUMIFS(Vacations[Vacation Code], Vacations[Employee Name],$B58,Vacations[Start Date],"&lt;="&amp;U$15,Vacations[End Date],"&gt;="&amp;U$15)</f>
        <v>0</v>
      </c>
      <c r="V58" s="57">
        <f>SUMIFS(Vacations[Vacation Code], Vacations[Employee Name],$B58,Vacations[Start Date],"&lt;="&amp;V$15,Vacations[End Date],"&gt;="&amp;V$15)</f>
        <v>0</v>
      </c>
      <c r="W58" s="57">
        <f>SUMIFS(Vacations[Vacation Code], Vacations[Employee Name],$B58,Vacations[Start Date],"&lt;="&amp;W$15,Vacations[End Date],"&gt;="&amp;W$15)</f>
        <v>0</v>
      </c>
      <c r="X58" s="57">
        <f>SUMIFS(Vacations[Vacation Code], Vacations[Employee Name],$B58,Vacations[Start Date],"&lt;="&amp;X$15,Vacations[End Date],"&gt;="&amp;X$15)</f>
        <v>0</v>
      </c>
      <c r="Y58" s="57">
        <f>SUMIFS(Vacations[Vacation Code], Vacations[Employee Name],$B58,Vacations[Start Date],"&lt;="&amp;Y$15,Vacations[End Date],"&gt;="&amp;Y$15)</f>
        <v>0</v>
      </c>
      <c r="Z58" s="57">
        <f>SUMIFS(Vacations[Vacation Code], Vacations[Employee Name],$B58,Vacations[Start Date],"&lt;="&amp;Z$15,Vacations[End Date],"&gt;="&amp;Z$15)</f>
        <v>0</v>
      </c>
      <c r="AA58" s="57">
        <f>SUMIFS(Vacations[Vacation Code], Vacations[Employee Name],$B58,Vacations[Start Date],"&lt;="&amp;AA$15,Vacations[End Date],"&gt;="&amp;AA$15)</f>
        <v>0</v>
      </c>
      <c r="AB58" s="57">
        <f>SUMIFS(Vacations[Vacation Code], Vacations[Employee Name],$B58,Vacations[Start Date],"&lt;="&amp;AB$15,Vacations[End Date],"&gt;="&amp;AB$15)</f>
        <v>0</v>
      </c>
      <c r="AC58" s="57">
        <f>SUMIFS(Vacations[Vacation Code], Vacations[Employee Name],$B58,Vacations[Start Date],"&lt;="&amp;AC$15,Vacations[End Date],"&gt;="&amp;AC$15)</f>
        <v>0</v>
      </c>
      <c r="AD58" s="57">
        <f>SUMIFS(Vacations[Vacation Code], Vacations[Employee Name],$B58,Vacations[Start Date],"&lt;="&amp;AD$15,Vacations[End Date],"&gt;="&amp;AD$15)</f>
        <v>0</v>
      </c>
      <c r="AE58" s="57">
        <f>SUMIFS(Vacations[Vacation Code], Vacations[Employee Name],$B58,Vacations[Start Date],"&lt;="&amp;AE$15,Vacations[End Date],"&gt;="&amp;AE$15)</f>
        <v>0</v>
      </c>
      <c r="AF58" s="57">
        <f>SUMIFS(Vacations[Vacation Code], Vacations[Employee Name],$B58,Vacations[Start Date],"&lt;="&amp;AF$15,Vacations[End Date],"&gt;="&amp;AF$15)</f>
        <v>0</v>
      </c>
      <c r="AG58" s="57">
        <f>SUMIFS(Vacations[Vacation Code], Vacations[Employee Name],$B58,Vacations[Start Date],"&lt;="&amp;AG$15,Vacations[End Date],"&gt;="&amp;AG$15)</f>
        <v>0</v>
      </c>
      <c r="AH58" s="57">
        <f>SUMIFS(Vacations[Vacation Code], Vacations[Employee Name],$B58,Vacations[Start Date],"&lt;="&amp;AH$15,Vacations[End Date],"&gt;="&amp;AH$15)</f>
        <v>0</v>
      </c>
      <c r="AI58" s="57">
        <f>SUMIFS(Vacations[Vacation Code], Vacations[Employee Name],$B58,Vacations[Start Date],"&lt;="&amp;AI$15,Vacations[End Date],"&gt;="&amp;AI$15)</f>
        <v>0</v>
      </c>
      <c r="AJ58" s="57">
        <f>SUMIFS(Vacations[Vacation Code], Vacations[Employee Name],$B58,Vacations[Start Date],"&lt;="&amp;AJ$15,Vacations[End Date],"&gt;="&amp;AJ$15)</f>
        <v>0</v>
      </c>
      <c r="AK58" s="57">
        <f>SUMIFS(Vacations[Vacation Code], Vacations[Employee Name],$B58,Vacations[Start Date],"&lt;="&amp;AK$15,Vacations[End Date],"&gt;="&amp;AK$15)</f>
        <v>0</v>
      </c>
      <c r="AL58" s="57">
        <f>SUMIFS(Vacations[Vacation Code], Vacations[Employee Name],$B58,Vacations[Start Date],"&lt;="&amp;AL$15,Vacations[End Date],"&gt;="&amp;AL$15)</f>
        <v>0</v>
      </c>
      <c r="AM58" s="57">
        <f>SUMIFS(Vacations[Vacation Code], Vacations[Employee Name],$B58,Vacations[Start Date],"&lt;="&amp;AM$15,Vacations[End Date],"&gt;="&amp;AM$15)</f>
        <v>0</v>
      </c>
      <c r="AN58" s="57">
        <f>SUMIFS(Vacations[Vacation Code], Vacations[Employee Name],$B58,Vacations[Start Date],"&lt;="&amp;AN$15,Vacations[End Date],"&gt;="&amp;AN$15)</f>
        <v>0</v>
      </c>
      <c r="AO58" s="57">
        <f>SUMIFS(Vacations[Vacation Code], Vacations[Employee Name],$B58,Vacations[Start Date],"&lt;="&amp;AO$15,Vacations[End Date],"&gt;="&amp;AO$15)</f>
        <v>0</v>
      </c>
      <c r="AP58" s="57">
        <f>SUMIFS(Vacations[Vacation Code], Vacations[Employee Name],$B58,Vacations[Start Date],"&lt;="&amp;AP$15,Vacations[End Date],"&gt;="&amp;AP$15)</f>
        <v>0</v>
      </c>
      <c r="AQ58" s="57">
        <f>SUMIFS(Vacations[Vacation Code], Vacations[Employee Name],$B58,Vacations[Start Date],"&lt;="&amp;AQ$15,Vacations[End Date],"&gt;="&amp;AQ$15)</f>
        <v>0</v>
      </c>
      <c r="AR58" s="57">
        <f>SUMIFS(Vacations[Vacation Code], Vacations[Employee Name],$B58,Vacations[Start Date],"&lt;="&amp;AR$15,Vacations[End Date],"&gt;="&amp;AR$15)</f>
        <v>0</v>
      </c>
      <c r="AS58" s="57">
        <f>SUMIFS(Vacations[Vacation Code], Vacations[Employee Name],$B58,Vacations[Start Date],"&lt;="&amp;AS$15,Vacations[End Date],"&gt;="&amp;AS$15)</f>
        <v>0</v>
      </c>
      <c r="AT58" s="57">
        <f>SUMIFS(Vacations[Vacation Code], Vacations[Employee Name],$B58,Vacations[Start Date],"&lt;="&amp;AT$15,Vacations[End Date],"&gt;="&amp;AT$15)</f>
        <v>0</v>
      </c>
      <c r="AU58" s="57">
        <f>SUMIFS(Vacations[Vacation Code], Vacations[Employee Name],$B58,Vacations[Start Date],"&lt;="&amp;AU$15,Vacations[End Date],"&gt;="&amp;AU$15)</f>
        <v>0</v>
      </c>
      <c r="AV58" s="57">
        <f>SUMIFS(Vacations[Vacation Code], Vacations[Employee Name],$B58,Vacations[Start Date],"&lt;="&amp;AV$15,Vacations[End Date],"&gt;="&amp;AV$15)</f>
        <v>0</v>
      </c>
      <c r="AW58" s="57">
        <f>SUMIFS(Vacations[Vacation Code], Vacations[Employee Name],$B58,Vacations[Start Date],"&lt;="&amp;AW$15,Vacations[End Date],"&gt;="&amp;AW$15)</f>
        <v>0</v>
      </c>
      <c r="AX58" s="57">
        <f>SUMIFS(Vacations[Vacation Code], Vacations[Employee Name],$B58,Vacations[Start Date],"&lt;="&amp;AX$15,Vacations[End Date],"&gt;="&amp;AX$15)</f>
        <v>0</v>
      </c>
      <c r="AY58" s="57">
        <f>SUMIFS(Vacations[Vacation Code], Vacations[Employee Name],$B58,Vacations[Start Date],"&lt;="&amp;AY$15,Vacations[End Date],"&gt;="&amp;AY$15)</f>
        <v>0</v>
      </c>
      <c r="AZ58" s="57">
        <f>SUMIFS(Vacations[Vacation Code], Vacations[Employee Name],$B58,Vacations[Start Date],"&lt;="&amp;AZ$15,Vacations[End Date],"&gt;="&amp;AZ$15)</f>
        <v>0</v>
      </c>
      <c r="BA58" s="57">
        <f>SUMIFS(Vacations[Vacation Code], Vacations[Employee Name],$B58,Vacations[Start Date],"&lt;="&amp;BA$15,Vacations[End Date],"&gt;="&amp;BA$15)</f>
        <v>0</v>
      </c>
      <c r="BB58" s="57">
        <f>SUMIFS(Vacations[Vacation Code], Vacations[Employee Name],$B58,Vacations[Start Date],"&lt;="&amp;BB$15,Vacations[End Date],"&gt;="&amp;BB$15)</f>
        <v>0</v>
      </c>
      <c r="BC58" s="57">
        <f>SUMIFS(Vacations[Vacation Code], Vacations[Employee Name],$B58,Vacations[Start Date],"&lt;="&amp;BC$15,Vacations[End Date],"&gt;="&amp;BC$15)</f>
        <v>0</v>
      </c>
      <c r="BD58" s="57">
        <f>SUMIFS(Vacations[Vacation Code], Vacations[Employee Name],$B58,Vacations[Start Date],"&lt;="&amp;BD$15,Vacations[End Date],"&gt;="&amp;BD$15)</f>
        <v>0</v>
      </c>
      <c r="BE58" s="57">
        <f>SUMIFS(Vacations[Vacation Code], Vacations[Employee Name],$B58,Vacations[Start Date],"&lt;="&amp;BE$15,Vacations[End Date],"&gt;="&amp;BE$15)</f>
        <v>0</v>
      </c>
      <c r="BF58" s="57">
        <f>SUMIFS(Vacations[Vacation Code], Vacations[Employee Name],$B58,Vacations[Start Date],"&lt;="&amp;BF$15,Vacations[End Date],"&gt;="&amp;BF$15)</f>
        <v>0</v>
      </c>
      <c r="BG58" s="57">
        <f>SUMIFS(Vacations[Vacation Code], Vacations[Employee Name],$B58,Vacations[Start Date],"&lt;="&amp;BG$15,Vacations[End Date],"&gt;="&amp;BG$15)</f>
        <v>0</v>
      </c>
      <c r="BH58" s="57">
        <f>SUMIFS(Vacations[Vacation Code], Vacations[Employee Name],$B58,Vacations[Start Date],"&lt;="&amp;BH$15,Vacations[End Date],"&gt;="&amp;BH$15)</f>
        <v>0</v>
      </c>
      <c r="BI58" s="57">
        <f>SUMIFS(Vacations[Vacation Code], Vacations[Employee Name],$B58,Vacations[Start Date],"&lt;="&amp;BI$15,Vacations[End Date],"&gt;="&amp;BI$15)</f>
        <v>0</v>
      </c>
      <c r="BJ58" s="57">
        <f>SUMIFS(Vacations[Vacation Code], Vacations[Employee Name],$B58,Vacations[Start Date],"&lt;="&amp;BJ$15,Vacations[End Date],"&gt;="&amp;BJ$15)</f>
        <v>0</v>
      </c>
      <c r="BK58" s="57">
        <f>SUMIFS(Vacations[Vacation Code], Vacations[Employee Name],$B58,Vacations[Start Date],"&lt;="&amp;BK$15,Vacations[End Date],"&gt;="&amp;BK$15)</f>
        <v>0</v>
      </c>
      <c r="BL58" s="57">
        <f>SUMIFS(Vacations[Vacation Code], Vacations[Employee Name],$B58,Vacations[Start Date],"&lt;="&amp;BL$15,Vacations[End Date],"&gt;="&amp;BL$15)</f>
        <v>0</v>
      </c>
      <c r="BM58" s="57">
        <f>SUMIFS(Vacations[Vacation Code], Vacations[Employee Name],$B58,Vacations[Start Date],"&lt;="&amp;BM$15,Vacations[End Date],"&gt;="&amp;BM$15)</f>
        <v>0</v>
      </c>
      <c r="BN58" s="57">
        <f>SUMIFS(Vacations[Vacation Code], Vacations[Employee Name],$B58,Vacations[Start Date],"&lt;="&amp;BN$15,Vacations[End Date],"&gt;="&amp;BN$15)</f>
        <v>0</v>
      </c>
      <c r="BO58" s="57">
        <f>SUMIFS(Vacations[Vacation Code], Vacations[Employee Name],$B58,Vacations[Start Date],"&lt;="&amp;BO$15,Vacations[End Date],"&gt;="&amp;BO$15)</f>
        <v>0</v>
      </c>
      <c r="BP58" s="57">
        <f>SUMIFS(Vacations[Vacation Code], Vacations[Employee Name],$B58,Vacations[Start Date],"&lt;="&amp;BP$15,Vacations[End Date],"&gt;="&amp;BP$15)</f>
        <v>0</v>
      </c>
      <c r="BQ58" s="57">
        <f>SUMIFS(Vacations[Vacation Code], Vacations[Employee Name],$B58,Vacations[Start Date],"&lt;="&amp;BQ$15,Vacations[End Date],"&gt;="&amp;BQ$15)</f>
        <v>0</v>
      </c>
      <c r="BR58" s="57">
        <f>SUMIFS(Vacations[Vacation Code], Vacations[Employee Name],$B58,Vacations[Start Date],"&lt;="&amp;BR$15,Vacations[End Date],"&gt;="&amp;BR$15)</f>
        <v>0</v>
      </c>
      <c r="BS58" s="57">
        <f>SUMIFS(Vacations[Vacation Code], Vacations[Employee Name],$B58,Vacations[Start Date],"&lt;="&amp;BS$15,Vacations[End Date],"&gt;="&amp;BS$15)</f>
        <v>0</v>
      </c>
      <c r="BT58" s="57">
        <f>SUMIFS(Vacations[Vacation Code], Vacations[Employee Name],$B58,Vacations[Start Date],"&lt;="&amp;BT$15,Vacations[End Date],"&gt;="&amp;BT$15)</f>
        <v>0</v>
      </c>
      <c r="BU58" s="57">
        <f>SUMIFS(Vacations[Vacation Code], Vacations[Employee Name],$B58,Vacations[Start Date],"&lt;="&amp;BU$15,Vacations[End Date],"&gt;="&amp;BU$15)</f>
        <v>0</v>
      </c>
      <c r="BV58" s="57">
        <f>SUMIFS(Vacations[Vacation Code], Vacations[Employee Name],$B58,Vacations[Start Date],"&lt;="&amp;BV$15,Vacations[End Date],"&gt;="&amp;BV$15)</f>
        <v>0</v>
      </c>
      <c r="BW58" s="57">
        <f>SUMIFS(Vacations[Vacation Code], Vacations[Employee Name],$B58,Vacations[Start Date],"&lt;="&amp;BW$15,Vacations[End Date],"&gt;="&amp;BW$15)</f>
        <v>0</v>
      </c>
      <c r="BX58" s="57">
        <f>SUMIFS(Vacations[Vacation Code], Vacations[Employee Name],$B58,Vacations[Start Date],"&lt;="&amp;BX$15,Vacations[End Date],"&gt;="&amp;BX$15)</f>
        <v>0</v>
      </c>
      <c r="BY58" s="57">
        <f>SUMIFS(Vacations[Vacation Code], Vacations[Employee Name],$B58,Vacations[Start Date],"&lt;="&amp;BY$15,Vacations[End Date],"&gt;="&amp;BY$15)</f>
        <v>0</v>
      </c>
      <c r="BZ58" s="57">
        <f>SUMIFS(Vacations[Vacation Code], Vacations[Employee Name],$B58,Vacations[Start Date],"&lt;="&amp;BZ$15,Vacations[End Date],"&gt;="&amp;BZ$15)</f>
        <v>0</v>
      </c>
      <c r="CA58" s="57">
        <f>SUMIFS(Vacations[Vacation Code], Vacations[Employee Name],$B58,Vacations[Start Date],"&lt;="&amp;CA$15,Vacations[End Date],"&gt;="&amp;CA$15)</f>
        <v>0</v>
      </c>
      <c r="CB58" s="57">
        <f>SUMIFS(Vacations[Vacation Code], Vacations[Employee Name],$B58,Vacations[Start Date],"&lt;="&amp;CB$15,Vacations[End Date],"&gt;="&amp;CB$15)</f>
        <v>0</v>
      </c>
      <c r="CC58" s="57">
        <f>SUMIFS(Vacations[Vacation Code], Vacations[Employee Name],$B58,Vacations[Start Date],"&lt;="&amp;CC$15,Vacations[End Date],"&gt;="&amp;CC$15)</f>
        <v>0</v>
      </c>
      <c r="CD58" s="57">
        <f>SUMIFS(Vacations[Vacation Code], Vacations[Employee Name],$B58,Vacations[Start Date],"&lt;="&amp;CD$15,Vacations[End Date],"&gt;="&amp;CD$15)</f>
        <v>0</v>
      </c>
      <c r="CE58" s="57">
        <f>SUMIFS(Vacations[Vacation Code], Vacations[Employee Name],$B58,Vacations[Start Date],"&lt;="&amp;CE$15,Vacations[End Date],"&gt;="&amp;CE$15)</f>
        <v>0</v>
      </c>
      <c r="CF58" s="57">
        <f>SUMIFS(Vacations[Vacation Code], Vacations[Employee Name],$B58,Vacations[Start Date],"&lt;="&amp;CF$15,Vacations[End Date],"&gt;="&amp;CF$15)</f>
        <v>0</v>
      </c>
      <c r="CG58" s="57">
        <f>SUMIFS(Vacations[Vacation Code], Vacations[Employee Name],$B58,Vacations[Start Date],"&lt;="&amp;CG$15,Vacations[End Date],"&gt;="&amp;CG$15)</f>
        <v>0</v>
      </c>
      <c r="CH58" s="57">
        <f>SUMIFS(Vacations[Vacation Code], Vacations[Employee Name],$B58,Vacations[Start Date],"&lt;="&amp;CH$15,Vacations[End Date],"&gt;="&amp;CH$15)</f>
        <v>0</v>
      </c>
      <c r="CI58" s="57">
        <f>SUMIFS(Vacations[Vacation Code], Vacations[Employee Name],$B58,Vacations[Start Date],"&lt;="&amp;CI$15,Vacations[End Date],"&gt;="&amp;CI$15)</f>
        <v>0</v>
      </c>
      <c r="CJ58" s="57">
        <f>SUMIFS(Vacations[Vacation Code], Vacations[Employee Name],$B58,Vacations[Start Date],"&lt;="&amp;CJ$15,Vacations[End Date],"&gt;="&amp;CJ$15)</f>
        <v>0</v>
      </c>
      <c r="CK58" s="57">
        <f>SUMIFS(Vacations[Vacation Code], Vacations[Employee Name],$B58,Vacations[Start Date],"&lt;="&amp;CK$15,Vacations[End Date],"&gt;="&amp;CK$15)</f>
        <v>0</v>
      </c>
      <c r="CL58" s="57">
        <f>SUMIFS(Vacations[Vacation Code], Vacations[Employee Name],$B58,Vacations[Start Date],"&lt;="&amp;CL$15,Vacations[End Date],"&gt;="&amp;CL$15)</f>
        <v>0</v>
      </c>
      <c r="CM58" s="57">
        <f>SUMIFS(Vacations[Vacation Code], Vacations[Employee Name],$B58,Vacations[Start Date],"&lt;="&amp;CM$15,Vacations[End Date],"&gt;="&amp;CM$15)</f>
        <v>0</v>
      </c>
      <c r="CN58" s="57">
        <f>SUMIFS(Vacations[Vacation Code], Vacations[Employee Name],$B58,Vacations[Start Date],"&lt;="&amp;CN$15,Vacations[End Date],"&gt;="&amp;CN$15)</f>
        <v>0</v>
      </c>
      <c r="CO58" s="57">
        <f>SUMIFS(Vacations[Vacation Code], Vacations[Employee Name],$B58,Vacations[Start Date],"&lt;="&amp;CO$15,Vacations[End Date],"&gt;="&amp;CO$15)</f>
        <v>0</v>
      </c>
      <c r="CP58" s="57">
        <f>SUMIFS(Vacations[Vacation Code], Vacations[Employee Name],$B58,Vacations[Start Date],"&lt;="&amp;CP$15,Vacations[End Date],"&gt;="&amp;CP$15)</f>
        <v>0</v>
      </c>
      <c r="CQ58" s="57">
        <f>SUMIFS(Vacations[Vacation Code], Vacations[Employee Name],$B58,Vacations[Start Date],"&lt;="&amp;CQ$15,Vacations[End Date],"&gt;="&amp;CQ$15)</f>
        <v>0</v>
      </c>
      <c r="CR58" s="57">
        <f>SUMIFS(Vacations['# of days taken],Vacations[Employee Name],$B58)</f>
        <v>0</v>
      </c>
      <c r="CS58" s="57">
        <f>SUMIFS(Vacations['# of days taken],Vacations[Employee Name],$B58,Vacations[Start Date],"&gt;="&amp;$C$8,Vacations[End Date],"&lt;="&amp;$C$3)</f>
        <v>0</v>
      </c>
    </row>
    <row r="59" spans="1:97" x14ac:dyDescent="0.25">
      <c r="A59" s="41">
        <v>44</v>
      </c>
      <c r="B59" s="41" t="str">
        <f>IFERROR(INDEX(Employees[Employees],A59),"")</f>
        <v/>
      </c>
      <c r="C59" s="41"/>
      <c r="D59" s="57">
        <f>SUMIFS(Vacations[Vacation Code], Vacations[Employee Name],$B59,Vacations[Start Date],"&lt;="&amp;D$15,Vacations[End Date],"&gt;="&amp;D$15)</f>
        <v>0</v>
      </c>
      <c r="E59" s="57">
        <f>SUMIFS(Vacations[Vacation Code], Vacations[Employee Name],$B59,Vacations[Start Date],"&lt;="&amp;E$15,Vacations[End Date],"&gt;="&amp;E$15)</f>
        <v>0</v>
      </c>
      <c r="F59" s="57">
        <f>SUMIFS(Vacations[Vacation Code], Vacations[Employee Name],$B59,Vacations[Start Date],"&lt;="&amp;F$15,Vacations[End Date],"&gt;="&amp;F$15)</f>
        <v>0</v>
      </c>
      <c r="G59" s="57">
        <f>SUMIFS(Vacations[Vacation Code], Vacations[Employee Name],$B59,Vacations[Start Date],"&lt;="&amp;G$15,Vacations[End Date],"&gt;="&amp;G$15)</f>
        <v>0</v>
      </c>
      <c r="H59" s="57">
        <f>SUMIFS(Vacations[Vacation Code], Vacations[Employee Name],$B59,Vacations[Start Date],"&lt;="&amp;H$15,Vacations[End Date],"&gt;="&amp;H$15)</f>
        <v>0</v>
      </c>
      <c r="I59" s="57">
        <f>SUMIFS(Vacations[Vacation Code], Vacations[Employee Name],$B59,Vacations[Start Date],"&lt;="&amp;I$15,Vacations[End Date],"&gt;="&amp;I$15)</f>
        <v>0</v>
      </c>
      <c r="J59" s="57">
        <f>SUMIFS(Vacations[Vacation Code], Vacations[Employee Name],$B59,Vacations[Start Date],"&lt;="&amp;J$15,Vacations[End Date],"&gt;="&amp;J$15)</f>
        <v>0</v>
      </c>
      <c r="K59" s="57">
        <f>SUMIFS(Vacations[Vacation Code], Vacations[Employee Name],$B59,Vacations[Start Date],"&lt;="&amp;K$15,Vacations[End Date],"&gt;="&amp;K$15)</f>
        <v>0</v>
      </c>
      <c r="L59" s="57">
        <f>SUMIFS(Vacations[Vacation Code], Vacations[Employee Name],$B59,Vacations[Start Date],"&lt;="&amp;L$15,Vacations[End Date],"&gt;="&amp;L$15)</f>
        <v>0</v>
      </c>
      <c r="M59" s="57">
        <f>SUMIFS(Vacations[Vacation Code], Vacations[Employee Name],$B59,Vacations[Start Date],"&lt;="&amp;M$15,Vacations[End Date],"&gt;="&amp;M$15)</f>
        <v>0</v>
      </c>
      <c r="N59" s="57">
        <f>SUMIFS(Vacations[Vacation Code], Vacations[Employee Name],$B59,Vacations[Start Date],"&lt;="&amp;N$15,Vacations[End Date],"&gt;="&amp;N$15)</f>
        <v>0</v>
      </c>
      <c r="O59" s="57">
        <f>SUMIFS(Vacations[Vacation Code], Vacations[Employee Name],$B59,Vacations[Start Date],"&lt;="&amp;O$15,Vacations[End Date],"&gt;="&amp;O$15)</f>
        <v>0</v>
      </c>
      <c r="P59" s="57">
        <f>SUMIFS(Vacations[Vacation Code], Vacations[Employee Name],$B59,Vacations[Start Date],"&lt;="&amp;P$15,Vacations[End Date],"&gt;="&amp;P$15)</f>
        <v>0</v>
      </c>
      <c r="Q59" s="57">
        <f>SUMIFS(Vacations[Vacation Code], Vacations[Employee Name],$B59,Vacations[Start Date],"&lt;="&amp;Q$15,Vacations[End Date],"&gt;="&amp;Q$15)</f>
        <v>0</v>
      </c>
      <c r="R59" s="57">
        <f>SUMIFS(Vacations[Vacation Code], Vacations[Employee Name],$B59,Vacations[Start Date],"&lt;="&amp;R$15,Vacations[End Date],"&gt;="&amp;R$15)</f>
        <v>0</v>
      </c>
      <c r="S59" s="57">
        <f>SUMIFS(Vacations[Vacation Code], Vacations[Employee Name],$B59,Vacations[Start Date],"&lt;="&amp;S$15,Vacations[End Date],"&gt;="&amp;S$15)</f>
        <v>0</v>
      </c>
      <c r="T59" s="57">
        <f>SUMIFS(Vacations[Vacation Code], Vacations[Employee Name],$B59,Vacations[Start Date],"&lt;="&amp;T$15,Vacations[End Date],"&gt;="&amp;T$15)</f>
        <v>0</v>
      </c>
      <c r="U59" s="57">
        <f>SUMIFS(Vacations[Vacation Code], Vacations[Employee Name],$B59,Vacations[Start Date],"&lt;="&amp;U$15,Vacations[End Date],"&gt;="&amp;U$15)</f>
        <v>0</v>
      </c>
      <c r="V59" s="57">
        <f>SUMIFS(Vacations[Vacation Code], Vacations[Employee Name],$B59,Vacations[Start Date],"&lt;="&amp;V$15,Vacations[End Date],"&gt;="&amp;V$15)</f>
        <v>0</v>
      </c>
      <c r="W59" s="57">
        <f>SUMIFS(Vacations[Vacation Code], Vacations[Employee Name],$B59,Vacations[Start Date],"&lt;="&amp;W$15,Vacations[End Date],"&gt;="&amp;W$15)</f>
        <v>0</v>
      </c>
      <c r="X59" s="57">
        <f>SUMIFS(Vacations[Vacation Code], Vacations[Employee Name],$B59,Vacations[Start Date],"&lt;="&amp;X$15,Vacations[End Date],"&gt;="&amp;X$15)</f>
        <v>0</v>
      </c>
      <c r="Y59" s="57">
        <f>SUMIFS(Vacations[Vacation Code], Vacations[Employee Name],$B59,Vacations[Start Date],"&lt;="&amp;Y$15,Vacations[End Date],"&gt;="&amp;Y$15)</f>
        <v>0</v>
      </c>
      <c r="Z59" s="57">
        <f>SUMIFS(Vacations[Vacation Code], Vacations[Employee Name],$B59,Vacations[Start Date],"&lt;="&amp;Z$15,Vacations[End Date],"&gt;="&amp;Z$15)</f>
        <v>0</v>
      </c>
      <c r="AA59" s="57">
        <f>SUMIFS(Vacations[Vacation Code], Vacations[Employee Name],$B59,Vacations[Start Date],"&lt;="&amp;AA$15,Vacations[End Date],"&gt;="&amp;AA$15)</f>
        <v>0</v>
      </c>
      <c r="AB59" s="57">
        <f>SUMIFS(Vacations[Vacation Code], Vacations[Employee Name],$B59,Vacations[Start Date],"&lt;="&amp;AB$15,Vacations[End Date],"&gt;="&amp;AB$15)</f>
        <v>0</v>
      </c>
      <c r="AC59" s="57">
        <f>SUMIFS(Vacations[Vacation Code], Vacations[Employee Name],$B59,Vacations[Start Date],"&lt;="&amp;AC$15,Vacations[End Date],"&gt;="&amp;AC$15)</f>
        <v>0</v>
      </c>
      <c r="AD59" s="57">
        <f>SUMIFS(Vacations[Vacation Code], Vacations[Employee Name],$B59,Vacations[Start Date],"&lt;="&amp;AD$15,Vacations[End Date],"&gt;="&amp;AD$15)</f>
        <v>0</v>
      </c>
      <c r="AE59" s="57">
        <f>SUMIFS(Vacations[Vacation Code], Vacations[Employee Name],$B59,Vacations[Start Date],"&lt;="&amp;AE$15,Vacations[End Date],"&gt;="&amp;AE$15)</f>
        <v>0</v>
      </c>
      <c r="AF59" s="57">
        <f>SUMIFS(Vacations[Vacation Code], Vacations[Employee Name],$B59,Vacations[Start Date],"&lt;="&amp;AF$15,Vacations[End Date],"&gt;="&amp;AF$15)</f>
        <v>0</v>
      </c>
      <c r="AG59" s="57">
        <f>SUMIFS(Vacations[Vacation Code], Vacations[Employee Name],$B59,Vacations[Start Date],"&lt;="&amp;AG$15,Vacations[End Date],"&gt;="&amp;AG$15)</f>
        <v>0</v>
      </c>
      <c r="AH59" s="57">
        <f>SUMIFS(Vacations[Vacation Code], Vacations[Employee Name],$B59,Vacations[Start Date],"&lt;="&amp;AH$15,Vacations[End Date],"&gt;="&amp;AH$15)</f>
        <v>0</v>
      </c>
      <c r="AI59" s="57">
        <f>SUMIFS(Vacations[Vacation Code], Vacations[Employee Name],$B59,Vacations[Start Date],"&lt;="&amp;AI$15,Vacations[End Date],"&gt;="&amp;AI$15)</f>
        <v>0</v>
      </c>
      <c r="AJ59" s="57">
        <f>SUMIFS(Vacations[Vacation Code], Vacations[Employee Name],$B59,Vacations[Start Date],"&lt;="&amp;AJ$15,Vacations[End Date],"&gt;="&amp;AJ$15)</f>
        <v>0</v>
      </c>
      <c r="AK59" s="57">
        <f>SUMIFS(Vacations[Vacation Code], Vacations[Employee Name],$B59,Vacations[Start Date],"&lt;="&amp;AK$15,Vacations[End Date],"&gt;="&amp;AK$15)</f>
        <v>0</v>
      </c>
      <c r="AL59" s="57">
        <f>SUMIFS(Vacations[Vacation Code], Vacations[Employee Name],$B59,Vacations[Start Date],"&lt;="&amp;AL$15,Vacations[End Date],"&gt;="&amp;AL$15)</f>
        <v>0</v>
      </c>
      <c r="AM59" s="57">
        <f>SUMIFS(Vacations[Vacation Code], Vacations[Employee Name],$B59,Vacations[Start Date],"&lt;="&amp;AM$15,Vacations[End Date],"&gt;="&amp;AM$15)</f>
        <v>0</v>
      </c>
      <c r="AN59" s="57">
        <f>SUMIFS(Vacations[Vacation Code], Vacations[Employee Name],$B59,Vacations[Start Date],"&lt;="&amp;AN$15,Vacations[End Date],"&gt;="&amp;AN$15)</f>
        <v>0</v>
      </c>
      <c r="AO59" s="57">
        <f>SUMIFS(Vacations[Vacation Code], Vacations[Employee Name],$B59,Vacations[Start Date],"&lt;="&amp;AO$15,Vacations[End Date],"&gt;="&amp;AO$15)</f>
        <v>0</v>
      </c>
      <c r="AP59" s="57">
        <f>SUMIFS(Vacations[Vacation Code], Vacations[Employee Name],$B59,Vacations[Start Date],"&lt;="&amp;AP$15,Vacations[End Date],"&gt;="&amp;AP$15)</f>
        <v>0</v>
      </c>
      <c r="AQ59" s="57">
        <f>SUMIFS(Vacations[Vacation Code], Vacations[Employee Name],$B59,Vacations[Start Date],"&lt;="&amp;AQ$15,Vacations[End Date],"&gt;="&amp;AQ$15)</f>
        <v>0</v>
      </c>
      <c r="AR59" s="57">
        <f>SUMIFS(Vacations[Vacation Code], Vacations[Employee Name],$B59,Vacations[Start Date],"&lt;="&amp;AR$15,Vacations[End Date],"&gt;="&amp;AR$15)</f>
        <v>0</v>
      </c>
      <c r="AS59" s="57">
        <f>SUMIFS(Vacations[Vacation Code], Vacations[Employee Name],$B59,Vacations[Start Date],"&lt;="&amp;AS$15,Vacations[End Date],"&gt;="&amp;AS$15)</f>
        <v>0</v>
      </c>
      <c r="AT59" s="57">
        <f>SUMIFS(Vacations[Vacation Code], Vacations[Employee Name],$B59,Vacations[Start Date],"&lt;="&amp;AT$15,Vacations[End Date],"&gt;="&amp;AT$15)</f>
        <v>0</v>
      </c>
      <c r="AU59" s="57">
        <f>SUMIFS(Vacations[Vacation Code], Vacations[Employee Name],$B59,Vacations[Start Date],"&lt;="&amp;AU$15,Vacations[End Date],"&gt;="&amp;AU$15)</f>
        <v>0</v>
      </c>
      <c r="AV59" s="57">
        <f>SUMIFS(Vacations[Vacation Code], Vacations[Employee Name],$B59,Vacations[Start Date],"&lt;="&amp;AV$15,Vacations[End Date],"&gt;="&amp;AV$15)</f>
        <v>0</v>
      </c>
      <c r="AW59" s="57">
        <f>SUMIFS(Vacations[Vacation Code], Vacations[Employee Name],$B59,Vacations[Start Date],"&lt;="&amp;AW$15,Vacations[End Date],"&gt;="&amp;AW$15)</f>
        <v>0</v>
      </c>
      <c r="AX59" s="57">
        <f>SUMIFS(Vacations[Vacation Code], Vacations[Employee Name],$B59,Vacations[Start Date],"&lt;="&amp;AX$15,Vacations[End Date],"&gt;="&amp;AX$15)</f>
        <v>0</v>
      </c>
      <c r="AY59" s="57">
        <f>SUMIFS(Vacations[Vacation Code], Vacations[Employee Name],$B59,Vacations[Start Date],"&lt;="&amp;AY$15,Vacations[End Date],"&gt;="&amp;AY$15)</f>
        <v>0</v>
      </c>
      <c r="AZ59" s="57">
        <f>SUMIFS(Vacations[Vacation Code], Vacations[Employee Name],$B59,Vacations[Start Date],"&lt;="&amp;AZ$15,Vacations[End Date],"&gt;="&amp;AZ$15)</f>
        <v>0</v>
      </c>
      <c r="BA59" s="57">
        <f>SUMIFS(Vacations[Vacation Code], Vacations[Employee Name],$B59,Vacations[Start Date],"&lt;="&amp;BA$15,Vacations[End Date],"&gt;="&amp;BA$15)</f>
        <v>0</v>
      </c>
      <c r="BB59" s="57">
        <f>SUMIFS(Vacations[Vacation Code], Vacations[Employee Name],$B59,Vacations[Start Date],"&lt;="&amp;BB$15,Vacations[End Date],"&gt;="&amp;BB$15)</f>
        <v>0</v>
      </c>
      <c r="BC59" s="57">
        <f>SUMIFS(Vacations[Vacation Code], Vacations[Employee Name],$B59,Vacations[Start Date],"&lt;="&amp;BC$15,Vacations[End Date],"&gt;="&amp;BC$15)</f>
        <v>0</v>
      </c>
      <c r="BD59" s="57">
        <f>SUMIFS(Vacations[Vacation Code], Vacations[Employee Name],$B59,Vacations[Start Date],"&lt;="&amp;BD$15,Vacations[End Date],"&gt;="&amp;BD$15)</f>
        <v>0</v>
      </c>
      <c r="BE59" s="57">
        <f>SUMIFS(Vacations[Vacation Code], Vacations[Employee Name],$B59,Vacations[Start Date],"&lt;="&amp;BE$15,Vacations[End Date],"&gt;="&amp;BE$15)</f>
        <v>0</v>
      </c>
      <c r="BF59" s="57">
        <f>SUMIFS(Vacations[Vacation Code], Vacations[Employee Name],$B59,Vacations[Start Date],"&lt;="&amp;BF$15,Vacations[End Date],"&gt;="&amp;BF$15)</f>
        <v>0</v>
      </c>
      <c r="BG59" s="57">
        <f>SUMIFS(Vacations[Vacation Code], Vacations[Employee Name],$B59,Vacations[Start Date],"&lt;="&amp;BG$15,Vacations[End Date],"&gt;="&amp;BG$15)</f>
        <v>0</v>
      </c>
      <c r="BH59" s="57">
        <f>SUMIFS(Vacations[Vacation Code], Vacations[Employee Name],$B59,Vacations[Start Date],"&lt;="&amp;BH$15,Vacations[End Date],"&gt;="&amp;BH$15)</f>
        <v>0</v>
      </c>
      <c r="BI59" s="57">
        <f>SUMIFS(Vacations[Vacation Code], Vacations[Employee Name],$B59,Vacations[Start Date],"&lt;="&amp;BI$15,Vacations[End Date],"&gt;="&amp;BI$15)</f>
        <v>0</v>
      </c>
      <c r="BJ59" s="57">
        <f>SUMIFS(Vacations[Vacation Code], Vacations[Employee Name],$B59,Vacations[Start Date],"&lt;="&amp;BJ$15,Vacations[End Date],"&gt;="&amp;BJ$15)</f>
        <v>0</v>
      </c>
      <c r="BK59" s="57">
        <f>SUMIFS(Vacations[Vacation Code], Vacations[Employee Name],$B59,Vacations[Start Date],"&lt;="&amp;BK$15,Vacations[End Date],"&gt;="&amp;BK$15)</f>
        <v>0</v>
      </c>
      <c r="BL59" s="57">
        <f>SUMIFS(Vacations[Vacation Code], Vacations[Employee Name],$B59,Vacations[Start Date],"&lt;="&amp;BL$15,Vacations[End Date],"&gt;="&amp;BL$15)</f>
        <v>0</v>
      </c>
      <c r="BM59" s="57">
        <f>SUMIFS(Vacations[Vacation Code], Vacations[Employee Name],$B59,Vacations[Start Date],"&lt;="&amp;BM$15,Vacations[End Date],"&gt;="&amp;BM$15)</f>
        <v>0</v>
      </c>
      <c r="BN59" s="57">
        <f>SUMIFS(Vacations[Vacation Code], Vacations[Employee Name],$B59,Vacations[Start Date],"&lt;="&amp;BN$15,Vacations[End Date],"&gt;="&amp;BN$15)</f>
        <v>0</v>
      </c>
      <c r="BO59" s="57">
        <f>SUMIFS(Vacations[Vacation Code], Vacations[Employee Name],$B59,Vacations[Start Date],"&lt;="&amp;BO$15,Vacations[End Date],"&gt;="&amp;BO$15)</f>
        <v>0</v>
      </c>
      <c r="BP59" s="57">
        <f>SUMIFS(Vacations[Vacation Code], Vacations[Employee Name],$B59,Vacations[Start Date],"&lt;="&amp;BP$15,Vacations[End Date],"&gt;="&amp;BP$15)</f>
        <v>0</v>
      </c>
      <c r="BQ59" s="57">
        <f>SUMIFS(Vacations[Vacation Code], Vacations[Employee Name],$B59,Vacations[Start Date],"&lt;="&amp;BQ$15,Vacations[End Date],"&gt;="&amp;BQ$15)</f>
        <v>0</v>
      </c>
      <c r="BR59" s="57">
        <f>SUMIFS(Vacations[Vacation Code], Vacations[Employee Name],$B59,Vacations[Start Date],"&lt;="&amp;BR$15,Vacations[End Date],"&gt;="&amp;BR$15)</f>
        <v>0</v>
      </c>
      <c r="BS59" s="57">
        <f>SUMIFS(Vacations[Vacation Code], Vacations[Employee Name],$B59,Vacations[Start Date],"&lt;="&amp;BS$15,Vacations[End Date],"&gt;="&amp;BS$15)</f>
        <v>0</v>
      </c>
      <c r="BT59" s="57">
        <f>SUMIFS(Vacations[Vacation Code], Vacations[Employee Name],$B59,Vacations[Start Date],"&lt;="&amp;BT$15,Vacations[End Date],"&gt;="&amp;BT$15)</f>
        <v>0</v>
      </c>
      <c r="BU59" s="57">
        <f>SUMIFS(Vacations[Vacation Code], Vacations[Employee Name],$B59,Vacations[Start Date],"&lt;="&amp;BU$15,Vacations[End Date],"&gt;="&amp;BU$15)</f>
        <v>0</v>
      </c>
      <c r="BV59" s="57">
        <f>SUMIFS(Vacations[Vacation Code], Vacations[Employee Name],$B59,Vacations[Start Date],"&lt;="&amp;BV$15,Vacations[End Date],"&gt;="&amp;BV$15)</f>
        <v>0</v>
      </c>
      <c r="BW59" s="57">
        <f>SUMIFS(Vacations[Vacation Code], Vacations[Employee Name],$B59,Vacations[Start Date],"&lt;="&amp;BW$15,Vacations[End Date],"&gt;="&amp;BW$15)</f>
        <v>0</v>
      </c>
      <c r="BX59" s="57">
        <f>SUMIFS(Vacations[Vacation Code], Vacations[Employee Name],$B59,Vacations[Start Date],"&lt;="&amp;BX$15,Vacations[End Date],"&gt;="&amp;BX$15)</f>
        <v>0</v>
      </c>
      <c r="BY59" s="57">
        <f>SUMIFS(Vacations[Vacation Code], Vacations[Employee Name],$B59,Vacations[Start Date],"&lt;="&amp;BY$15,Vacations[End Date],"&gt;="&amp;BY$15)</f>
        <v>0</v>
      </c>
      <c r="BZ59" s="57">
        <f>SUMIFS(Vacations[Vacation Code], Vacations[Employee Name],$B59,Vacations[Start Date],"&lt;="&amp;BZ$15,Vacations[End Date],"&gt;="&amp;BZ$15)</f>
        <v>0</v>
      </c>
      <c r="CA59" s="57">
        <f>SUMIFS(Vacations[Vacation Code], Vacations[Employee Name],$B59,Vacations[Start Date],"&lt;="&amp;CA$15,Vacations[End Date],"&gt;="&amp;CA$15)</f>
        <v>0</v>
      </c>
      <c r="CB59" s="57">
        <f>SUMIFS(Vacations[Vacation Code], Vacations[Employee Name],$B59,Vacations[Start Date],"&lt;="&amp;CB$15,Vacations[End Date],"&gt;="&amp;CB$15)</f>
        <v>0</v>
      </c>
      <c r="CC59" s="57">
        <f>SUMIFS(Vacations[Vacation Code], Vacations[Employee Name],$B59,Vacations[Start Date],"&lt;="&amp;CC$15,Vacations[End Date],"&gt;="&amp;CC$15)</f>
        <v>0</v>
      </c>
      <c r="CD59" s="57">
        <f>SUMIFS(Vacations[Vacation Code], Vacations[Employee Name],$B59,Vacations[Start Date],"&lt;="&amp;CD$15,Vacations[End Date],"&gt;="&amp;CD$15)</f>
        <v>0</v>
      </c>
      <c r="CE59" s="57">
        <f>SUMIFS(Vacations[Vacation Code], Vacations[Employee Name],$B59,Vacations[Start Date],"&lt;="&amp;CE$15,Vacations[End Date],"&gt;="&amp;CE$15)</f>
        <v>0</v>
      </c>
      <c r="CF59" s="57">
        <f>SUMIFS(Vacations[Vacation Code], Vacations[Employee Name],$B59,Vacations[Start Date],"&lt;="&amp;CF$15,Vacations[End Date],"&gt;="&amp;CF$15)</f>
        <v>0</v>
      </c>
      <c r="CG59" s="57">
        <f>SUMIFS(Vacations[Vacation Code], Vacations[Employee Name],$B59,Vacations[Start Date],"&lt;="&amp;CG$15,Vacations[End Date],"&gt;="&amp;CG$15)</f>
        <v>0</v>
      </c>
      <c r="CH59" s="57">
        <f>SUMIFS(Vacations[Vacation Code], Vacations[Employee Name],$B59,Vacations[Start Date],"&lt;="&amp;CH$15,Vacations[End Date],"&gt;="&amp;CH$15)</f>
        <v>0</v>
      </c>
      <c r="CI59" s="57">
        <f>SUMIFS(Vacations[Vacation Code], Vacations[Employee Name],$B59,Vacations[Start Date],"&lt;="&amp;CI$15,Vacations[End Date],"&gt;="&amp;CI$15)</f>
        <v>0</v>
      </c>
      <c r="CJ59" s="57">
        <f>SUMIFS(Vacations[Vacation Code], Vacations[Employee Name],$B59,Vacations[Start Date],"&lt;="&amp;CJ$15,Vacations[End Date],"&gt;="&amp;CJ$15)</f>
        <v>0</v>
      </c>
      <c r="CK59" s="57">
        <f>SUMIFS(Vacations[Vacation Code], Vacations[Employee Name],$B59,Vacations[Start Date],"&lt;="&amp;CK$15,Vacations[End Date],"&gt;="&amp;CK$15)</f>
        <v>0</v>
      </c>
      <c r="CL59" s="57">
        <f>SUMIFS(Vacations[Vacation Code], Vacations[Employee Name],$B59,Vacations[Start Date],"&lt;="&amp;CL$15,Vacations[End Date],"&gt;="&amp;CL$15)</f>
        <v>0</v>
      </c>
      <c r="CM59" s="57">
        <f>SUMIFS(Vacations[Vacation Code], Vacations[Employee Name],$B59,Vacations[Start Date],"&lt;="&amp;CM$15,Vacations[End Date],"&gt;="&amp;CM$15)</f>
        <v>0</v>
      </c>
      <c r="CN59" s="57">
        <f>SUMIFS(Vacations[Vacation Code], Vacations[Employee Name],$B59,Vacations[Start Date],"&lt;="&amp;CN$15,Vacations[End Date],"&gt;="&amp;CN$15)</f>
        <v>0</v>
      </c>
      <c r="CO59" s="57">
        <f>SUMIFS(Vacations[Vacation Code], Vacations[Employee Name],$B59,Vacations[Start Date],"&lt;="&amp;CO$15,Vacations[End Date],"&gt;="&amp;CO$15)</f>
        <v>0</v>
      </c>
      <c r="CP59" s="57">
        <f>SUMIFS(Vacations[Vacation Code], Vacations[Employee Name],$B59,Vacations[Start Date],"&lt;="&amp;CP$15,Vacations[End Date],"&gt;="&amp;CP$15)</f>
        <v>0</v>
      </c>
      <c r="CQ59" s="57">
        <f>SUMIFS(Vacations[Vacation Code], Vacations[Employee Name],$B59,Vacations[Start Date],"&lt;="&amp;CQ$15,Vacations[End Date],"&gt;="&amp;CQ$15)</f>
        <v>0</v>
      </c>
      <c r="CR59" s="57">
        <f>SUMIFS(Vacations['# of days taken],Vacations[Employee Name],$B59)</f>
        <v>0</v>
      </c>
      <c r="CS59" s="57">
        <f>SUMIFS(Vacations['# of days taken],Vacations[Employee Name],$B59,Vacations[Start Date],"&gt;="&amp;$C$8,Vacations[End Date],"&lt;="&amp;$C$3)</f>
        <v>0</v>
      </c>
    </row>
    <row r="60" spans="1:97" x14ac:dyDescent="0.25">
      <c r="A60" s="41">
        <v>45</v>
      </c>
      <c r="B60" s="41" t="str">
        <f>IFERROR(INDEX(Employees[Employees],A60),"")</f>
        <v/>
      </c>
      <c r="C60" s="41"/>
      <c r="D60" s="57">
        <f>SUMIFS(Vacations[Vacation Code], Vacations[Employee Name],$B60,Vacations[Start Date],"&lt;="&amp;D$15,Vacations[End Date],"&gt;="&amp;D$15)</f>
        <v>0</v>
      </c>
      <c r="E60" s="57">
        <f>SUMIFS(Vacations[Vacation Code], Vacations[Employee Name],$B60,Vacations[Start Date],"&lt;="&amp;E$15,Vacations[End Date],"&gt;="&amp;E$15)</f>
        <v>0</v>
      </c>
      <c r="F60" s="57">
        <f>SUMIFS(Vacations[Vacation Code], Vacations[Employee Name],$B60,Vacations[Start Date],"&lt;="&amp;F$15,Vacations[End Date],"&gt;="&amp;F$15)</f>
        <v>0</v>
      </c>
      <c r="G60" s="57">
        <f>SUMIFS(Vacations[Vacation Code], Vacations[Employee Name],$B60,Vacations[Start Date],"&lt;="&amp;G$15,Vacations[End Date],"&gt;="&amp;G$15)</f>
        <v>0</v>
      </c>
      <c r="H60" s="57">
        <f>SUMIFS(Vacations[Vacation Code], Vacations[Employee Name],$B60,Vacations[Start Date],"&lt;="&amp;H$15,Vacations[End Date],"&gt;="&amp;H$15)</f>
        <v>0</v>
      </c>
      <c r="I60" s="57">
        <f>SUMIFS(Vacations[Vacation Code], Vacations[Employee Name],$B60,Vacations[Start Date],"&lt;="&amp;I$15,Vacations[End Date],"&gt;="&amp;I$15)</f>
        <v>0</v>
      </c>
      <c r="J60" s="57">
        <f>SUMIFS(Vacations[Vacation Code], Vacations[Employee Name],$B60,Vacations[Start Date],"&lt;="&amp;J$15,Vacations[End Date],"&gt;="&amp;J$15)</f>
        <v>0</v>
      </c>
      <c r="K60" s="57">
        <f>SUMIFS(Vacations[Vacation Code], Vacations[Employee Name],$B60,Vacations[Start Date],"&lt;="&amp;K$15,Vacations[End Date],"&gt;="&amp;K$15)</f>
        <v>0</v>
      </c>
      <c r="L60" s="57">
        <f>SUMIFS(Vacations[Vacation Code], Vacations[Employee Name],$B60,Vacations[Start Date],"&lt;="&amp;L$15,Vacations[End Date],"&gt;="&amp;L$15)</f>
        <v>0</v>
      </c>
      <c r="M60" s="57">
        <f>SUMIFS(Vacations[Vacation Code], Vacations[Employee Name],$B60,Vacations[Start Date],"&lt;="&amp;M$15,Vacations[End Date],"&gt;="&amp;M$15)</f>
        <v>0</v>
      </c>
      <c r="N60" s="57">
        <f>SUMIFS(Vacations[Vacation Code], Vacations[Employee Name],$B60,Vacations[Start Date],"&lt;="&amp;N$15,Vacations[End Date],"&gt;="&amp;N$15)</f>
        <v>0</v>
      </c>
      <c r="O60" s="57">
        <f>SUMIFS(Vacations[Vacation Code], Vacations[Employee Name],$B60,Vacations[Start Date],"&lt;="&amp;O$15,Vacations[End Date],"&gt;="&amp;O$15)</f>
        <v>0</v>
      </c>
      <c r="P60" s="57">
        <f>SUMIFS(Vacations[Vacation Code], Vacations[Employee Name],$B60,Vacations[Start Date],"&lt;="&amp;P$15,Vacations[End Date],"&gt;="&amp;P$15)</f>
        <v>0</v>
      </c>
      <c r="Q60" s="57">
        <f>SUMIFS(Vacations[Vacation Code], Vacations[Employee Name],$B60,Vacations[Start Date],"&lt;="&amp;Q$15,Vacations[End Date],"&gt;="&amp;Q$15)</f>
        <v>0</v>
      </c>
      <c r="R60" s="57">
        <f>SUMIFS(Vacations[Vacation Code], Vacations[Employee Name],$B60,Vacations[Start Date],"&lt;="&amp;R$15,Vacations[End Date],"&gt;="&amp;R$15)</f>
        <v>0</v>
      </c>
      <c r="S60" s="57">
        <f>SUMIFS(Vacations[Vacation Code], Vacations[Employee Name],$B60,Vacations[Start Date],"&lt;="&amp;S$15,Vacations[End Date],"&gt;="&amp;S$15)</f>
        <v>0</v>
      </c>
      <c r="T60" s="57">
        <f>SUMIFS(Vacations[Vacation Code], Vacations[Employee Name],$B60,Vacations[Start Date],"&lt;="&amp;T$15,Vacations[End Date],"&gt;="&amp;T$15)</f>
        <v>0</v>
      </c>
      <c r="U60" s="57">
        <f>SUMIFS(Vacations[Vacation Code], Vacations[Employee Name],$B60,Vacations[Start Date],"&lt;="&amp;U$15,Vacations[End Date],"&gt;="&amp;U$15)</f>
        <v>0</v>
      </c>
      <c r="V60" s="57">
        <f>SUMIFS(Vacations[Vacation Code], Vacations[Employee Name],$B60,Vacations[Start Date],"&lt;="&amp;V$15,Vacations[End Date],"&gt;="&amp;V$15)</f>
        <v>0</v>
      </c>
      <c r="W60" s="57">
        <f>SUMIFS(Vacations[Vacation Code], Vacations[Employee Name],$B60,Vacations[Start Date],"&lt;="&amp;W$15,Vacations[End Date],"&gt;="&amp;W$15)</f>
        <v>0</v>
      </c>
      <c r="X60" s="57">
        <f>SUMIFS(Vacations[Vacation Code], Vacations[Employee Name],$B60,Vacations[Start Date],"&lt;="&amp;X$15,Vacations[End Date],"&gt;="&amp;X$15)</f>
        <v>0</v>
      </c>
      <c r="Y60" s="57">
        <f>SUMIFS(Vacations[Vacation Code], Vacations[Employee Name],$B60,Vacations[Start Date],"&lt;="&amp;Y$15,Vacations[End Date],"&gt;="&amp;Y$15)</f>
        <v>0</v>
      </c>
      <c r="Z60" s="57">
        <f>SUMIFS(Vacations[Vacation Code], Vacations[Employee Name],$B60,Vacations[Start Date],"&lt;="&amp;Z$15,Vacations[End Date],"&gt;="&amp;Z$15)</f>
        <v>0</v>
      </c>
      <c r="AA60" s="57">
        <f>SUMIFS(Vacations[Vacation Code], Vacations[Employee Name],$B60,Vacations[Start Date],"&lt;="&amp;AA$15,Vacations[End Date],"&gt;="&amp;AA$15)</f>
        <v>0</v>
      </c>
      <c r="AB60" s="57">
        <f>SUMIFS(Vacations[Vacation Code], Vacations[Employee Name],$B60,Vacations[Start Date],"&lt;="&amp;AB$15,Vacations[End Date],"&gt;="&amp;AB$15)</f>
        <v>0</v>
      </c>
      <c r="AC60" s="57">
        <f>SUMIFS(Vacations[Vacation Code], Vacations[Employee Name],$B60,Vacations[Start Date],"&lt;="&amp;AC$15,Vacations[End Date],"&gt;="&amp;AC$15)</f>
        <v>0</v>
      </c>
      <c r="AD60" s="57">
        <f>SUMIFS(Vacations[Vacation Code], Vacations[Employee Name],$B60,Vacations[Start Date],"&lt;="&amp;AD$15,Vacations[End Date],"&gt;="&amp;AD$15)</f>
        <v>0</v>
      </c>
      <c r="AE60" s="57">
        <f>SUMIFS(Vacations[Vacation Code], Vacations[Employee Name],$B60,Vacations[Start Date],"&lt;="&amp;AE$15,Vacations[End Date],"&gt;="&amp;AE$15)</f>
        <v>0</v>
      </c>
      <c r="AF60" s="57">
        <f>SUMIFS(Vacations[Vacation Code], Vacations[Employee Name],$B60,Vacations[Start Date],"&lt;="&amp;AF$15,Vacations[End Date],"&gt;="&amp;AF$15)</f>
        <v>0</v>
      </c>
      <c r="AG60" s="57">
        <f>SUMIFS(Vacations[Vacation Code], Vacations[Employee Name],$B60,Vacations[Start Date],"&lt;="&amp;AG$15,Vacations[End Date],"&gt;="&amp;AG$15)</f>
        <v>0</v>
      </c>
      <c r="AH60" s="57">
        <f>SUMIFS(Vacations[Vacation Code], Vacations[Employee Name],$B60,Vacations[Start Date],"&lt;="&amp;AH$15,Vacations[End Date],"&gt;="&amp;AH$15)</f>
        <v>0</v>
      </c>
      <c r="AI60" s="57">
        <f>SUMIFS(Vacations[Vacation Code], Vacations[Employee Name],$B60,Vacations[Start Date],"&lt;="&amp;AI$15,Vacations[End Date],"&gt;="&amp;AI$15)</f>
        <v>0</v>
      </c>
      <c r="AJ60" s="57">
        <f>SUMIFS(Vacations[Vacation Code], Vacations[Employee Name],$B60,Vacations[Start Date],"&lt;="&amp;AJ$15,Vacations[End Date],"&gt;="&amp;AJ$15)</f>
        <v>0</v>
      </c>
      <c r="AK60" s="57">
        <f>SUMIFS(Vacations[Vacation Code], Vacations[Employee Name],$B60,Vacations[Start Date],"&lt;="&amp;AK$15,Vacations[End Date],"&gt;="&amp;AK$15)</f>
        <v>0</v>
      </c>
      <c r="AL60" s="57">
        <f>SUMIFS(Vacations[Vacation Code], Vacations[Employee Name],$B60,Vacations[Start Date],"&lt;="&amp;AL$15,Vacations[End Date],"&gt;="&amp;AL$15)</f>
        <v>0</v>
      </c>
      <c r="AM60" s="57">
        <f>SUMIFS(Vacations[Vacation Code], Vacations[Employee Name],$B60,Vacations[Start Date],"&lt;="&amp;AM$15,Vacations[End Date],"&gt;="&amp;AM$15)</f>
        <v>0</v>
      </c>
      <c r="AN60" s="57">
        <f>SUMIFS(Vacations[Vacation Code], Vacations[Employee Name],$B60,Vacations[Start Date],"&lt;="&amp;AN$15,Vacations[End Date],"&gt;="&amp;AN$15)</f>
        <v>0</v>
      </c>
      <c r="AO60" s="57">
        <f>SUMIFS(Vacations[Vacation Code], Vacations[Employee Name],$B60,Vacations[Start Date],"&lt;="&amp;AO$15,Vacations[End Date],"&gt;="&amp;AO$15)</f>
        <v>0</v>
      </c>
      <c r="AP60" s="57">
        <f>SUMIFS(Vacations[Vacation Code], Vacations[Employee Name],$B60,Vacations[Start Date],"&lt;="&amp;AP$15,Vacations[End Date],"&gt;="&amp;AP$15)</f>
        <v>0</v>
      </c>
      <c r="AQ60" s="57">
        <f>SUMIFS(Vacations[Vacation Code], Vacations[Employee Name],$B60,Vacations[Start Date],"&lt;="&amp;AQ$15,Vacations[End Date],"&gt;="&amp;AQ$15)</f>
        <v>0</v>
      </c>
      <c r="AR60" s="57">
        <f>SUMIFS(Vacations[Vacation Code], Vacations[Employee Name],$B60,Vacations[Start Date],"&lt;="&amp;AR$15,Vacations[End Date],"&gt;="&amp;AR$15)</f>
        <v>0</v>
      </c>
      <c r="AS60" s="57">
        <f>SUMIFS(Vacations[Vacation Code], Vacations[Employee Name],$B60,Vacations[Start Date],"&lt;="&amp;AS$15,Vacations[End Date],"&gt;="&amp;AS$15)</f>
        <v>0</v>
      </c>
      <c r="AT60" s="57">
        <f>SUMIFS(Vacations[Vacation Code], Vacations[Employee Name],$B60,Vacations[Start Date],"&lt;="&amp;AT$15,Vacations[End Date],"&gt;="&amp;AT$15)</f>
        <v>0</v>
      </c>
      <c r="AU60" s="57">
        <f>SUMIFS(Vacations[Vacation Code], Vacations[Employee Name],$B60,Vacations[Start Date],"&lt;="&amp;AU$15,Vacations[End Date],"&gt;="&amp;AU$15)</f>
        <v>0</v>
      </c>
      <c r="AV60" s="57">
        <f>SUMIFS(Vacations[Vacation Code], Vacations[Employee Name],$B60,Vacations[Start Date],"&lt;="&amp;AV$15,Vacations[End Date],"&gt;="&amp;AV$15)</f>
        <v>0</v>
      </c>
      <c r="AW60" s="57">
        <f>SUMIFS(Vacations[Vacation Code], Vacations[Employee Name],$B60,Vacations[Start Date],"&lt;="&amp;AW$15,Vacations[End Date],"&gt;="&amp;AW$15)</f>
        <v>0</v>
      </c>
      <c r="AX60" s="57">
        <f>SUMIFS(Vacations[Vacation Code], Vacations[Employee Name],$B60,Vacations[Start Date],"&lt;="&amp;AX$15,Vacations[End Date],"&gt;="&amp;AX$15)</f>
        <v>0</v>
      </c>
      <c r="AY60" s="57">
        <f>SUMIFS(Vacations[Vacation Code], Vacations[Employee Name],$B60,Vacations[Start Date],"&lt;="&amp;AY$15,Vacations[End Date],"&gt;="&amp;AY$15)</f>
        <v>0</v>
      </c>
      <c r="AZ60" s="57">
        <f>SUMIFS(Vacations[Vacation Code], Vacations[Employee Name],$B60,Vacations[Start Date],"&lt;="&amp;AZ$15,Vacations[End Date],"&gt;="&amp;AZ$15)</f>
        <v>0</v>
      </c>
      <c r="BA60" s="57">
        <f>SUMIFS(Vacations[Vacation Code], Vacations[Employee Name],$B60,Vacations[Start Date],"&lt;="&amp;BA$15,Vacations[End Date],"&gt;="&amp;BA$15)</f>
        <v>0</v>
      </c>
      <c r="BB60" s="57">
        <f>SUMIFS(Vacations[Vacation Code], Vacations[Employee Name],$B60,Vacations[Start Date],"&lt;="&amp;BB$15,Vacations[End Date],"&gt;="&amp;BB$15)</f>
        <v>0</v>
      </c>
      <c r="BC60" s="57">
        <f>SUMIFS(Vacations[Vacation Code], Vacations[Employee Name],$B60,Vacations[Start Date],"&lt;="&amp;BC$15,Vacations[End Date],"&gt;="&amp;BC$15)</f>
        <v>0</v>
      </c>
      <c r="BD60" s="57">
        <f>SUMIFS(Vacations[Vacation Code], Vacations[Employee Name],$B60,Vacations[Start Date],"&lt;="&amp;BD$15,Vacations[End Date],"&gt;="&amp;BD$15)</f>
        <v>0</v>
      </c>
      <c r="BE60" s="57">
        <f>SUMIFS(Vacations[Vacation Code], Vacations[Employee Name],$B60,Vacations[Start Date],"&lt;="&amp;BE$15,Vacations[End Date],"&gt;="&amp;BE$15)</f>
        <v>0</v>
      </c>
      <c r="BF60" s="57">
        <f>SUMIFS(Vacations[Vacation Code], Vacations[Employee Name],$B60,Vacations[Start Date],"&lt;="&amp;BF$15,Vacations[End Date],"&gt;="&amp;BF$15)</f>
        <v>0</v>
      </c>
      <c r="BG60" s="57">
        <f>SUMIFS(Vacations[Vacation Code], Vacations[Employee Name],$B60,Vacations[Start Date],"&lt;="&amp;BG$15,Vacations[End Date],"&gt;="&amp;BG$15)</f>
        <v>0</v>
      </c>
      <c r="BH60" s="57">
        <f>SUMIFS(Vacations[Vacation Code], Vacations[Employee Name],$B60,Vacations[Start Date],"&lt;="&amp;BH$15,Vacations[End Date],"&gt;="&amp;BH$15)</f>
        <v>0</v>
      </c>
      <c r="BI60" s="57">
        <f>SUMIFS(Vacations[Vacation Code], Vacations[Employee Name],$B60,Vacations[Start Date],"&lt;="&amp;BI$15,Vacations[End Date],"&gt;="&amp;BI$15)</f>
        <v>0</v>
      </c>
      <c r="BJ60" s="57">
        <f>SUMIFS(Vacations[Vacation Code], Vacations[Employee Name],$B60,Vacations[Start Date],"&lt;="&amp;BJ$15,Vacations[End Date],"&gt;="&amp;BJ$15)</f>
        <v>0</v>
      </c>
      <c r="BK60" s="57">
        <f>SUMIFS(Vacations[Vacation Code], Vacations[Employee Name],$B60,Vacations[Start Date],"&lt;="&amp;BK$15,Vacations[End Date],"&gt;="&amp;BK$15)</f>
        <v>0</v>
      </c>
      <c r="BL60" s="57">
        <f>SUMIFS(Vacations[Vacation Code], Vacations[Employee Name],$B60,Vacations[Start Date],"&lt;="&amp;BL$15,Vacations[End Date],"&gt;="&amp;BL$15)</f>
        <v>0</v>
      </c>
      <c r="BM60" s="57">
        <f>SUMIFS(Vacations[Vacation Code], Vacations[Employee Name],$B60,Vacations[Start Date],"&lt;="&amp;BM$15,Vacations[End Date],"&gt;="&amp;BM$15)</f>
        <v>0</v>
      </c>
      <c r="BN60" s="57">
        <f>SUMIFS(Vacations[Vacation Code], Vacations[Employee Name],$B60,Vacations[Start Date],"&lt;="&amp;BN$15,Vacations[End Date],"&gt;="&amp;BN$15)</f>
        <v>0</v>
      </c>
      <c r="BO60" s="57">
        <f>SUMIFS(Vacations[Vacation Code], Vacations[Employee Name],$B60,Vacations[Start Date],"&lt;="&amp;BO$15,Vacations[End Date],"&gt;="&amp;BO$15)</f>
        <v>0</v>
      </c>
      <c r="BP60" s="57">
        <f>SUMIFS(Vacations[Vacation Code], Vacations[Employee Name],$B60,Vacations[Start Date],"&lt;="&amp;BP$15,Vacations[End Date],"&gt;="&amp;BP$15)</f>
        <v>0</v>
      </c>
      <c r="BQ60" s="57">
        <f>SUMIFS(Vacations[Vacation Code], Vacations[Employee Name],$B60,Vacations[Start Date],"&lt;="&amp;BQ$15,Vacations[End Date],"&gt;="&amp;BQ$15)</f>
        <v>0</v>
      </c>
      <c r="BR60" s="57">
        <f>SUMIFS(Vacations[Vacation Code], Vacations[Employee Name],$B60,Vacations[Start Date],"&lt;="&amp;BR$15,Vacations[End Date],"&gt;="&amp;BR$15)</f>
        <v>0</v>
      </c>
      <c r="BS60" s="57">
        <f>SUMIFS(Vacations[Vacation Code], Vacations[Employee Name],$B60,Vacations[Start Date],"&lt;="&amp;BS$15,Vacations[End Date],"&gt;="&amp;BS$15)</f>
        <v>0</v>
      </c>
      <c r="BT60" s="57">
        <f>SUMIFS(Vacations[Vacation Code], Vacations[Employee Name],$B60,Vacations[Start Date],"&lt;="&amp;BT$15,Vacations[End Date],"&gt;="&amp;BT$15)</f>
        <v>0</v>
      </c>
      <c r="BU60" s="57">
        <f>SUMIFS(Vacations[Vacation Code], Vacations[Employee Name],$B60,Vacations[Start Date],"&lt;="&amp;BU$15,Vacations[End Date],"&gt;="&amp;BU$15)</f>
        <v>0</v>
      </c>
      <c r="BV60" s="57">
        <f>SUMIFS(Vacations[Vacation Code], Vacations[Employee Name],$B60,Vacations[Start Date],"&lt;="&amp;BV$15,Vacations[End Date],"&gt;="&amp;BV$15)</f>
        <v>0</v>
      </c>
      <c r="BW60" s="57">
        <f>SUMIFS(Vacations[Vacation Code], Vacations[Employee Name],$B60,Vacations[Start Date],"&lt;="&amp;BW$15,Vacations[End Date],"&gt;="&amp;BW$15)</f>
        <v>0</v>
      </c>
      <c r="BX60" s="57">
        <f>SUMIFS(Vacations[Vacation Code], Vacations[Employee Name],$B60,Vacations[Start Date],"&lt;="&amp;BX$15,Vacations[End Date],"&gt;="&amp;BX$15)</f>
        <v>0</v>
      </c>
      <c r="BY60" s="57">
        <f>SUMIFS(Vacations[Vacation Code], Vacations[Employee Name],$B60,Vacations[Start Date],"&lt;="&amp;BY$15,Vacations[End Date],"&gt;="&amp;BY$15)</f>
        <v>0</v>
      </c>
      <c r="BZ60" s="57">
        <f>SUMIFS(Vacations[Vacation Code], Vacations[Employee Name],$B60,Vacations[Start Date],"&lt;="&amp;BZ$15,Vacations[End Date],"&gt;="&amp;BZ$15)</f>
        <v>0</v>
      </c>
      <c r="CA60" s="57">
        <f>SUMIFS(Vacations[Vacation Code], Vacations[Employee Name],$B60,Vacations[Start Date],"&lt;="&amp;CA$15,Vacations[End Date],"&gt;="&amp;CA$15)</f>
        <v>0</v>
      </c>
      <c r="CB60" s="57">
        <f>SUMIFS(Vacations[Vacation Code], Vacations[Employee Name],$B60,Vacations[Start Date],"&lt;="&amp;CB$15,Vacations[End Date],"&gt;="&amp;CB$15)</f>
        <v>0</v>
      </c>
      <c r="CC60" s="57">
        <f>SUMIFS(Vacations[Vacation Code], Vacations[Employee Name],$B60,Vacations[Start Date],"&lt;="&amp;CC$15,Vacations[End Date],"&gt;="&amp;CC$15)</f>
        <v>0</v>
      </c>
      <c r="CD60" s="57">
        <f>SUMIFS(Vacations[Vacation Code], Vacations[Employee Name],$B60,Vacations[Start Date],"&lt;="&amp;CD$15,Vacations[End Date],"&gt;="&amp;CD$15)</f>
        <v>0</v>
      </c>
      <c r="CE60" s="57">
        <f>SUMIFS(Vacations[Vacation Code], Vacations[Employee Name],$B60,Vacations[Start Date],"&lt;="&amp;CE$15,Vacations[End Date],"&gt;="&amp;CE$15)</f>
        <v>0</v>
      </c>
      <c r="CF60" s="57">
        <f>SUMIFS(Vacations[Vacation Code], Vacations[Employee Name],$B60,Vacations[Start Date],"&lt;="&amp;CF$15,Vacations[End Date],"&gt;="&amp;CF$15)</f>
        <v>0</v>
      </c>
      <c r="CG60" s="57">
        <f>SUMIFS(Vacations[Vacation Code], Vacations[Employee Name],$B60,Vacations[Start Date],"&lt;="&amp;CG$15,Vacations[End Date],"&gt;="&amp;CG$15)</f>
        <v>0</v>
      </c>
      <c r="CH60" s="57">
        <f>SUMIFS(Vacations[Vacation Code], Vacations[Employee Name],$B60,Vacations[Start Date],"&lt;="&amp;CH$15,Vacations[End Date],"&gt;="&amp;CH$15)</f>
        <v>0</v>
      </c>
      <c r="CI60" s="57">
        <f>SUMIFS(Vacations[Vacation Code], Vacations[Employee Name],$B60,Vacations[Start Date],"&lt;="&amp;CI$15,Vacations[End Date],"&gt;="&amp;CI$15)</f>
        <v>0</v>
      </c>
      <c r="CJ60" s="57">
        <f>SUMIFS(Vacations[Vacation Code], Vacations[Employee Name],$B60,Vacations[Start Date],"&lt;="&amp;CJ$15,Vacations[End Date],"&gt;="&amp;CJ$15)</f>
        <v>0</v>
      </c>
      <c r="CK60" s="57">
        <f>SUMIFS(Vacations[Vacation Code], Vacations[Employee Name],$B60,Vacations[Start Date],"&lt;="&amp;CK$15,Vacations[End Date],"&gt;="&amp;CK$15)</f>
        <v>0</v>
      </c>
      <c r="CL60" s="57">
        <f>SUMIFS(Vacations[Vacation Code], Vacations[Employee Name],$B60,Vacations[Start Date],"&lt;="&amp;CL$15,Vacations[End Date],"&gt;="&amp;CL$15)</f>
        <v>0</v>
      </c>
      <c r="CM60" s="57">
        <f>SUMIFS(Vacations[Vacation Code], Vacations[Employee Name],$B60,Vacations[Start Date],"&lt;="&amp;CM$15,Vacations[End Date],"&gt;="&amp;CM$15)</f>
        <v>0</v>
      </c>
      <c r="CN60" s="57">
        <f>SUMIFS(Vacations[Vacation Code], Vacations[Employee Name],$B60,Vacations[Start Date],"&lt;="&amp;CN$15,Vacations[End Date],"&gt;="&amp;CN$15)</f>
        <v>0</v>
      </c>
      <c r="CO60" s="57">
        <f>SUMIFS(Vacations[Vacation Code], Vacations[Employee Name],$B60,Vacations[Start Date],"&lt;="&amp;CO$15,Vacations[End Date],"&gt;="&amp;CO$15)</f>
        <v>0</v>
      </c>
      <c r="CP60" s="57">
        <f>SUMIFS(Vacations[Vacation Code], Vacations[Employee Name],$B60,Vacations[Start Date],"&lt;="&amp;CP$15,Vacations[End Date],"&gt;="&amp;CP$15)</f>
        <v>0</v>
      </c>
      <c r="CQ60" s="57">
        <f>SUMIFS(Vacations[Vacation Code], Vacations[Employee Name],$B60,Vacations[Start Date],"&lt;="&amp;CQ$15,Vacations[End Date],"&gt;="&amp;CQ$15)</f>
        <v>0</v>
      </c>
      <c r="CR60" s="57">
        <f>SUMIFS(Vacations['# of days taken],Vacations[Employee Name],$B60)</f>
        <v>0</v>
      </c>
      <c r="CS60" s="57">
        <f>SUMIFS(Vacations['# of days taken],Vacations[Employee Name],$B60,Vacations[Start Date],"&gt;="&amp;$C$8,Vacations[End Date],"&lt;="&amp;$C$3)</f>
        <v>0</v>
      </c>
    </row>
    <row r="61" spans="1:97" x14ac:dyDescent="0.25">
      <c r="A61" s="41">
        <v>46</v>
      </c>
      <c r="B61" s="41" t="str">
        <f>IFERROR(INDEX(Employees[Employees],A61),"")</f>
        <v/>
      </c>
      <c r="C61" s="41"/>
      <c r="D61" s="57">
        <f>SUMIFS(Vacations[Vacation Code], Vacations[Employee Name],$B61,Vacations[Start Date],"&lt;="&amp;D$15,Vacations[End Date],"&gt;="&amp;D$15)</f>
        <v>0</v>
      </c>
      <c r="E61" s="57">
        <f>SUMIFS(Vacations[Vacation Code], Vacations[Employee Name],$B61,Vacations[Start Date],"&lt;="&amp;E$15,Vacations[End Date],"&gt;="&amp;E$15)</f>
        <v>0</v>
      </c>
      <c r="F61" s="57">
        <f>SUMIFS(Vacations[Vacation Code], Vacations[Employee Name],$B61,Vacations[Start Date],"&lt;="&amp;F$15,Vacations[End Date],"&gt;="&amp;F$15)</f>
        <v>0</v>
      </c>
      <c r="G61" s="57">
        <f>SUMIFS(Vacations[Vacation Code], Vacations[Employee Name],$B61,Vacations[Start Date],"&lt;="&amp;G$15,Vacations[End Date],"&gt;="&amp;G$15)</f>
        <v>0</v>
      </c>
      <c r="H61" s="57">
        <f>SUMIFS(Vacations[Vacation Code], Vacations[Employee Name],$B61,Vacations[Start Date],"&lt;="&amp;H$15,Vacations[End Date],"&gt;="&amp;H$15)</f>
        <v>0</v>
      </c>
      <c r="I61" s="57">
        <f>SUMIFS(Vacations[Vacation Code], Vacations[Employee Name],$B61,Vacations[Start Date],"&lt;="&amp;I$15,Vacations[End Date],"&gt;="&amp;I$15)</f>
        <v>0</v>
      </c>
      <c r="J61" s="57">
        <f>SUMIFS(Vacations[Vacation Code], Vacations[Employee Name],$B61,Vacations[Start Date],"&lt;="&amp;J$15,Vacations[End Date],"&gt;="&amp;J$15)</f>
        <v>0</v>
      </c>
      <c r="K61" s="57">
        <f>SUMIFS(Vacations[Vacation Code], Vacations[Employee Name],$B61,Vacations[Start Date],"&lt;="&amp;K$15,Vacations[End Date],"&gt;="&amp;K$15)</f>
        <v>0</v>
      </c>
      <c r="L61" s="57">
        <f>SUMIFS(Vacations[Vacation Code], Vacations[Employee Name],$B61,Vacations[Start Date],"&lt;="&amp;L$15,Vacations[End Date],"&gt;="&amp;L$15)</f>
        <v>0</v>
      </c>
      <c r="M61" s="57">
        <f>SUMIFS(Vacations[Vacation Code], Vacations[Employee Name],$B61,Vacations[Start Date],"&lt;="&amp;M$15,Vacations[End Date],"&gt;="&amp;M$15)</f>
        <v>0</v>
      </c>
      <c r="N61" s="57">
        <f>SUMIFS(Vacations[Vacation Code], Vacations[Employee Name],$B61,Vacations[Start Date],"&lt;="&amp;N$15,Vacations[End Date],"&gt;="&amp;N$15)</f>
        <v>0</v>
      </c>
      <c r="O61" s="57">
        <f>SUMIFS(Vacations[Vacation Code], Vacations[Employee Name],$B61,Vacations[Start Date],"&lt;="&amp;O$15,Vacations[End Date],"&gt;="&amp;O$15)</f>
        <v>0</v>
      </c>
      <c r="P61" s="57">
        <f>SUMIFS(Vacations[Vacation Code], Vacations[Employee Name],$B61,Vacations[Start Date],"&lt;="&amp;P$15,Vacations[End Date],"&gt;="&amp;P$15)</f>
        <v>0</v>
      </c>
      <c r="Q61" s="57">
        <f>SUMIFS(Vacations[Vacation Code], Vacations[Employee Name],$B61,Vacations[Start Date],"&lt;="&amp;Q$15,Vacations[End Date],"&gt;="&amp;Q$15)</f>
        <v>0</v>
      </c>
      <c r="R61" s="57">
        <f>SUMIFS(Vacations[Vacation Code], Vacations[Employee Name],$B61,Vacations[Start Date],"&lt;="&amp;R$15,Vacations[End Date],"&gt;="&amp;R$15)</f>
        <v>0</v>
      </c>
      <c r="S61" s="57">
        <f>SUMIFS(Vacations[Vacation Code], Vacations[Employee Name],$B61,Vacations[Start Date],"&lt;="&amp;S$15,Vacations[End Date],"&gt;="&amp;S$15)</f>
        <v>0</v>
      </c>
      <c r="T61" s="57">
        <f>SUMIFS(Vacations[Vacation Code], Vacations[Employee Name],$B61,Vacations[Start Date],"&lt;="&amp;T$15,Vacations[End Date],"&gt;="&amp;T$15)</f>
        <v>0</v>
      </c>
      <c r="U61" s="57">
        <f>SUMIFS(Vacations[Vacation Code], Vacations[Employee Name],$B61,Vacations[Start Date],"&lt;="&amp;U$15,Vacations[End Date],"&gt;="&amp;U$15)</f>
        <v>0</v>
      </c>
      <c r="V61" s="57">
        <f>SUMIFS(Vacations[Vacation Code], Vacations[Employee Name],$B61,Vacations[Start Date],"&lt;="&amp;V$15,Vacations[End Date],"&gt;="&amp;V$15)</f>
        <v>0</v>
      </c>
      <c r="W61" s="57">
        <f>SUMIFS(Vacations[Vacation Code], Vacations[Employee Name],$B61,Vacations[Start Date],"&lt;="&amp;W$15,Vacations[End Date],"&gt;="&amp;W$15)</f>
        <v>0</v>
      </c>
      <c r="X61" s="57">
        <f>SUMIFS(Vacations[Vacation Code], Vacations[Employee Name],$B61,Vacations[Start Date],"&lt;="&amp;X$15,Vacations[End Date],"&gt;="&amp;X$15)</f>
        <v>0</v>
      </c>
      <c r="Y61" s="57">
        <f>SUMIFS(Vacations[Vacation Code], Vacations[Employee Name],$B61,Vacations[Start Date],"&lt;="&amp;Y$15,Vacations[End Date],"&gt;="&amp;Y$15)</f>
        <v>0</v>
      </c>
      <c r="Z61" s="57">
        <f>SUMIFS(Vacations[Vacation Code], Vacations[Employee Name],$B61,Vacations[Start Date],"&lt;="&amp;Z$15,Vacations[End Date],"&gt;="&amp;Z$15)</f>
        <v>0</v>
      </c>
      <c r="AA61" s="57">
        <f>SUMIFS(Vacations[Vacation Code], Vacations[Employee Name],$B61,Vacations[Start Date],"&lt;="&amp;AA$15,Vacations[End Date],"&gt;="&amp;AA$15)</f>
        <v>0</v>
      </c>
      <c r="AB61" s="57">
        <f>SUMIFS(Vacations[Vacation Code], Vacations[Employee Name],$B61,Vacations[Start Date],"&lt;="&amp;AB$15,Vacations[End Date],"&gt;="&amp;AB$15)</f>
        <v>0</v>
      </c>
      <c r="AC61" s="57">
        <f>SUMIFS(Vacations[Vacation Code], Vacations[Employee Name],$B61,Vacations[Start Date],"&lt;="&amp;AC$15,Vacations[End Date],"&gt;="&amp;AC$15)</f>
        <v>0</v>
      </c>
      <c r="AD61" s="57">
        <f>SUMIFS(Vacations[Vacation Code], Vacations[Employee Name],$B61,Vacations[Start Date],"&lt;="&amp;AD$15,Vacations[End Date],"&gt;="&amp;AD$15)</f>
        <v>0</v>
      </c>
      <c r="AE61" s="57">
        <f>SUMIFS(Vacations[Vacation Code], Vacations[Employee Name],$B61,Vacations[Start Date],"&lt;="&amp;AE$15,Vacations[End Date],"&gt;="&amp;AE$15)</f>
        <v>0</v>
      </c>
      <c r="AF61" s="57">
        <f>SUMIFS(Vacations[Vacation Code], Vacations[Employee Name],$B61,Vacations[Start Date],"&lt;="&amp;AF$15,Vacations[End Date],"&gt;="&amp;AF$15)</f>
        <v>0</v>
      </c>
      <c r="AG61" s="57">
        <f>SUMIFS(Vacations[Vacation Code], Vacations[Employee Name],$B61,Vacations[Start Date],"&lt;="&amp;AG$15,Vacations[End Date],"&gt;="&amp;AG$15)</f>
        <v>0</v>
      </c>
      <c r="AH61" s="57">
        <f>SUMIFS(Vacations[Vacation Code], Vacations[Employee Name],$B61,Vacations[Start Date],"&lt;="&amp;AH$15,Vacations[End Date],"&gt;="&amp;AH$15)</f>
        <v>0</v>
      </c>
      <c r="AI61" s="57">
        <f>SUMIFS(Vacations[Vacation Code], Vacations[Employee Name],$B61,Vacations[Start Date],"&lt;="&amp;AI$15,Vacations[End Date],"&gt;="&amp;AI$15)</f>
        <v>0</v>
      </c>
      <c r="AJ61" s="57">
        <f>SUMIFS(Vacations[Vacation Code], Vacations[Employee Name],$B61,Vacations[Start Date],"&lt;="&amp;AJ$15,Vacations[End Date],"&gt;="&amp;AJ$15)</f>
        <v>0</v>
      </c>
      <c r="AK61" s="57">
        <f>SUMIFS(Vacations[Vacation Code], Vacations[Employee Name],$B61,Vacations[Start Date],"&lt;="&amp;AK$15,Vacations[End Date],"&gt;="&amp;AK$15)</f>
        <v>0</v>
      </c>
      <c r="AL61" s="57">
        <f>SUMIFS(Vacations[Vacation Code], Vacations[Employee Name],$B61,Vacations[Start Date],"&lt;="&amp;AL$15,Vacations[End Date],"&gt;="&amp;AL$15)</f>
        <v>0</v>
      </c>
      <c r="AM61" s="57">
        <f>SUMIFS(Vacations[Vacation Code], Vacations[Employee Name],$B61,Vacations[Start Date],"&lt;="&amp;AM$15,Vacations[End Date],"&gt;="&amp;AM$15)</f>
        <v>0</v>
      </c>
      <c r="AN61" s="57">
        <f>SUMIFS(Vacations[Vacation Code], Vacations[Employee Name],$B61,Vacations[Start Date],"&lt;="&amp;AN$15,Vacations[End Date],"&gt;="&amp;AN$15)</f>
        <v>0</v>
      </c>
      <c r="AO61" s="57">
        <f>SUMIFS(Vacations[Vacation Code], Vacations[Employee Name],$B61,Vacations[Start Date],"&lt;="&amp;AO$15,Vacations[End Date],"&gt;="&amp;AO$15)</f>
        <v>0</v>
      </c>
      <c r="AP61" s="57">
        <f>SUMIFS(Vacations[Vacation Code], Vacations[Employee Name],$B61,Vacations[Start Date],"&lt;="&amp;AP$15,Vacations[End Date],"&gt;="&amp;AP$15)</f>
        <v>0</v>
      </c>
      <c r="AQ61" s="57">
        <f>SUMIFS(Vacations[Vacation Code], Vacations[Employee Name],$B61,Vacations[Start Date],"&lt;="&amp;AQ$15,Vacations[End Date],"&gt;="&amp;AQ$15)</f>
        <v>0</v>
      </c>
      <c r="AR61" s="57">
        <f>SUMIFS(Vacations[Vacation Code], Vacations[Employee Name],$B61,Vacations[Start Date],"&lt;="&amp;AR$15,Vacations[End Date],"&gt;="&amp;AR$15)</f>
        <v>0</v>
      </c>
      <c r="AS61" s="57">
        <f>SUMIFS(Vacations[Vacation Code], Vacations[Employee Name],$B61,Vacations[Start Date],"&lt;="&amp;AS$15,Vacations[End Date],"&gt;="&amp;AS$15)</f>
        <v>0</v>
      </c>
      <c r="AT61" s="57">
        <f>SUMIFS(Vacations[Vacation Code], Vacations[Employee Name],$B61,Vacations[Start Date],"&lt;="&amp;AT$15,Vacations[End Date],"&gt;="&amp;AT$15)</f>
        <v>0</v>
      </c>
      <c r="AU61" s="57">
        <f>SUMIFS(Vacations[Vacation Code], Vacations[Employee Name],$B61,Vacations[Start Date],"&lt;="&amp;AU$15,Vacations[End Date],"&gt;="&amp;AU$15)</f>
        <v>0</v>
      </c>
      <c r="AV61" s="57">
        <f>SUMIFS(Vacations[Vacation Code], Vacations[Employee Name],$B61,Vacations[Start Date],"&lt;="&amp;AV$15,Vacations[End Date],"&gt;="&amp;AV$15)</f>
        <v>0</v>
      </c>
      <c r="AW61" s="57">
        <f>SUMIFS(Vacations[Vacation Code], Vacations[Employee Name],$B61,Vacations[Start Date],"&lt;="&amp;AW$15,Vacations[End Date],"&gt;="&amp;AW$15)</f>
        <v>0</v>
      </c>
      <c r="AX61" s="57">
        <f>SUMIFS(Vacations[Vacation Code], Vacations[Employee Name],$B61,Vacations[Start Date],"&lt;="&amp;AX$15,Vacations[End Date],"&gt;="&amp;AX$15)</f>
        <v>0</v>
      </c>
      <c r="AY61" s="57">
        <f>SUMIFS(Vacations[Vacation Code], Vacations[Employee Name],$B61,Vacations[Start Date],"&lt;="&amp;AY$15,Vacations[End Date],"&gt;="&amp;AY$15)</f>
        <v>0</v>
      </c>
      <c r="AZ61" s="57">
        <f>SUMIFS(Vacations[Vacation Code], Vacations[Employee Name],$B61,Vacations[Start Date],"&lt;="&amp;AZ$15,Vacations[End Date],"&gt;="&amp;AZ$15)</f>
        <v>0</v>
      </c>
      <c r="BA61" s="57">
        <f>SUMIFS(Vacations[Vacation Code], Vacations[Employee Name],$B61,Vacations[Start Date],"&lt;="&amp;BA$15,Vacations[End Date],"&gt;="&amp;BA$15)</f>
        <v>0</v>
      </c>
      <c r="BB61" s="57">
        <f>SUMIFS(Vacations[Vacation Code], Vacations[Employee Name],$B61,Vacations[Start Date],"&lt;="&amp;BB$15,Vacations[End Date],"&gt;="&amp;BB$15)</f>
        <v>0</v>
      </c>
      <c r="BC61" s="57">
        <f>SUMIFS(Vacations[Vacation Code], Vacations[Employee Name],$B61,Vacations[Start Date],"&lt;="&amp;BC$15,Vacations[End Date],"&gt;="&amp;BC$15)</f>
        <v>0</v>
      </c>
      <c r="BD61" s="57">
        <f>SUMIFS(Vacations[Vacation Code], Vacations[Employee Name],$B61,Vacations[Start Date],"&lt;="&amp;BD$15,Vacations[End Date],"&gt;="&amp;BD$15)</f>
        <v>0</v>
      </c>
      <c r="BE61" s="57">
        <f>SUMIFS(Vacations[Vacation Code], Vacations[Employee Name],$B61,Vacations[Start Date],"&lt;="&amp;BE$15,Vacations[End Date],"&gt;="&amp;BE$15)</f>
        <v>0</v>
      </c>
      <c r="BF61" s="57">
        <f>SUMIFS(Vacations[Vacation Code], Vacations[Employee Name],$B61,Vacations[Start Date],"&lt;="&amp;BF$15,Vacations[End Date],"&gt;="&amp;BF$15)</f>
        <v>0</v>
      </c>
      <c r="BG61" s="57">
        <f>SUMIFS(Vacations[Vacation Code], Vacations[Employee Name],$B61,Vacations[Start Date],"&lt;="&amp;BG$15,Vacations[End Date],"&gt;="&amp;BG$15)</f>
        <v>0</v>
      </c>
      <c r="BH61" s="57">
        <f>SUMIFS(Vacations[Vacation Code], Vacations[Employee Name],$B61,Vacations[Start Date],"&lt;="&amp;BH$15,Vacations[End Date],"&gt;="&amp;BH$15)</f>
        <v>0</v>
      </c>
      <c r="BI61" s="57">
        <f>SUMIFS(Vacations[Vacation Code], Vacations[Employee Name],$B61,Vacations[Start Date],"&lt;="&amp;BI$15,Vacations[End Date],"&gt;="&amp;BI$15)</f>
        <v>0</v>
      </c>
      <c r="BJ61" s="57">
        <f>SUMIFS(Vacations[Vacation Code], Vacations[Employee Name],$B61,Vacations[Start Date],"&lt;="&amp;BJ$15,Vacations[End Date],"&gt;="&amp;BJ$15)</f>
        <v>0</v>
      </c>
      <c r="BK61" s="57">
        <f>SUMIFS(Vacations[Vacation Code], Vacations[Employee Name],$B61,Vacations[Start Date],"&lt;="&amp;BK$15,Vacations[End Date],"&gt;="&amp;BK$15)</f>
        <v>0</v>
      </c>
      <c r="BL61" s="57">
        <f>SUMIFS(Vacations[Vacation Code], Vacations[Employee Name],$B61,Vacations[Start Date],"&lt;="&amp;BL$15,Vacations[End Date],"&gt;="&amp;BL$15)</f>
        <v>0</v>
      </c>
      <c r="BM61" s="57">
        <f>SUMIFS(Vacations[Vacation Code], Vacations[Employee Name],$B61,Vacations[Start Date],"&lt;="&amp;BM$15,Vacations[End Date],"&gt;="&amp;BM$15)</f>
        <v>0</v>
      </c>
      <c r="BN61" s="57">
        <f>SUMIFS(Vacations[Vacation Code], Vacations[Employee Name],$B61,Vacations[Start Date],"&lt;="&amp;BN$15,Vacations[End Date],"&gt;="&amp;BN$15)</f>
        <v>0</v>
      </c>
      <c r="BO61" s="57">
        <f>SUMIFS(Vacations[Vacation Code], Vacations[Employee Name],$B61,Vacations[Start Date],"&lt;="&amp;BO$15,Vacations[End Date],"&gt;="&amp;BO$15)</f>
        <v>0</v>
      </c>
      <c r="BP61" s="57">
        <f>SUMIFS(Vacations[Vacation Code], Vacations[Employee Name],$B61,Vacations[Start Date],"&lt;="&amp;BP$15,Vacations[End Date],"&gt;="&amp;BP$15)</f>
        <v>0</v>
      </c>
      <c r="BQ61" s="57">
        <f>SUMIFS(Vacations[Vacation Code], Vacations[Employee Name],$B61,Vacations[Start Date],"&lt;="&amp;BQ$15,Vacations[End Date],"&gt;="&amp;BQ$15)</f>
        <v>0</v>
      </c>
      <c r="BR61" s="57">
        <f>SUMIFS(Vacations[Vacation Code], Vacations[Employee Name],$B61,Vacations[Start Date],"&lt;="&amp;BR$15,Vacations[End Date],"&gt;="&amp;BR$15)</f>
        <v>0</v>
      </c>
      <c r="BS61" s="57">
        <f>SUMIFS(Vacations[Vacation Code], Vacations[Employee Name],$B61,Vacations[Start Date],"&lt;="&amp;BS$15,Vacations[End Date],"&gt;="&amp;BS$15)</f>
        <v>0</v>
      </c>
      <c r="BT61" s="57">
        <f>SUMIFS(Vacations[Vacation Code], Vacations[Employee Name],$B61,Vacations[Start Date],"&lt;="&amp;BT$15,Vacations[End Date],"&gt;="&amp;BT$15)</f>
        <v>0</v>
      </c>
      <c r="BU61" s="57">
        <f>SUMIFS(Vacations[Vacation Code], Vacations[Employee Name],$B61,Vacations[Start Date],"&lt;="&amp;BU$15,Vacations[End Date],"&gt;="&amp;BU$15)</f>
        <v>0</v>
      </c>
      <c r="BV61" s="57">
        <f>SUMIFS(Vacations[Vacation Code], Vacations[Employee Name],$B61,Vacations[Start Date],"&lt;="&amp;BV$15,Vacations[End Date],"&gt;="&amp;BV$15)</f>
        <v>0</v>
      </c>
      <c r="BW61" s="57">
        <f>SUMIFS(Vacations[Vacation Code], Vacations[Employee Name],$B61,Vacations[Start Date],"&lt;="&amp;BW$15,Vacations[End Date],"&gt;="&amp;BW$15)</f>
        <v>0</v>
      </c>
      <c r="BX61" s="57">
        <f>SUMIFS(Vacations[Vacation Code], Vacations[Employee Name],$B61,Vacations[Start Date],"&lt;="&amp;BX$15,Vacations[End Date],"&gt;="&amp;BX$15)</f>
        <v>0</v>
      </c>
      <c r="BY61" s="57">
        <f>SUMIFS(Vacations[Vacation Code], Vacations[Employee Name],$B61,Vacations[Start Date],"&lt;="&amp;BY$15,Vacations[End Date],"&gt;="&amp;BY$15)</f>
        <v>0</v>
      </c>
      <c r="BZ61" s="57">
        <f>SUMIFS(Vacations[Vacation Code], Vacations[Employee Name],$B61,Vacations[Start Date],"&lt;="&amp;BZ$15,Vacations[End Date],"&gt;="&amp;BZ$15)</f>
        <v>0</v>
      </c>
      <c r="CA61" s="57">
        <f>SUMIFS(Vacations[Vacation Code], Vacations[Employee Name],$B61,Vacations[Start Date],"&lt;="&amp;CA$15,Vacations[End Date],"&gt;="&amp;CA$15)</f>
        <v>0</v>
      </c>
      <c r="CB61" s="57">
        <f>SUMIFS(Vacations[Vacation Code], Vacations[Employee Name],$B61,Vacations[Start Date],"&lt;="&amp;CB$15,Vacations[End Date],"&gt;="&amp;CB$15)</f>
        <v>0</v>
      </c>
      <c r="CC61" s="57">
        <f>SUMIFS(Vacations[Vacation Code], Vacations[Employee Name],$B61,Vacations[Start Date],"&lt;="&amp;CC$15,Vacations[End Date],"&gt;="&amp;CC$15)</f>
        <v>0</v>
      </c>
      <c r="CD61" s="57">
        <f>SUMIFS(Vacations[Vacation Code], Vacations[Employee Name],$B61,Vacations[Start Date],"&lt;="&amp;CD$15,Vacations[End Date],"&gt;="&amp;CD$15)</f>
        <v>0</v>
      </c>
      <c r="CE61" s="57">
        <f>SUMIFS(Vacations[Vacation Code], Vacations[Employee Name],$B61,Vacations[Start Date],"&lt;="&amp;CE$15,Vacations[End Date],"&gt;="&amp;CE$15)</f>
        <v>0</v>
      </c>
      <c r="CF61" s="57">
        <f>SUMIFS(Vacations[Vacation Code], Vacations[Employee Name],$B61,Vacations[Start Date],"&lt;="&amp;CF$15,Vacations[End Date],"&gt;="&amp;CF$15)</f>
        <v>0</v>
      </c>
      <c r="CG61" s="57">
        <f>SUMIFS(Vacations[Vacation Code], Vacations[Employee Name],$B61,Vacations[Start Date],"&lt;="&amp;CG$15,Vacations[End Date],"&gt;="&amp;CG$15)</f>
        <v>0</v>
      </c>
      <c r="CH61" s="57">
        <f>SUMIFS(Vacations[Vacation Code], Vacations[Employee Name],$B61,Vacations[Start Date],"&lt;="&amp;CH$15,Vacations[End Date],"&gt;="&amp;CH$15)</f>
        <v>0</v>
      </c>
      <c r="CI61" s="57">
        <f>SUMIFS(Vacations[Vacation Code], Vacations[Employee Name],$B61,Vacations[Start Date],"&lt;="&amp;CI$15,Vacations[End Date],"&gt;="&amp;CI$15)</f>
        <v>0</v>
      </c>
      <c r="CJ61" s="57">
        <f>SUMIFS(Vacations[Vacation Code], Vacations[Employee Name],$B61,Vacations[Start Date],"&lt;="&amp;CJ$15,Vacations[End Date],"&gt;="&amp;CJ$15)</f>
        <v>0</v>
      </c>
      <c r="CK61" s="57">
        <f>SUMIFS(Vacations[Vacation Code], Vacations[Employee Name],$B61,Vacations[Start Date],"&lt;="&amp;CK$15,Vacations[End Date],"&gt;="&amp;CK$15)</f>
        <v>0</v>
      </c>
      <c r="CL61" s="57">
        <f>SUMIFS(Vacations[Vacation Code], Vacations[Employee Name],$B61,Vacations[Start Date],"&lt;="&amp;CL$15,Vacations[End Date],"&gt;="&amp;CL$15)</f>
        <v>0</v>
      </c>
      <c r="CM61" s="57">
        <f>SUMIFS(Vacations[Vacation Code], Vacations[Employee Name],$B61,Vacations[Start Date],"&lt;="&amp;CM$15,Vacations[End Date],"&gt;="&amp;CM$15)</f>
        <v>0</v>
      </c>
      <c r="CN61" s="57">
        <f>SUMIFS(Vacations[Vacation Code], Vacations[Employee Name],$B61,Vacations[Start Date],"&lt;="&amp;CN$15,Vacations[End Date],"&gt;="&amp;CN$15)</f>
        <v>0</v>
      </c>
      <c r="CO61" s="57">
        <f>SUMIFS(Vacations[Vacation Code], Vacations[Employee Name],$B61,Vacations[Start Date],"&lt;="&amp;CO$15,Vacations[End Date],"&gt;="&amp;CO$15)</f>
        <v>0</v>
      </c>
      <c r="CP61" s="57">
        <f>SUMIFS(Vacations[Vacation Code], Vacations[Employee Name],$B61,Vacations[Start Date],"&lt;="&amp;CP$15,Vacations[End Date],"&gt;="&amp;CP$15)</f>
        <v>0</v>
      </c>
      <c r="CQ61" s="57">
        <f>SUMIFS(Vacations[Vacation Code], Vacations[Employee Name],$B61,Vacations[Start Date],"&lt;="&amp;CQ$15,Vacations[End Date],"&gt;="&amp;CQ$15)</f>
        <v>0</v>
      </c>
      <c r="CR61" s="57">
        <f>SUMIFS(Vacations['# of days taken],Vacations[Employee Name],$B61)</f>
        <v>0</v>
      </c>
      <c r="CS61" s="57">
        <f>SUMIFS(Vacations['# of days taken],Vacations[Employee Name],$B61,Vacations[Start Date],"&gt;="&amp;$C$8,Vacations[End Date],"&lt;="&amp;$C$3)</f>
        <v>0</v>
      </c>
    </row>
    <row r="62" spans="1:97" x14ac:dyDescent="0.25">
      <c r="A62" s="41">
        <v>47</v>
      </c>
      <c r="B62" s="41" t="str">
        <f>IFERROR(INDEX(Employees[Employees],A62),"")</f>
        <v/>
      </c>
      <c r="C62" s="41"/>
      <c r="D62" s="57">
        <f>SUMIFS(Vacations[Vacation Code], Vacations[Employee Name],$B62,Vacations[Start Date],"&lt;="&amp;D$15,Vacations[End Date],"&gt;="&amp;D$15)</f>
        <v>0</v>
      </c>
      <c r="E62" s="57">
        <f>SUMIFS(Vacations[Vacation Code], Vacations[Employee Name],$B62,Vacations[Start Date],"&lt;="&amp;E$15,Vacations[End Date],"&gt;="&amp;E$15)</f>
        <v>0</v>
      </c>
      <c r="F62" s="57">
        <f>SUMIFS(Vacations[Vacation Code], Vacations[Employee Name],$B62,Vacations[Start Date],"&lt;="&amp;F$15,Vacations[End Date],"&gt;="&amp;F$15)</f>
        <v>0</v>
      </c>
      <c r="G62" s="57">
        <f>SUMIFS(Vacations[Vacation Code], Vacations[Employee Name],$B62,Vacations[Start Date],"&lt;="&amp;G$15,Vacations[End Date],"&gt;="&amp;G$15)</f>
        <v>0</v>
      </c>
      <c r="H62" s="57">
        <f>SUMIFS(Vacations[Vacation Code], Vacations[Employee Name],$B62,Vacations[Start Date],"&lt;="&amp;H$15,Vacations[End Date],"&gt;="&amp;H$15)</f>
        <v>0</v>
      </c>
      <c r="I62" s="57">
        <f>SUMIFS(Vacations[Vacation Code], Vacations[Employee Name],$B62,Vacations[Start Date],"&lt;="&amp;I$15,Vacations[End Date],"&gt;="&amp;I$15)</f>
        <v>0</v>
      </c>
      <c r="J62" s="57">
        <f>SUMIFS(Vacations[Vacation Code], Vacations[Employee Name],$B62,Vacations[Start Date],"&lt;="&amp;J$15,Vacations[End Date],"&gt;="&amp;J$15)</f>
        <v>0</v>
      </c>
      <c r="K62" s="57">
        <f>SUMIFS(Vacations[Vacation Code], Vacations[Employee Name],$B62,Vacations[Start Date],"&lt;="&amp;K$15,Vacations[End Date],"&gt;="&amp;K$15)</f>
        <v>0</v>
      </c>
      <c r="L62" s="57">
        <f>SUMIFS(Vacations[Vacation Code], Vacations[Employee Name],$B62,Vacations[Start Date],"&lt;="&amp;L$15,Vacations[End Date],"&gt;="&amp;L$15)</f>
        <v>0</v>
      </c>
      <c r="M62" s="57">
        <f>SUMIFS(Vacations[Vacation Code], Vacations[Employee Name],$B62,Vacations[Start Date],"&lt;="&amp;M$15,Vacations[End Date],"&gt;="&amp;M$15)</f>
        <v>0</v>
      </c>
      <c r="N62" s="57">
        <f>SUMIFS(Vacations[Vacation Code], Vacations[Employee Name],$B62,Vacations[Start Date],"&lt;="&amp;N$15,Vacations[End Date],"&gt;="&amp;N$15)</f>
        <v>0</v>
      </c>
      <c r="O62" s="57">
        <f>SUMIFS(Vacations[Vacation Code], Vacations[Employee Name],$B62,Vacations[Start Date],"&lt;="&amp;O$15,Vacations[End Date],"&gt;="&amp;O$15)</f>
        <v>0</v>
      </c>
      <c r="P62" s="57">
        <f>SUMIFS(Vacations[Vacation Code], Vacations[Employee Name],$B62,Vacations[Start Date],"&lt;="&amp;P$15,Vacations[End Date],"&gt;="&amp;P$15)</f>
        <v>0</v>
      </c>
      <c r="Q62" s="57">
        <f>SUMIFS(Vacations[Vacation Code], Vacations[Employee Name],$B62,Vacations[Start Date],"&lt;="&amp;Q$15,Vacations[End Date],"&gt;="&amp;Q$15)</f>
        <v>0</v>
      </c>
      <c r="R62" s="57">
        <f>SUMIFS(Vacations[Vacation Code], Vacations[Employee Name],$B62,Vacations[Start Date],"&lt;="&amp;R$15,Vacations[End Date],"&gt;="&amp;R$15)</f>
        <v>0</v>
      </c>
      <c r="S62" s="57">
        <f>SUMIFS(Vacations[Vacation Code], Vacations[Employee Name],$B62,Vacations[Start Date],"&lt;="&amp;S$15,Vacations[End Date],"&gt;="&amp;S$15)</f>
        <v>0</v>
      </c>
      <c r="T62" s="57">
        <f>SUMIFS(Vacations[Vacation Code], Vacations[Employee Name],$B62,Vacations[Start Date],"&lt;="&amp;T$15,Vacations[End Date],"&gt;="&amp;T$15)</f>
        <v>0</v>
      </c>
      <c r="U62" s="57">
        <f>SUMIFS(Vacations[Vacation Code], Vacations[Employee Name],$B62,Vacations[Start Date],"&lt;="&amp;U$15,Vacations[End Date],"&gt;="&amp;U$15)</f>
        <v>0</v>
      </c>
      <c r="V62" s="57">
        <f>SUMIFS(Vacations[Vacation Code], Vacations[Employee Name],$B62,Vacations[Start Date],"&lt;="&amp;V$15,Vacations[End Date],"&gt;="&amp;V$15)</f>
        <v>0</v>
      </c>
      <c r="W62" s="57">
        <f>SUMIFS(Vacations[Vacation Code], Vacations[Employee Name],$B62,Vacations[Start Date],"&lt;="&amp;W$15,Vacations[End Date],"&gt;="&amp;W$15)</f>
        <v>0</v>
      </c>
      <c r="X62" s="57">
        <f>SUMIFS(Vacations[Vacation Code], Vacations[Employee Name],$B62,Vacations[Start Date],"&lt;="&amp;X$15,Vacations[End Date],"&gt;="&amp;X$15)</f>
        <v>0</v>
      </c>
      <c r="Y62" s="57">
        <f>SUMIFS(Vacations[Vacation Code], Vacations[Employee Name],$B62,Vacations[Start Date],"&lt;="&amp;Y$15,Vacations[End Date],"&gt;="&amp;Y$15)</f>
        <v>0</v>
      </c>
      <c r="Z62" s="57">
        <f>SUMIFS(Vacations[Vacation Code], Vacations[Employee Name],$B62,Vacations[Start Date],"&lt;="&amp;Z$15,Vacations[End Date],"&gt;="&amp;Z$15)</f>
        <v>0</v>
      </c>
      <c r="AA62" s="57">
        <f>SUMIFS(Vacations[Vacation Code], Vacations[Employee Name],$B62,Vacations[Start Date],"&lt;="&amp;AA$15,Vacations[End Date],"&gt;="&amp;AA$15)</f>
        <v>0</v>
      </c>
      <c r="AB62" s="57">
        <f>SUMIFS(Vacations[Vacation Code], Vacations[Employee Name],$B62,Vacations[Start Date],"&lt;="&amp;AB$15,Vacations[End Date],"&gt;="&amp;AB$15)</f>
        <v>0</v>
      </c>
      <c r="AC62" s="57">
        <f>SUMIFS(Vacations[Vacation Code], Vacations[Employee Name],$B62,Vacations[Start Date],"&lt;="&amp;AC$15,Vacations[End Date],"&gt;="&amp;AC$15)</f>
        <v>0</v>
      </c>
      <c r="AD62" s="57">
        <f>SUMIFS(Vacations[Vacation Code], Vacations[Employee Name],$B62,Vacations[Start Date],"&lt;="&amp;AD$15,Vacations[End Date],"&gt;="&amp;AD$15)</f>
        <v>0</v>
      </c>
      <c r="AE62" s="57">
        <f>SUMIFS(Vacations[Vacation Code], Vacations[Employee Name],$B62,Vacations[Start Date],"&lt;="&amp;AE$15,Vacations[End Date],"&gt;="&amp;AE$15)</f>
        <v>0</v>
      </c>
      <c r="AF62" s="57">
        <f>SUMIFS(Vacations[Vacation Code], Vacations[Employee Name],$B62,Vacations[Start Date],"&lt;="&amp;AF$15,Vacations[End Date],"&gt;="&amp;AF$15)</f>
        <v>0</v>
      </c>
      <c r="AG62" s="57">
        <f>SUMIFS(Vacations[Vacation Code], Vacations[Employee Name],$B62,Vacations[Start Date],"&lt;="&amp;AG$15,Vacations[End Date],"&gt;="&amp;AG$15)</f>
        <v>0</v>
      </c>
      <c r="AH62" s="57">
        <f>SUMIFS(Vacations[Vacation Code], Vacations[Employee Name],$B62,Vacations[Start Date],"&lt;="&amp;AH$15,Vacations[End Date],"&gt;="&amp;AH$15)</f>
        <v>0</v>
      </c>
      <c r="AI62" s="57">
        <f>SUMIFS(Vacations[Vacation Code], Vacations[Employee Name],$B62,Vacations[Start Date],"&lt;="&amp;AI$15,Vacations[End Date],"&gt;="&amp;AI$15)</f>
        <v>0</v>
      </c>
      <c r="AJ62" s="57">
        <f>SUMIFS(Vacations[Vacation Code], Vacations[Employee Name],$B62,Vacations[Start Date],"&lt;="&amp;AJ$15,Vacations[End Date],"&gt;="&amp;AJ$15)</f>
        <v>0</v>
      </c>
      <c r="AK62" s="57">
        <f>SUMIFS(Vacations[Vacation Code], Vacations[Employee Name],$B62,Vacations[Start Date],"&lt;="&amp;AK$15,Vacations[End Date],"&gt;="&amp;AK$15)</f>
        <v>0</v>
      </c>
      <c r="AL62" s="57">
        <f>SUMIFS(Vacations[Vacation Code], Vacations[Employee Name],$B62,Vacations[Start Date],"&lt;="&amp;AL$15,Vacations[End Date],"&gt;="&amp;AL$15)</f>
        <v>0</v>
      </c>
      <c r="AM62" s="57">
        <f>SUMIFS(Vacations[Vacation Code], Vacations[Employee Name],$B62,Vacations[Start Date],"&lt;="&amp;AM$15,Vacations[End Date],"&gt;="&amp;AM$15)</f>
        <v>0</v>
      </c>
      <c r="AN62" s="57">
        <f>SUMIFS(Vacations[Vacation Code], Vacations[Employee Name],$B62,Vacations[Start Date],"&lt;="&amp;AN$15,Vacations[End Date],"&gt;="&amp;AN$15)</f>
        <v>0</v>
      </c>
      <c r="AO62" s="57">
        <f>SUMIFS(Vacations[Vacation Code], Vacations[Employee Name],$B62,Vacations[Start Date],"&lt;="&amp;AO$15,Vacations[End Date],"&gt;="&amp;AO$15)</f>
        <v>0</v>
      </c>
      <c r="AP62" s="57">
        <f>SUMIFS(Vacations[Vacation Code], Vacations[Employee Name],$B62,Vacations[Start Date],"&lt;="&amp;AP$15,Vacations[End Date],"&gt;="&amp;AP$15)</f>
        <v>0</v>
      </c>
      <c r="AQ62" s="57">
        <f>SUMIFS(Vacations[Vacation Code], Vacations[Employee Name],$B62,Vacations[Start Date],"&lt;="&amp;AQ$15,Vacations[End Date],"&gt;="&amp;AQ$15)</f>
        <v>0</v>
      </c>
      <c r="AR62" s="57">
        <f>SUMIFS(Vacations[Vacation Code], Vacations[Employee Name],$B62,Vacations[Start Date],"&lt;="&amp;AR$15,Vacations[End Date],"&gt;="&amp;AR$15)</f>
        <v>0</v>
      </c>
      <c r="AS62" s="57">
        <f>SUMIFS(Vacations[Vacation Code], Vacations[Employee Name],$B62,Vacations[Start Date],"&lt;="&amp;AS$15,Vacations[End Date],"&gt;="&amp;AS$15)</f>
        <v>0</v>
      </c>
      <c r="AT62" s="57">
        <f>SUMIFS(Vacations[Vacation Code], Vacations[Employee Name],$B62,Vacations[Start Date],"&lt;="&amp;AT$15,Vacations[End Date],"&gt;="&amp;AT$15)</f>
        <v>0</v>
      </c>
      <c r="AU62" s="57">
        <f>SUMIFS(Vacations[Vacation Code], Vacations[Employee Name],$B62,Vacations[Start Date],"&lt;="&amp;AU$15,Vacations[End Date],"&gt;="&amp;AU$15)</f>
        <v>0</v>
      </c>
      <c r="AV62" s="57">
        <f>SUMIFS(Vacations[Vacation Code], Vacations[Employee Name],$B62,Vacations[Start Date],"&lt;="&amp;AV$15,Vacations[End Date],"&gt;="&amp;AV$15)</f>
        <v>0</v>
      </c>
      <c r="AW62" s="57">
        <f>SUMIFS(Vacations[Vacation Code], Vacations[Employee Name],$B62,Vacations[Start Date],"&lt;="&amp;AW$15,Vacations[End Date],"&gt;="&amp;AW$15)</f>
        <v>0</v>
      </c>
      <c r="AX62" s="57">
        <f>SUMIFS(Vacations[Vacation Code], Vacations[Employee Name],$B62,Vacations[Start Date],"&lt;="&amp;AX$15,Vacations[End Date],"&gt;="&amp;AX$15)</f>
        <v>0</v>
      </c>
      <c r="AY62" s="57">
        <f>SUMIFS(Vacations[Vacation Code], Vacations[Employee Name],$B62,Vacations[Start Date],"&lt;="&amp;AY$15,Vacations[End Date],"&gt;="&amp;AY$15)</f>
        <v>0</v>
      </c>
      <c r="AZ62" s="57">
        <f>SUMIFS(Vacations[Vacation Code], Vacations[Employee Name],$B62,Vacations[Start Date],"&lt;="&amp;AZ$15,Vacations[End Date],"&gt;="&amp;AZ$15)</f>
        <v>0</v>
      </c>
      <c r="BA62" s="57">
        <f>SUMIFS(Vacations[Vacation Code], Vacations[Employee Name],$B62,Vacations[Start Date],"&lt;="&amp;BA$15,Vacations[End Date],"&gt;="&amp;BA$15)</f>
        <v>0</v>
      </c>
      <c r="BB62" s="57">
        <f>SUMIFS(Vacations[Vacation Code], Vacations[Employee Name],$B62,Vacations[Start Date],"&lt;="&amp;BB$15,Vacations[End Date],"&gt;="&amp;BB$15)</f>
        <v>0</v>
      </c>
      <c r="BC62" s="57">
        <f>SUMIFS(Vacations[Vacation Code], Vacations[Employee Name],$B62,Vacations[Start Date],"&lt;="&amp;BC$15,Vacations[End Date],"&gt;="&amp;BC$15)</f>
        <v>0</v>
      </c>
      <c r="BD62" s="57">
        <f>SUMIFS(Vacations[Vacation Code], Vacations[Employee Name],$B62,Vacations[Start Date],"&lt;="&amp;BD$15,Vacations[End Date],"&gt;="&amp;BD$15)</f>
        <v>0</v>
      </c>
      <c r="BE62" s="57">
        <f>SUMIFS(Vacations[Vacation Code], Vacations[Employee Name],$B62,Vacations[Start Date],"&lt;="&amp;BE$15,Vacations[End Date],"&gt;="&amp;BE$15)</f>
        <v>0</v>
      </c>
      <c r="BF62" s="57">
        <f>SUMIFS(Vacations[Vacation Code], Vacations[Employee Name],$B62,Vacations[Start Date],"&lt;="&amp;BF$15,Vacations[End Date],"&gt;="&amp;BF$15)</f>
        <v>0</v>
      </c>
      <c r="BG62" s="57">
        <f>SUMIFS(Vacations[Vacation Code], Vacations[Employee Name],$B62,Vacations[Start Date],"&lt;="&amp;BG$15,Vacations[End Date],"&gt;="&amp;BG$15)</f>
        <v>0</v>
      </c>
      <c r="BH62" s="57">
        <f>SUMIFS(Vacations[Vacation Code], Vacations[Employee Name],$B62,Vacations[Start Date],"&lt;="&amp;BH$15,Vacations[End Date],"&gt;="&amp;BH$15)</f>
        <v>0</v>
      </c>
      <c r="BI62" s="57">
        <f>SUMIFS(Vacations[Vacation Code], Vacations[Employee Name],$B62,Vacations[Start Date],"&lt;="&amp;BI$15,Vacations[End Date],"&gt;="&amp;BI$15)</f>
        <v>0</v>
      </c>
      <c r="BJ62" s="57">
        <f>SUMIFS(Vacations[Vacation Code], Vacations[Employee Name],$B62,Vacations[Start Date],"&lt;="&amp;BJ$15,Vacations[End Date],"&gt;="&amp;BJ$15)</f>
        <v>0</v>
      </c>
      <c r="BK62" s="57">
        <f>SUMIFS(Vacations[Vacation Code], Vacations[Employee Name],$B62,Vacations[Start Date],"&lt;="&amp;BK$15,Vacations[End Date],"&gt;="&amp;BK$15)</f>
        <v>0</v>
      </c>
      <c r="BL62" s="57">
        <f>SUMIFS(Vacations[Vacation Code], Vacations[Employee Name],$B62,Vacations[Start Date],"&lt;="&amp;BL$15,Vacations[End Date],"&gt;="&amp;BL$15)</f>
        <v>0</v>
      </c>
      <c r="BM62" s="57">
        <f>SUMIFS(Vacations[Vacation Code], Vacations[Employee Name],$B62,Vacations[Start Date],"&lt;="&amp;BM$15,Vacations[End Date],"&gt;="&amp;BM$15)</f>
        <v>0</v>
      </c>
      <c r="BN62" s="57">
        <f>SUMIFS(Vacations[Vacation Code], Vacations[Employee Name],$B62,Vacations[Start Date],"&lt;="&amp;BN$15,Vacations[End Date],"&gt;="&amp;BN$15)</f>
        <v>0</v>
      </c>
      <c r="BO62" s="57">
        <f>SUMIFS(Vacations[Vacation Code], Vacations[Employee Name],$B62,Vacations[Start Date],"&lt;="&amp;BO$15,Vacations[End Date],"&gt;="&amp;BO$15)</f>
        <v>0</v>
      </c>
      <c r="BP62" s="57">
        <f>SUMIFS(Vacations[Vacation Code], Vacations[Employee Name],$B62,Vacations[Start Date],"&lt;="&amp;BP$15,Vacations[End Date],"&gt;="&amp;BP$15)</f>
        <v>0</v>
      </c>
      <c r="BQ62" s="57">
        <f>SUMIFS(Vacations[Vacation Code], Vacations[Employee Name],$B62,Vacations[Start Date],"&lt;="&amp;BQ$15,Vacations[End Date],"&gt;="&amp;BQ$15)</f>
        <v>0</v>
      </c>
      <c r="BR62" s="57">
        <f>SUMIFS(Vacations[Vacation Code], Vacations[Employee Name],$B62,Vacations[Start Date],"&lt;="&amp;BR$15,Vacations[End Date],"&gt;="&amp;BR$15)</f>
        <v>0</v>
      </c>
      <c r="BS62" s="57">
        <f>SUMIFS(Vacations[Vacation Code], Vacations[Employee Name],$B62,Vacations[Start Date],"&lt;="&amp;BS$15,Vacations[End Date],"&gt;="&amp;BS$15)</f>
        <v>0</v>
      </c>
      <c r="BT62" s="57">
        <f>SUMIFS(Vacations[Vacation Code], Vacations[Employee Name],$B62,Vacations[Start Date],"&lt;="&amp;BT$15,Vacations[End Date],"&gt;="&amp;BT$15)</f>
        <v>0</v>
      </c>
      <c r="BU62" s="57">
        <f>SUMIFS(Vacations[Vacation Code], Vacations[Employee Name],$B62,Vacations[Start Date],"&lt;="&amp;BU$15,Vacations[End Date],"&gt;="&amp;BU$15)</f>
        <v>0</v>
      </c>
      <c r="BV62" s="57">
        <f>SUMIFS(Vacations[Vacation Code], Vacations[Employee Name],$B62,Vacations[Start Date],"&lt;="&amp;BV$15,Vacations[End Date],"&gt;="&amp;BV$15)</f>
        <v>0</v>
      </c>
      <c r="BW62" s="57">
        <f>SUMIFS(Vacations[Vacation Code], Vacations[Employee Name],$B62,Vacations[Start Date],"&lt;="&amp;BW$15,Vacations[End Date],"&gt;="&amp;BW$15)</f>
        <v>0</v>
      </c>
      <c r="BX62" s="57">
        <f>SUMIFS(Vacations[Vacation Code], Vacations[Employee Name],$B62,Vacations[Start Date],"&lt;="&amp;BX$15,Vacations[End Date],"&gt;="&amp;BX$15)</f>
        <v>0</v>
      </c>
      <c r="BY62" s="57">
        <f>SUMIFS(Vacations[Vacation Code], Vacations[Employee Name],$B62,Vacations[Start Date],"&lt;="&amp;BY$15,Vacations[End Date],"&gt;="&amp;BY$15)</f>
        <v>0</v>
      </c>
      <c r="BZ62" s="57">
        <f>SUMIFS(Vacations[Vacation Code], Vacations[Employee Name],$B62,Vacations[Start Date],"&lt;="&amp;BZ$15,Vacations[End Date],"&gt;="&amp;BZ$15)</f>
        <v>0</v>
      </c>
      <c r="CA62" s="57">
        <f>SUMIFS(Vacations[Vacation Code], Vacations[Employee Name],$B62,Vacations[Start Date],"&lt;="&amp;CA$15,Vacations[End Date],"&gt;="&amp;CA$15)</f>
        <v>0</v>
      </c>
      <c r="CB62" s="57">
        <f>SUMIFS(Vacations[Vacation Code], Vacations[Employee Name],$B62,Vacations[Start Date],"&lt;="&amp;CB$15,Vacations[End Date],"&gt;="&amp;CB$15)</f>
        <v>0</v>
      </c>
      <c r="CC62" s="57">
        <f>SUMIFS(Vacations[Vacation Code], Vacations[Employee Name],$B62,Vacations[Start Date],"&lt;="&amp;CC$15,Vacations[End Date],"&gt;="&amp;CC$15)</f>
        <v>0</v>
      </c>
      <c r="CD62" s="57">
        <f>SUMIFS(Vacations[Vacation Code], Vacations[Employee Name],$B62,Vacations[Start Date],"&lt;="&amp;CD$15,Vacations[End Date],"&gt;="&amp;CD$15)</f>
        <v>0</v>
      </c>
      <c r="CE62" s="57">
        <f>SUMIFS(Vacations[Vacation Code], Vacations[Employee Name],$B62,Vacations[Start Date],"&lt;="&amp;CE$15,Vacations[End Date],"&gt;="&amp;CE$15)</f>
        <v>0</v>
      </c>
      <c r="CF62" s="57">
        <f>SUMIFS(Vacations[Vacation Code], Vacations[Employee Name],$B62,Vacations[Start Date],"&lt;="&amp;CF$15,Vacations[End Date],"&gt;="&amp;CF$15)</f>
        <v>0</v>
      </c>
      <c r="CG62" s="57">
        <f>SUMIFS(Vacations[Vacation Code], Vacations[Employee Name],$B62,Vacations[Start Date],"&lt;="&amp;CG$15,Vacations[End Date],"&gt;="&amp;CG$15)</f>
        <v>0</v>
      </c>
      <c r="CH62" s="57">
        <f>SUMIFS(Vacations[Vacation Code], Vacations[Employee Name],$B62,Vacations[Start Date],"&lt;="&amp;CH$15,Vacations[End Date],"&gt;="&amp;CH$15)</f>
        <v>0</v>
      </c>
      <c r="CI62" s="57">
        <f>SUMIFS(Vacations[Vacation Code], Vacations[Employee Name],$B62,Vacations[Start Date],"&lt;="&amp;CI$15,Vacations[End Date],"&gt;="&amp;CI$15)</f>
        <v>0</v>
      </c>
      <c r="CJ62" s="57">
        <f>SUMIFS(Vacations[Vacation Code], Vacations[Employee Name],$B62,Vacations[Start Date],"&lt;="&amp;CJ$15,Vacations[End Date],"&gt;="&amp;CJ$15)</f>
        <v>0</v>
      </c>
      <c r="CK62" s="57">
        <f>SUMIFS(Vacations[Vacation Code], Vacations[Employee Name],$B62,Vacations[Start Date],"&lt;="&amp;CK$15,Vacations[End Date],"&gt;="&amp;CK$15)</f>
        <v>0</v>
      </c>
      <c r="CL62" s="57">
        <f>SUMIFS(Vacations[Vacation Code], Vacations[Employee Name],$B62,Vacations[Start Date],"&lt;="&amp;CL$15,Vacations[End Date],"&gt;="&amp;CL$15)</f>
        <v>0</v>
      </c>
      <c r="CM62" s="57">
        <f>SUMIFS(Vacations[Vacation Code], Vacations[Employee Name],$B62,Vacations[Start Date],"&lt;="&amp;CM$15,Vacations[End Date],"&gt;="&amp;CM$15)</f>
        <v>0</v>
      </c>
      <c r="CN62" s="57">
        <f>SUMIFS(Vacations[Vacation Code], Vacations[Employee Name],$B62,Vacations[Start Date],"&lt;="&amp;CN$15,Vacations[End Date],"&gt;="&amp;CN$15)</f>
        <v>0</v>
      </c>
      <c r="CO62" s="57">
        <f>SUMIFS(Vacations[Vacation Code], Vacations[Employee Name],$B62,Vacations[Start Date],"&lt;="&amp;CO$15,Vacations[End Date],"&gt;="&amp;CO$15)</f>
        <v>0</v>
      </c>
      <c r="CP62" s="57">
        <f>SUMIFS(Vacations[Vacation Code], Vacations[Employee Name],$B62,Vacations[Start Date],"&lt;="&amp;CP$15,Vacations[End Date],"&gt;="&amp;CP$15)</f>
        <v>0</v>
      </c>
      <c r="CQ62" s="57">
        <f>SUMIFS(Vacations[Vacation Code], Vacations[Employee Name],$B62,Vacations[Start Date],"&lt;="&amp;CQ$15,Vacations[End Date],"&gt;="&amp;CQ$15)</f>
        <v>0</v>
      </c>
      <c r="CR62" s="57">
        <f>SUMIFS(Vacations['# of days taken],Vacations[Employee Name],$B62)</f>
        <v>0</v>
      </c>
      <c r="CS62" s="57">
        <f>SUMIFS(Vacations['# of days taken],Vacations[Employee Name],$B62,Vacations[Start Date],"&gt;="&amp;$C$8,Vacations[End Date],"&lt;="&amp;$C$3)</f>
        <v>0</v>
      </c>
    </row>
    <row r="63" spans="1:97" x14ac:dyDescent="0.25">
      <c r="A63" s="41">
        <v>48</v>
      </c>
      <c r="B63" s="41" t="str">
        <f>IFERROR(INDEX(Employees[Employees],A63),"")</f>
        <v/>
      </c>
      <c r="C63" s="41"/>
      <c r="D63" s="57">
        <f>SUMIFS(Vacations[Vacation Code], Vacations[Employee Name],$B63,Vacations[Start Date],"&lt;="&amp;D$15,Vacations[End Date],"&gt;="&amp;D$15)</f>
        <v>0</v>
      </c>
      <c r="E63" s="57">
        <f>SUMIFS(Vacations[Vacation Code], Vacations[Employee Name],$B63,Vacations[Start Date],"&lt;="&amp;E$15,Vacations[End Date],"&gt;="&amp;E$15)</f>
        <v>0</v>
      </c>
      <c r="F63" s="57">
        <f>SUMIFS(Vacations[Vacation Code], Vacations[Employee Name],$B63,Vacations[Start Date],"&lt;="&amp;F$15,Vacations[End Date],"&gt;="&amp;F$15)</f>
        <v>0</v>
      </c>
      <c r="G63" s="57">
        <f>SUMIFS(Vacations[Vacation Code], Vacations[Employee Name],$B63,Vacations[Start Date],"&lt;="&amp;G$15,Vacations[End Date],"&gt;="&amp;G$15)</f>
        <v>0</v>
      </c>
      <c r="H63" s="57">
        <f>SUMIFS(Vacations[Vacation Code], Vacations[Employee Name],$B63,Vacations[Start Date],"&lt;="&amp;H$15,Vacations[End Date],"&gt;="&amp;H$15)</f>
        <v>0</v>
      </c>
      <c r="I63" s="57">
        <f>SUMIFS(Vacations[Vacation Code], Vacations[Employee Name],$B63,Vacations[Start Date],"&lt;="&amp;I$15,Vacations[End Date],"&gt;="&amp;I$15)</f>
        <v>0</v>
      </c>
      <c r="J63" s="57">
        <f>SUMIFS(Vacations[Vacation Code], Vacations[Employee Name],$B63,Vacations[Start Date],"&lt;="&amp;J$15,Vacations[End Date],"&gt;="&amp;J$15)</f>
        <v>0</v>
      </c>
      <c r="K63" s="57">
        <f>SUMIFS(Vacations[Vacation Code], Vacations[Employee Name],$B63,Vacations[Start Date],"&lt;="&amp;K$15,Vacations[End Date],"&gt;="&amp;K$15)</f>
        <v>0</v>
      </c>
      <c r="L63" s="57">
        <f>SUMIFS(Vacations[Vacation Code], Vacations[Employee Name],$B63,Vacations[Start Date],"&lt;="&amp;L$15,Vacations[End Date],"&gt;="&amp;L$15)</f>
        <v>0</v>
      </c>
      <c r="M63" s="57">
        <f>SUMIFS(Vacations[Vacation Code], Vacations[Employee Name],$B63,Vacations[Start Date],"&lt;="&amp;M$15,Vacations[End Date],"&gt;="&amp;M$15)</f>
        <v>0</v>
      </c>
      <c r="N63" s="57">
        <f>SUMIFS(Vacations[Vacation Code], Vacations[Employee Name],$B63,Vacations[Start Date],"&lt;="&amp;N$15,Vacations[End Date],"&gt;="&amp;N$15)</f>
        <v>0</v>
      </c>
      <c r="O63" s="57">
        <f>SUMIFS(Vacations[Vacation Code], Vacations[Employee Name],$B63,Vacations[Start Date],"&lt;="&amp;O$15,Vacations[End Date],"&gt;="&amp;O$15)</f>
        <v>0</v>
      </c>
      <c r="P63" s="57">
        <f>SUMIFS(Vacations[Vacation Code], Vacations[Employee Name],$B63,Vacations[Start Date],"&lt;="&amp;P$15,Vacations[End Date],"&gt;="&amp;P$15)</f>
        <v>0</v>
      </c>
      <c r="Q63" s="57">
        <f>SUMIFS(Vacations[Vacation Code], Vacations[Employee Name],$B63,Vacations[Start Date],"&lt;="&amp;Q$15,Vacations[End Date],"&gt;="&amp;Q$15)</f>
        <v>0</v>
      </c>
      <c r="R63" s="57">
        <f>SUMIFS(Vacations[Vacation Code], Vacations[Employee Name],$B63,Vacations[Start Date],"&lt;="&amp;R$15,Vacations[End Date],"&gt;="&amp;R$15)</f>
        <v>0</v>
      </c>
      <c r="S63" s="57">
        <f>SUMIFS(Vacations[Vacation Code], Vacations[Employee Name],$B63,Vacations[Start Date],"&lt;="&amp;S$15,Vacations[End Date],"&gt;="&amp;S$15)</f>
        <v>0</v>
      </c>
      <c r="T63" s="57">
        <f>SUMIFS(Vacations[Vacation Code], Vacations[Employee Name],$B63,Vacations[Start Date],"&lt;="&amp;T$15,Vacations[End Date],"&gt;="&amp;T$15)</f>
        <v>0</v>
      </c>
      <c r="U63" s="57">
        <f>SUMIFS(Vacations[Vacation Code], Vacations[Employee Name],$B63,Vacations[Start Date],"&lt;="&amp;U$15,Vacations[End Date],"&gt;="&amp;U$15)</f>
        <v>0</v>
      </c>
      <c r="V63" s="57">
        <f>SUMIFS(Vacations[Vacation Code], Vacations[Employee Name],$B63,Vacations[Start Date],"&lt;="&amp;V$15,Vacations[End Date],"&gt;="&amp;V$15)</f>
        <v>0</v>
      </c>
      <c r="W63" s="57">
        <f>SUMIFS(Vacations[Vacation Code], Vacations[Employee Name],$B63,Vacations[Start Date],"&lt;="&amp;W$15,Vacations[End Date],"&gt;="&amp;W$15)</f>
        <v>0</v>
      </c>
      <c r="X63" s="57">
        <f>SUMIFS(Vacations[Vacation Code], Vacations[Employee Name],$B63,Vacations[Start Date],"&lt;="&amp;X$15,Vacations[End Date],"&gt;="&amp;X$15)</f>
        <v>0</v>
      </c>
      <c r="Y63" s="57">
        <f>SUMIFS(Vacations[Vacation Code], Vacations[Employee Name],$B63,Vacations[Start Date],"&lt;="&amp;Y$15,Vacations[End Date],"&gt;="&amp;Y$15)</f>
        <v>0</v>
      </c>
      <c r="Z63" s="57">
        <f>SUMIFS(Vacations[Vacation Code], Vacations[Employee Name],$B63,Vacations[Start Date],"&lt;="&amp;Z$15,Vacations[End Date],"&gt;="&amp;Z$15)</f>
        <v>0</v>
      </c>
      <c r="AA63" s="57">
        <f>SUMIFS(Vacations[Vacation Code], Vacations[Employee Name],$B63,Vacations[Start Date],"&lt;="&amp;AA$15,Vacations[End Date],"&gt;="&amp;AA$15)</f>
        <v>0</v>
      </c>
      <c r="AB63" s="57">
        <f>SUMIFS(Vacations[Vacation Code], Vacations[Employee Name],$B63,Vacations[Start Date],"&lt;="&amp;AB$15,Vacations[End Date],"&gt;="&amp;AB$15)</f>
        <v>0</v>
      </c>
      <c r="AC63" s="57">
        <f>SUMIFS(Vacations[Vacation Code], Vacations[Employee Name],$B63,Vacations[Start Date],"&lt;="&amp;AC$15,Vacations[End Date],"&gt;="&amp;AC$15)</f>
        <v>0</v>
      </c>
      <c r="AD63" s="57">
        <f>SUMIFS(Vacations[Vacation Code], Vacations[Employee Name],$B63,Vacations[Start Date],"&lt;="&amp;AD$15,Vacations[End Date],"&gt;="&amp;AD$15)</f>
        <v>0</v>
      </c>
      <c r="AE63" s="57">
        <f>SUMIFS(Vacations[Vacation Code], Vacations[Employee Name],$B63,Vacations[Start Date],"&lt;="&amp;AE$15,Vacations[End Date],"&gt;="&amp;AE$15)</f>
        <v>0</v>
      </c>
      <c r="AF63" s="57">
        <f>SUMIFS(Vacations[Vacation Code], Vacations[Employee Name],$B63,Vacations[Start Date],"&lt;="&amp;AF$15,Vacations[End Date],"&gt;="&amp;AF$15)</f>
        <v>0</v>
      </c>
      <c r="AG63" s="57">
        <f>SUMIFS(Vacations[Vacation Code], Vacations[Employee Name],$B63,Vacations[Start Date],"&lt;="&amp;AG$15,Vacations[End Date],"&gt;="&amp;AG$15)</f>
        <v>0</v>
      </c>
      <c r="AH63" s="57">
        <f>SUMIFS(Vacations[Vacation Code], Vacations[Employee Name],$B63,Vacations[Start Date],"&lt;="&amp;AH$15,Vacations[End Date],"&gt;="&amp;AH$15)</f>
        <v>0</v>
      </c>
      <c r="AI63" s="57">
        <f>SUMIFS(Vacations[Vacation Code], Vacations[Employee Name],$B63,Vacations[Start Date],"&lt;="&amp;AI$15,Vacations[End Date],"&gt;="&amp;AI$15)</f>
        <v>0</v>
      </c>
      <c r="AJ63" s="57">
        <f>SUMIFS(Vacations[Vacation Code], Vacations[Employee Name],$B63,Vacations[Start Date],"&lt;="&amp;AJ$15,Vacations[End Date],"&gt;="&amp;AJ$15)</f>
        <v>0</v>
      </c>
      <c r="AK63" s="57">
        <f>SUMIFS(Vacations[Vacation Code], Vacations[Employee Name],$B63,Vacations[Start Date],"&lt;="&amp;AK$15,Vacations[End Date],"&gt;="&amp;AK$15)</f>
        <v>0</v>
      </c>
      <c r="AL63" s="57">
        <f>SUMIFS(Vacations[Vacation Code], Vacations[Employee Name],$B63,Vacations[Start Date],"&lt;="&amp;AL$15,Vacations[End Date],"&gt;="&amp;AL$15)</f>
        <v>0</v>
      </c>
      <c r="AM63" s="57">
        <f>SUMIFS(Vacations[Vacation Code], Vacations[Employee Name],$B63,Vacations[Start Date],"&lt;="&amp;AM$15,Vacations[End Date],"&gt;="&amp;AM$15)</f>
        <v>0</v>
      </c>
      <c r="AN63" s="57">
        <f>SUMIFS(Vacations[Vacation Code], Vacations[Employee Name],$B63,Vacations[Start Date],"&lt;="&amp;AN$15,Vacations[End Date],"&gt;="&amp;AN$15)</f>
        <v>0</v>
      </c>
      <c r="AO63" s="57">
        <f>SUMIFS(Vacations[Vacation Code], Vacations[Employee Name],$B63,Vacations[Start Date],"&lt;="&amp;AO$15,Vacations[End Date],"&gt;="&amp;AO$15)</f>
        <v>0</v>
      </c>
      <c r="AP63" s="57">
        <f>SUMIFS(Vacations[Vacation Code], Vacations[Employee Name],$B63,Vacations[Start Date],"&lt;="&amp;AP$15,Vacations[End Date],"&gt;="&amp;AP$15)</f>
        <v>0</v>
      </c>
      <c r="AQ63" s="57">
        <f>SUMIFS(Vacations[Vacation Code], Vacations[Employee Name],$B63,Vacations[Start Date],"&lt;="&amp;AQ$15,Vacations[End Date],"&gt;="&amp;AQ$15)</f>
        <v>0</v>
      </c>
      <c r="AR63" s="57">
        <f>SUMIFS(Vacations[Vacation Code], Vacations[Employee Name],$B63,Vacations[Start Date],"&lt;="&amp;AR$15,Vacations[End Date],"&gt;="&amp;AR$15)</f>
        <v>0</v>
      </c>
      <c r="AS63" s="57">
        <f>SUMIFS(Vacations[Vacation Code], Vacations[Employee Name],$B63,Vacations[Start Date],"&lt;="&amp;AS$15,Vacations[End Date],"&gt;="&amp;AS$15)</f>
        <v>0</v>
      </c>
      <c r="AT63" s="57">
        <f>SUMIFS(Vacations[Vacation Code], Vacations[Employee Name],$B63,Vacations[Start Date],"&lt;="&amp;AT$15,Vacations[End Date],"&gt;="&amp;AT$15)</f>
        <v>0</v>
      </c>
      <c r="AU63" s="57">
        <f>SUMIFS(Vacations[Vacation Code], Vacations[Employee Name],$B63,Vacations[Start Date],"&lt;="&amp;AU$15,Vacations[End Date],"&gt;="&amp;AU$15)</f>
        <v>0</v>
      </c>
      <c r="AV63" s="57">
        <f>SUMIFS(Vacations[Vacation Code], Vacations[Employee Name],$B63,Vacations[Start Date],"&lt;="&amp;AV$15,Vacations[End Date],"&gt;="&amp;AV$15)</f>
        <v>0</v>
      </c>
      <c r="AW63" s="57">
        <f>SUMIFS(Vacations[Vacation Code], Vacations[Employee Name],$B63,Vacations[Start Date],"&lt;="&amp;AW$15,Vacations[End Date],"&gt;="&amp;AW$15)</f>
        <v>0</v>
      </c>
      <c r="AX63" s="57">
        <f>SUMIFS(Vacations[Vacation Code], Vacations[Employee Name],$B63,Vacations[Start Date],"&lt;="&amp;AX$15,Vacations[End Date],"&gt;="&amp;AX$15)</f>
        <v>0</v>
      </c>
      <c r="AY63" s="57">
        <f>SUMIFS(Vacations[Vacation Code], Vacations[Employee Name],$B63,Vacations[Start Date],"&lt;="&amp;AY$15,Vacations[End Date],"&gt;="&amp;AY$15)</f>
        <v>0</v>
      </c>
      <c r="AZ63" s="57">
        <f>SUMIFS(Vacations[Vacation Code], Vacations[Employee Name],$B63,Vacations[Start Date],"&lt;="&amp;AZ$15,Vacations[End Date],"&gt;="&amp;AZ$15)</f>
        <v>0</v>
      </c>
      <c r="BA63" s="57">
        <f>SUMIFS(Vacations[Vacation Code], Vacations[Employee Name],$B63,Vacations[Start Date],"&lt;="&amp;BA$15,Vacations[End Date],"&gt;="&amp;BA$15)</f>
        <v>0</v>
      </c>
      <c r="BB63" s="57">
        <f>SUMIFS(Vacations[Vacation Code], Vacations[Employee Name],$B63,Vacations[Start Date],"&lt;="&amp;BB$15,Vacations[End Date],"&gt;="&amp;BB$15)</f>
        <v>0</v>
      </c>
      <c r="BC63" s="57">
        <f>SUMIFS(Vacations[Vacation Code], Vacations[Employee Name],$B63,Vacations[Start Date],"&lt;="&amp;BC$15,Vacations[End Date],"&gt;="&amp;BC$15)</f>
        <v>0</v>
      </c>
      <c r="BD63" s="57">
        <f>SUMIFS(Vacations[Vacation Code], Vacations[Employee Name],$B63,Vacations[Start Date],"&lt;="&amp;BD$15,Vacations[End Date],"&gt;="&amp;BD$15)</f>
        <v>0</v>
      </c>
      <c r="BE63" s="57">
        <f>SUMIFS(Vacations[Vacation Code], Vacations[Employee Name],$B63,Vacations[Start Date],"&lt;="&amp;BE$15,Vacations[End Date],"&gt;="&amp;BE$15)</f>
        <v>0</v>
      </c>
      <c r="BF63" s="57">
        <f>SUMIFS(Vacations[Vacation Code], Vacations[Employee Name],$B63,Vacations[Start Date],"&lt;="&amp;BF$15,Vacations[End Date],"&gt;="&amp;BF$15)</f>
        <v>0</v>
      </c>
      <c r="BG63" s="57">
        <f>SUMIFS(Vacations[Vacation Code], Vacations[Employee Name],$B63,Vacations[Start Date],"&lt;="&amp;BG$15,Vacations[End Date],"&gt;="&amp;BG$15)</f>
        <v>0</v>
      </c>
      <c r="BH63" s="57">
        <f>SUMIFS(Vacations[Vacation Code], Vacations[Employee Name],$B63,Vacations[Start Date],"&lt;="&amp;BH$15,Vacations[End Date],"&gt;="&amp;BH$15)</f>
        <v>0</v>
      </c>
      <c r="BI63" s="57">
        <f>SUMIFS(Vacations[Vacation Code], Vacations[Employee Name],$B63,Vacations[Start Date],"&lt;="&amp;BI$15,Vacations[End Date],"&gt;="&amp;BI$15)</f>
        <v>0</v>
      </c>
      <c r="BJ63" s="57">
        <f>SUMIFS(Vacations[Vacation Code], Vacations[Employee Name],$B63,Vacations[Start Date],"&lt;="&amp;BJ$15,Vacations[End Date],"&gt;="&amp;BJ$15)</f>
        <v>0</v>
      </c>
      <c r="BK63" s="57">
        <f>SUMIFS(Vacations[Vacation Code], Vacations[Employee Name],$B63,Vacations[Start Date],"&lt;="&amp;BK$15,Vacations[End Date],"&gt;="&amp;BK$15)</f>
        <v>0</v>
      </c>
      <c r="BL63" s="57">
        <f>SUMIFS(Vacations[Vacation Code], Vacations[Employee Name],$B63,Vacations[Start Date],"&lt;="&amp;BL$15,Vacations[End Date],"&gt;="&amp;BL$15)</f>
        <v>0</v>
      </c>
      <c r="BM63" s="57">
        <f>SUMIFS(Vacations[Vacation Code], Vacations[Employee Name],$B63,Vacations[Start Date],"&lt;="&amp;BM$15,Vacations[End Date],"&gt;="&amp;BM$15)</f>
        <v>0</v>
      </c>
      <c r="BN63" s="57">
        <f>SUMIFS(Vacations[Vacation Code], Vacations[Employee Name],$B63,Vacations[Start Date],"&lt;="&amp;BN$15,Vacations[End Date],"&gt;="&amp;BN$15)</f>
        <v>0</v>
      </c>
      <c r="BO63" s="57">
        <f>SUMIFS(Vacations[Vacation Code], Vacations[Employee Name],$B63,Vacations[Start Date],"&lt;="&amp;BO$15,Vacations[End Date],"&gt;="&amp;BO$15)</f>
        <v>0</v>
      </c>
      <c r="BP63" s="57">
        <f>SUMIFS(Vacations[Vacation Code], Vacations[Employee Name],$B63,Vacations[Start Date],"&lt;="&amp;BP$15,Vacations[End Date],"&gt;="&amp;BP$15)</f>
        <v>0</v>
      </c>
      <c r="BQ63" s="57">
        <f>SUMIFS(Vacations[Vacation Code], Vacations[Employee Name],$B63,Vacations[Start Date],"&lt;="&amp;BQ$15,Vacations[End Date],"&gt;="&amp;BQ$15)</f>
        <v>0</v>
      </c>
      <c r="BR63" s="57">
        <f>SUMIFS(Vacations[Vacation Code], Vacations[Employee Name],$B63,Vacations[Start Date],"&lt;="&amp;BR$15,Vacations[End Date],"&gt;="&amp;BR$15)</f>
        <v>0</v>
      </c>
      <c r="BS63" s="57">
        <f>SUMIFS(Vacations[Vacation Code], Vacations[Employee Name],$B63,Vacations[Start Date],"&lt;="&amp;BS$15,Vacations[End Date],"&gt;="&amp;BS$15)</f>
        <v>0</v>
      </c>
      <c r="BT63" s="57">
        <f>SUMIFS(Vacations[Vacation Code], Vacations[Employee Name],$B63,Vacations[Start Date],"&lt;="&amp;BT$15,Vacations[End Date],"&gt;="&amp;BT$15)</f>
        <v>0</v>
      </c>
      <c r="BU63" s="57">
        <f>SUMIFS(Vacations[Vacation Code], Vacations[Employee Name],$B63,Vacations[Start Date],"&lt;="&amp;BU$15,Vacations[End Date],"&gt;="&amp;BU$15)</f>
        <v>0</v>
      </c>
      <c r="BV63" s="57">
        <f>SUMIFS(Vacations[Vacation Code], Vacations[Employee Name],$B63,Vacations[Start Date],"&lt;="&amp;BV$15,Vacations[End Date],"&gt;="&amp;BV$15)</f>
        <v>0</v>
      </c>
      <c r="BW63" s="57">
        <f>SUMIFS(Vacations[Vacation Code], Vacations[Employee Name],$B63,Vacations[Start Date],"&lt;="&amp;BW$15,Vacations[End Date],"&gt;="&amp;BW$15)</f>
        <v>0</v>
      </c>
      <c r="BX63" s="57">
        <f>SUMIFS(Vacations[Vacation Code], Vacations[Employee Name],$B63,Vacations[Start Date],"&lt;="&amp;BX$15,Vacations[End Date],"&gt;="&amp;BX$15)</f>
        <v>0</v>
      </c>
      <c r="BY63" s="57">
        <f>SUMIFS(Vacations[Vacation Code], Vacations[Employee Name],$B63,Vacations[Start Date],"&lt;="&amp;BY$15,Vacations[End Date],"&gt;="&amp;BY$15)</f>
        <v>0</v>
      </c>
      <c r="BZ63" s="57">
        <f>SUMIFS(Vacations[Vacation Code], Vacations[Employee Name],$B63,Vacations[Start Date],"&lt;="&amp;BZ$15,Vacations[End Date],"&gt;="&amp;BZ$15)</f>
        <v>0</v>
      </c>
      <c r="CA63" s="57">
        <f>SUMIFS(Vacations[Vacation Code], Vacations[Employee Name],$B63,Vacations[Start Date],"&lt;="&amp;CA$15,Vacations[End Date],"&gt;="&amp;CA$15)</f>
        <v>0</v>
      </c>
      <c r="CB63" s="57">
        <f>SUMIFS(Vacations[Vacation Code], Vacations[Employee Name],$B63,Vacations[Start Date],"&lt;="&amp;CB$15,Vacations[End Date],"&gt;="&amp;CB$15)</f>
        <v>0</v>
      </c>
      <c r="CC63" s="57">
        <f>SUMIFS(Vacations[Vacation Code], Vacations[Employee Name],$B63,Vacations[Start Date],"&lt;="&amp;CC$15,Vacations[End Date],"&gt;="&amp;CC$15)</f>
        <v>0</v>
      </c>
      <c r="CD63" s="57">
        <f>SUMIFS(Vacations[Vacation Code], Vacations[Employee Name],$B63,Vacations[Start Date],"&lt;="&amp;CD$15,Vacations[End Date],"&gt;="&amp;CD$15)</f>
        <v>0</v>
      </c>
      <c r="CE63" s="57">
        <f>SUMIFS(Vacations[Vacation Code], Vacations[Employee Name],$B63,Vacations[Start Date],"&lt;="&amp;CE$15,Vacations[End Date],"&gt;="&amp;CE$15)</f>
        <v>0</v>
      </c>
      <c r="CF63" s="57">
        <f>SUMIFS(Vacations[Vacation Code], Vacations[Employee Name],$B63,Vacations[Start Date],"&lt;="&amp;CF$15,Vacations[End Date],"&gt;="&amp;CF$15)</f>
        <v>0</v>
      </c>
      <c r="CG63" s="57">
        <f>SUMIFS(Vacations[Vacation Code], Vacations[Employee Name],$B63,Vacations[Start Date],"&lt;="&amp;CG$15,Vacations[End Date],"&gt;="&amp;CG$15)</f>
        <v>0</v>
      </c>
      <c r="CH63" s="57">
        <f>SUMIFS(Vacations[Vacation Code], Vacations[Employee Name],$B63,Vacations[Start Date],"&lt;="&amp;CH$15,Vacations[End Date],"&gt;="&amp;CH$15)</f>
        <v>0</v>
      </c>
      <c r="CI63" s="57">
        <f>SUMIFS(Vacations[Vacation Code], Vacations[Employee Name],$B63,Vacations[Start Date],"&lt;="&amp;CI$15,Vacations[End Date],"&gt;="&amp;CI$15)</f>
        <v>0</v>
      </c>
      <c r="CJ63" s="57">
        <f>SUMIFS(Vacations[Vacation Code], Vacations[Employee Name],$B63,Vacations[Start Date],"&lt;="&amp;CJ$15,Vacations[End Date],"&gt;="&amp;CJ$15)</f>
        <v>0</v>
      </c>
      <c r="CK63" s="57">
        <f>SUMIFS(Vacations[Vacation Code], Vacations[Employee Name],$B63,Vacations[Start Date],"&lt;="&amp;CK$15,Vacations[End Date],"&gt;="&amp;CK$15)</f>
        <v>0</v>
      </c>
      <c r="CL63" s="57">
        <f>SUMIFS(Vacations[Vacation Code], Vacations[Employee Name],$B63,Vacations[Start Date],"&lt;="&amp;CL$15,Vacations[End Date],"&gt;="&amp;CL$15)</f>
        <v>0</v>
      </c>
      <c r="CM63" s="57">
        <f>SUMIFS(Vacations[Vacation Code], Vacations[Employee Name],$B63,Vacations[Start Date],"&lt;="&amp;CM$15,Vacations[End Date],"&gt;="&amp;CM$15)</f>
        <v>0</v>
      </c>
      <c r="CN63" s="57">
        <f>SUMIFS(Vacations[Vacation Code], Vacations[Employee Name],$B63,Vacations[Start Date],"&lt;="&amp;CN$15,Vacations[End Date],"&gt;="&amp;CN$15)</f>
        <v>0</v>
      </c>
      <c r="CO63" s="57">
        <f>SUMIFS(Vacations[Vacation Code], Vacations[Employee Name],$B63,Vacations[Start Date],"&lt;="&amp;CO$15,Vacations[End Date],"&gt;="&amp;CO$15)</f>
        <v>0</v>
      </c>
      <c r="CP63" s="57">
        <f>SUMIFS(Vacations[Vacation Code], Vacations[Employee Name],$B63,Vacations[Start Date],"&lt;="&amp;CP$15,Vacations[End Date],"&gt;="&amp;CP$15)</f>
        <v>0</v>
      </c>
      <c r="CQ63" s="57">
        <f>SUMIFS(Vacations[Vacation Code], Vacations[Employee Name],$B63,Vacations[Start Date],"&lt;="&amp;CQ$15,Vacations[End Date],"&gt;="&amp;CQ$15)</f>
        <v>0</v>
      </c>
      <c r="CR63" s="57">
        <f>SUMIFS(Vacations['# of days taken],Vacations[Employee Name],$B63)</f>
        <v>0</v>
      </c>
      <c r="CS63" s="57">
        <f>SUMIFS(Vacations['# of days taken],Vacations[Employee Name],$B63,Vacations[Start Date],"&gt;="&amp;$C$8,Vacations[End Date],"&lt;="&amp;$C$3)</f>
        <v>0</v>
      </c>
    </row>
    <row r="64" spans="1:97" x14ac:dyDescent="0.25">
      <c r="A64" s="41">
        <v>49</v>
      </c>
      <c r="B64" s="41" t="str">
        <f>IFERROR(INDEX(Employees[Employees],A64),"")</f>
        <v/>
      </c>
      <c r="C64" s="41"/>
      <c r="D64" s="57">
        <f>SUMIFS(Vacations[Vacation Code], Vacations[Employee Name],$B64,Vacations[Start Date],"&lt;="&amp;D$15,Vacations[End Date],"&gt;="&amp;D$15)</f>
        <v>0</v>
      </c>
      <c r="E64" s="57">
        <f>SUMIFS(Vacations[Vacation Code], Vacations[Employee Name],$B64,Vacations[Start Date],"&lt;="&amp;E$15,Vacations[End Date],"&gt;="&amp;E$15)</f>
        <v>0</v>
      </c>
      <c r="F64" s="57">
        <f>SUMIFS(Vacations[Vacation Code], Vacations[Employee Name],$B64,Vacations[Start Date],"&lt;="&amp;F$15,Vacations[End Date],"&gt;="&amp;F$15)</f>
        <v>0</v>
      </c>
      <c r="G64" s="57">
        <f>SUMIFS(Vacations[Vacation Code], Vacations[Employee Name],$B64,Vacations[Start Date],"&lt;="&amp;G$15,Vacations[End Date],"&gt;="&amp;G$15)</f>
        <v>0</v>
      </c>
      <c r="H64" s="57">
        <f>SUMIFS(Vacations[Vacation Code], Vacations[Employee Name],$B64,Vacations[Start Date],"&lt;="&amp;H$15,Vacations[End Date],"&gt;="&amp;H$15)</f>
        <v>0</v>
      </c>
      <c r="I64" s="57">
        <f>SUMIFS(Vacations[Vacation Code], Vacations[Employee Name],$B64,Vacations[Start Date],"&lt;="&amp;I$15,Vacations[End Date],"&gt;="&amp;I$15)</f>
        <v>0</v>
      </c>
      <c r="J64" s="57">
        <f>SUMIFS(Vacations[Vacation Code], Vacations[Employee Name],$B64,Vacations[Start Date],"&lt;="&amp;J$15,Vacations[End Date],"&gt;="&amp;J$15)</f>
        <v>0</v>
      </c>
      <c r="K64" s="57">
        <f>SUMIFS(Vacations[Vacation Code], Vacations[Employee Name],$B64,Vacations[Start Date],"&lt;="&amp;K$15,Vacations[End Date],"&gt;="&amp;K$15)</f>
        <v>0</v>
      </c>
      <c r="L64" s="57">
        <f>SUMIFS(Vacations[Vacation Code], Vacations[Employee Name],$B64,Vacations[Start Date],"&lt;="&amp;L$15,Vacations[End Date],"&gt;="&amp;L$15)</f>
        <v>0</v>
      </c>
      <c r="M64" s="57">
        <f>SUMIFS(Vacations[Vacation Code], Vacations[Employee Name],$B64,Vacations[Start Date],"&lt;="&amp;M$15,Vacations[End Date],"&gt;="&amp;M$15)</f>
        <v>0</v>
      </c>
      <c r="N64" s="57">
        <f>SUMIFS(Vacations[Vacation Code], Vacations[Employee Name],$B64,Vacations[Start Date],"&lt;="&amp;N$15,Vacations[End Date],"&gt;="&amp;N$15)</f>
        <v>0</v>
      </c>
      <c r="O64" s="57">
        <f>SUMIFS(Vacations[Vacation Code], Vacations[Employee Name],$B64,Vacations[Start Date],"&lt;="&amp;O$15,Vacations[End Date],"&gt;="&amp;O$15)</f>
        <v>0</v>
      </c>
      <c r="P64" s="57">
        <f>SUMIFS(Vacations[Vacation Code], Vacations[Employee Name],$B64,Vacations[Start Date],"&lt;="&amp;P$15,Vacations[End Date],"&gt;="&amp;P$15)</f>
        <v>0</v>
      </c>
      <c r="Q64" s="57">
        <f>SUMIFS(Vacations[Vacation Code], Vacations[Employee Name],$B64,Vacations[Start Date],"&lt;="&amp;Q$15,Vacations[End Date],"&gt;="&amp;Q$15)</f>
        <v>0</v>
      </c>
      <c r="R64" s="57">
        <f>SUMIFS(Vacations[Vacation Code], Vacations[Employee Name],$B64,Vacations[Start Date],"&lt;="&amp;R$15,Vacations[End Date],"&gt;="&amp;R$15)</f>
        <v>0</v>
      </c>
      <c r="S64" s="57">
        <f>SUMIFS(Vacations[Vacation Code], Vacations[Employee Name],$B64,Vacations[Start Date],"&lt;="&amp;S$15,Vacations[End Date],"&gt;="&amp;S$15)</f>
        <v>0</v>
      </c>
      <c r="T64" s="57">
        <f>SUMIFS(Vacations[Vacation Code], Vacations[Employee Name],$B64,Vacations[Start Date],"&lt;="&amp;T$15,Vacations[End Date],"&gt;="&amp;T$15)</f>
        <v>0</v>
      </c>
      <c r="U64" s="57">
        <f>SUMIFS(Vacations[Vacation Code], Vacations[Employee Name],$B64,Vacations[Start Date],"&lt;="&amp;U$15,Vacations[End Date],"&gt;="&amp;U$15)</f>
        <v>0</v>
      </c>
      <c r="V64" s="57">
        <f>SUMIFS(Vacations[Vacation Code], Vacations[Employee Name],$B64,Vacations[Start Date],"&lt;="&amp;V$15,Vacations[End Date],"&gt;="&amp;V$15)</f>
        <v>0</v>
      </c>
      <c r="W64" s="57">
        <f>SUMIFS(Vacations[Vacation Code], Vacations[Employee Name],$B64,Vacations[Start Date],"&lt;="&amp;W$15,Vacations[End Date],"&gt;="&amp;W$15)</f>
        <v>0</v>
      </c>
      <c r="X64" s="57">
        <f>SUMIFS(Vacations[Vacation Code], Vacations[Employee Name],$B64,Vacations[Start Date],"&lt;="&amp;X$15,Vacations[End Date],"&gt;="&amp;X$15)</f>
        <v>0</v>
      </c>
      <c r="Y64" s="57">
        <f>SUMIFS(Vacations[Vacation Code], Vacations[Employee Name],$B64,Vacations[Start Date],"&lt;="&amp;Y$15,Vacations[End Date],"&gt;="&amp;Y$15)</f>
        <v>0</v>
      </c>
      <c r="Z64" s="57">
        <f>SUMIFS(Vacations[Vacation Code], Vacations[Employee Name],$B64,Vacations[Start Date],"&lt;="&amp;Z$15,Vacations[End Date],"&gt;="&amp;Z$15)</f>
        <v>0</v>
      </c>
      <c r="AA64" s="57">
        <f>SUMIFS(Vacations[Vacation Code], Vacations[Employee Name],$B64,Vacations[Start Date],"&lt;="&amp;AA$15,Vacations[End Date],"&gt;="&amp;AA$15)</f>
        <v>0</v>
      </c>
      <c r="AB64" s="57">
        <f>SUMIFS(Vacations[Vacation Code], Vacations[Employee Name],$B64,Vacations[Start Date],"&lt;="&amp;AB$15,Vacations[End Date],"&gt;="&amp;AB$15)</f>
        <v>0</v>
      </c>
      <c r="AC64" s="57">
        <f>SUMIFS(Vacations[Vacation Code], Vacations[Employee Name],$B64,Vacations[Start Date],"&lt;="&amp;AC$15,Vacations[End Date],"&gt;="&amp;AC$15)</f>
        <v>0</v>
      </c>
      <c r="AD64" s="57">
        <f>SUMIFS(Vacations[Vacation Code], Vacations[Employee Name],$B64,Vacations[Start Date],"&lt;="&amp;AD$15,Vacations[End Date],"&gt;="&amp;AD$15)</f>
        <v>0</v>
      </c>
      <c r="AE64" s="57">
        <f>SUMIFS(Vacations[Vacation Code], Vacations[Employee Name],$B64,Vacations[Start Date],"&lt;="&amp;AE$15,Vacations[End Date],"&gt;="&amp;AE$15)</f>
        <v>0</v>
      </c>
      <c r="AF64" s="57">
        <f>SUMIFS(Vacations[Vacation Code], Vacations[Employee Name],$B64,Vacations[Start Date],"&lt;="&amp;AF$15,Vacations[End Date],"&gt;="&amp;AF$15)</f>
        <v>0</v>
      </c>
      <c r="AG64" s="57">
        <f>SUMIFS(Vacations[Vacation Code], Vacations[Employee Name],$B64,Vacations[Start Date],"&lt;="&amp;AG$15,Vacations[End Date],"&gt;="&amp;AG$15)</f>
        <v>0</v>
      </c>
      <c r="AH64" s="57">
        <f>SUMIFS(Vacations[Vacation Code], Vacations[Employee Name],$B64,Vacations[Start Date],"&lt;="&amp;AH$15,Vacations[End Date],"&gt;="&amp;AH$15)</f>
        <v>0</v>
      </c>
      <c r="AI64" s="57">
        <f>SUMIFS(Vacations[Vacation Code], Vacations[Employee Name],$B64,Vacations[Start Date],"&lt;="&amp;AI$15,Vacations[End Date],"&gt;="&amp;AI$15)</f>
        <v>0</v>
      </c>
      <c r="AJ64" s="57">
        <f>SUMIFS(Vacations[Vacation Code], Vacations[Employee Name],$B64,Vacations[Start Date],"&lt;="&amp;AJ$15,Vacations[End Date],"&gt;="&amp;AJ$15)</f>
        <v>0</v>
      </c>
      <c r="AK64" s="57">
        <f>SUMIFS(Vacations[Vacation Code], Vacations[Employee Name],$B64,Vacations[Start Date],"&lt;="&amp;AK$15,Vacations[End Date],"&gt;="&amp;AK$15)</f>
        <v>0</v>
      </c>
      <c r="AL64" s="57">
        <f>SUMIFS(Vacations[Vacation Code], Vacations[Employee Name],$B64,Vacations[Start Date],"&lt;="&amp;AL$15,Vacations[End Date],"&gt;="&amp;AL$15)</f>
        <v>0</v>
      </c>
      <c r="AM64" s="57">
        <f>SUMIFS(Vacations[Vacation Code], Vacations[Employee Name],$B64,Vacations[Start Date],"&lt;="&amp;AM$15,Vacations[End Date],"&gt;="&amp;AM$15)</f>
        <v>0</v>
      </c>
      <c r="AN64" s="57">
        <f>SUMIFS(Vacations[Vacation Code], Vacations[Employee Name],$B64,Vacations[Start Date],"&lt;="&amp;AN$15,Vacations[End Date],"&gt;="&amp;AN$15)</f>
        <v>0</v>
      </c>
      <c r="AO64" s="57">
        <f>SUMIFS(Vacations[Vacation Code], Vacations[Employee Name],$B64,Vacations[Start Date],"&lt;="&amp;AO$15,Vacations[End Date],"&gt;="&amp;AO$15)</f>
        <v>0</v>
      </c>
      <c r="AP64" s="57">
        <f>SUMIFS(Vacations[Vacation Code], Vacations[Employee Name],$B64,Vacations[Start Date],"&lt;="&amp;AP$15,Vacations[End Date],"&gt;="&amp;AP$15)</f>
        <v>0</v>
      </c>
      <c r="AQ64" s="57">
        <f>SUMIFS(Vacations[Vacation Code], Vacations[Employee Name],$B64,Vacations[Start Date],"&lt;="&amp;AQ$15,Vacations[End Date],"&gt;="&amp;AQ$15)</f>
        <v>0</v>
      </c>
      <c r="AR64" s="57">
        <f>SUMIFS(Vacations[Vacation Code], Vacations[Employee Name],$B64,Vacations[Start Date],"&lt;="&amp;AR$15,Vacations[End Date],"&gt;="&amp;AR$15)</f>
        <v>0</v>
      </c>
      <c r="AS64" s="57">
        <f>SUMIFS(Vacations[Vacation Code], Vacations[Employee Name],$B64,Vacations[Start Date],"&lt;="&amp;AS$15,Vacations[End Date],"&gt;="&amp;AS$15)</f>
        <v>0</v>
      </c>
      <c r="AT64" s="57">
        <f>SUMIFS(Vacations[Vacation Code], Vacations[Employee Name],$B64,Vacations[Start Date],"&lt;="&amp;AT$15,Vacations[End Date],"&gt;="&amp;AT$15)</f>
        <v>0</v>
      </c>
      <c r="AU64" s="57">
        <f>SUMIFS(Vacations[Vacation Code], Vacations[Employee Name],$B64,Vacations[Start Date],"&lt;="&amp;AU$15,Vacations[End Date],"&gt;="&amp;AU$15)</f>
        <v>0</v>
      </c>
      <c r="AV64" s="57">
        <f>SUMIFS(Vacations[Vacation Code], Vacations[Employee Name],$B64,Vacations[Start Date],"&lt;="&amp;AV$15,Vacations[End Date],"&gt;="&amp;AV$15)</f>
        <v>0</v>
      </c>
      <c r="AW64" s="57">
        <f>SUMIFS(Vacations[Vacation Code], Vacations[Employee Name],$B64,Vacations[Start Date],"&lt;="&amp;AW$15,Vacations[End Date],"&gt;="&amp;AW$15)</f>
        <v>0</v>
      </c>
      <c r="AX64" s="57">
        <f>SUMIFS(Vacations[Vacation Code], Vacations[Employee Name],$B64,Vacations[Start Date],"&lt;="&amp;AX$15,Vacations[End Date],"&gt;="&amp;AX$15)</f>
        <v>0</v>
      </c>
      <c r="AY64" s="57">
        <f>SUMIFS(Vacations[Vacation Code], Vacations[Employee Name],$B64,Vacations[Start Date],"&lt;="&amp;AY$15,Vacations[End Date],"&gt;="&amp;AY$15)</f>
        <v>0</v>
      </c>
      <c r="AZ64" s="57">
        <f>SUMIFS(Vacations[Vacation Code], Vacations[Employee Name],$B64,Vacations[Start Date],"&lt;="&amp;AZ$15,Vacations[End Date],"&gt;="&amp;AZ$15)</f>
        <v>0</v>
      </c>
      <c r="BA64" s="57">
        <f>SUMIFS(Vacations[Vacation Code], Vacations[Employee Name],$B64,Vacations[Start Date],"&lt;="&amp;BA$15,Vacations[End Date],"&gt;="&amp;BA$15)</f>
        <v>0</v>
      </c>
      <c r="BB64" s="57">
        <f>SUMIFS(Vacations[Vacation Code], Vacations[Employee Name],$B64,Vacations[Start Date],"&lt;="&amp;BB$15,Vacations[End Date],"&gt;="&amp;BB$15)</f>
        <v>0</v>
      </c>
      <c r="BC64" s="57">
        <f>SUMIFS(Vacations[Vacation Code], Vacations[Employee Name],$B64,Vacations[Start Date],"&lt;="&amp;BC$15,Vacations[End Date],"&gt;="&amp;BC$15)</f>
        <v>0</v>
      </c>
      <c r="BD64" s="57">
        <f>SUMIFS(Vacations[Vacation Code], Vacations[Employee Name],$B64,Vacations[Start Date],"&lt;="&amp;BD$15,Vacations[End Date],"&gt;="&amp;BD$15)</f>
        <v>0</v>
      </c>
      <c r="BE64" s="57">
        <f>SUMIFS(Vacations[Vacation Code], Vacations[Employee Name],$B64,Vacations[Start Date],"&lt;="&amp;BE$15,Vacations[End Date],"&gt;="&amp;BE$15)</f>
        <v>0</v>
      </c>
      <c r="BF64" s="57">
        <f>SUMIFS(Vacations[Vacation Code], Vacations[Employee Name],$B64,Vacations[Start Date],"&lt;="&amp;BF$15,Vacations[End Date],"&gt;="&amp;BF$15)</f>
        <v>0</v>
      </c>
      <c r="BG64" s="57">
        <f>SUMIFS(Vacations[Vacation Code], Vacations[Employee Name],$B64,Vacations[Start Date],"&lt;="&amp;BG$15,Vacations[End Date],"&gt;="&amp;BG$15)</f>
        <v>0</v>
      </c>
      <c r="BH64" s="57">
        <f>SUMIFS(Vacations[Vacation Code], Vacations[Employee Name],$B64,Vacations[Start Date],"&lt;="&amp;BH$15,Vacations[End Date],"&gt;="&amp;BH$15)</f>
        <v>0</v>
      </c>
      <c r="BI64" s="57">
        <f>SUMIFS(Vacations[Vacation Code], Vacations[Employee Name],$B64,Vacations[Start Date],"&lt;="&amp;BI$15,Vacations[End Date],"&gt;="&amp;BI$15)</f>
        <v>0</v>
      </c>
      <c r="BJ64" s="57">
        <f>SUMIFS(Vacations[Vacation Code], Vacations[Employee Name],$B64,Vacations[Start Date],"&lt;="&amp;BJ$15,Vacations[End Date],"&gt;="&amp;BJ$15)</f>
        <v>0</v>
      </c>
      <c r="BK64" s="57">
        <f>SUMIFS(Vacations[Vacation Code], Vacations[Employee Name],$B64,Vacations[Start Date],"&lt;="&amp;BK$15,Vacations[End Date],"&gt;="&amp;BK$15)</f>
        <v>0</v>
      </c>
      <c r="BL64" s="57">
        <f>SUMIFS(Vacations[Vacation Code], Vacations[Employee Name],$B64,Vacations[Start Date],"&lt;="&amp;BL$15,Vacations[End Date],"&gt;="&amp;BL$15)</f>
        <v>0</v>
      </c>
      <c r="BM64" s="57">
        <f>SUMIFS(Vacations[Vacation Code], Vacations[Employee Name],$B64,Vacations[Start Date],"&lt;="&amp;BM$15,Vacations[End Date],"&gt;="&amp;BM$15)</f>
        <v>0</v>
      </c>
      <c r="BN64" s="57">
        <f>SUMIFS(Vacations[Vacation Code], Vacations[Employee Name],$B64,Vacations[Start Date],"&lt;="&amp;BN$15,Vacations[End Date],"&gt;="&amp;BN$15)</f>
        <v>0</v>
      </c>
      <c r="BO64" s="57">
        <f>SUMIFS(Vacations[Vacation Code], Vacations[Employee Name],$B64,Vacations[Start Date],"&lt;="&amp;BO$15,Vacations[End Date],"&gt;="&amp;BO$15)</f>
        <v>0</v>
      </c>
      <c r="BP64" s="57">
        <f>SUMIFS(Vacations[Vacation Code], Vacations[Employee Name],$B64,Vacations[Start Date],"&lt;="&amp;BP$15,Vacations[End Date],"&gt;="&amp;BP$15)</f>
        <v>0</v>
      </c>
      <c r="BQ64" s="57">
        <f>SUMIFS(Vacations[Vacation Code], Vacations[Employee Name],$B64,Vacations[Start Date],"&lt;="&amp;BQ$15,Vacations[End Date],"&gt;="&amp;BQ$15)</f>
        <v>0</v>
      </c>
      <c r="BR64" s="57">
        <f>SUMIFS(Vacations[Vacation Code], Vacations[Employee Name],$B64,Vacations[Start Date],"&lt;="&amp;BR$15,Vacations[End Date],"&gt;="&amp;BR$15)</f>
        <v>0</v>
      </c>
      <c r="BS64" s="57">
        <f>SUMIFS(Vacations[Vacation Code], Vacations[Employee Name],$B64,Vacations[Start Date],"&lt;="&amp;BS$15,Vacations[End Date],"&gt;="&amp;BS$15)</f>
        <v>0</v>
      </c>
      <c r="BT64" s="57">
        <f>SUMIFS(Vacations[Vacation Code], Vacations[Employee Name],$B64,Vacations[Start Date],"&lt;="&amp;BT$15,Vacations[End Date],"&gt;="&amp;BT$15)</f>
        <v>0</v>
      </c>
      <c r="BU64" s="57">
        <f>SUMIFS(Vacations[Vacation Code], Vacations[Employee Name],$B64,Vacations[Start Date],"&lt;="&amp;BU$15,Vacations[End Date],"&gt;="&amp;BU$15)</f>
        <v>0</v>
      </c>
      <c r="BV64" s="57">
        <f>SUMIFS(Vacations[Vacation Code], Vacations[Employee Name],$B64,Vacations[Start Date],"&lt;="&amp;BV$15,Vacations[End Date],"&gt;="&amp;BV$15)</f>
        <v>0</v>
      </c>
      <c r="BW64" s="57">
        <f>SUMIFS(Vacations[Vacation Code], Vacations[Employee Name],$B64,Vacations[Start Date],"&lt;="&amp;BW$15,Vacations[End Date],"&gt;="&amp;BW$15)</f>
        <v>0</v>
      </c>
      <c r="BX64" s="57">
        <f>SUMIFS(Vacations[Vacation Code], Vacations[Employee Name],$B64,Vacations[Start Date],"&lt;="&amp;BX$15,Vacations[End Date],"&gt;="&amp;BX$15)</f>
        <v>0</v>
      </c>
      <c r="BY64" s="57">
        <f>SUMIFS(Vacations[Vacation Code], Vacations[Employee Name],$B64,Vacations[Start Date],"&lt;="&amp;BY$15,Vacations[End Date],"&gt;="&amp;BY$15)</f>
        <v>0</v>
      </c>
      <c r="BZ64" s="57">
        <f>SUMIFS(Vacations[Vacation Code], Vacations[Employee Name],$B64,Vacations[Start Date],"&lt;="&amp;BZ$15,Vacations[End Date],"&gt;="&amp;BZ$15)</f>
        <v>0</v>
      </c>
      <c r="CA64" s="57">
        <f>SUMIFS(Vacations[Vacation Code], Vacations[Employee Name],$B64,Vacations[Start Date],"&lt;="&amp;CA$15,Vacations[End Date],"&gt;="&amp;CA$15)</f>
        <v>0</v>
      </c>
      <c r="CB64" s="57">
        <f>SUMIFS(Vacations[Vacation Code], Vacations[Employee Name],$B64,Vacations[Start Date],"&lt;="&amp;CB$15,Vacations[End Date],"&gt;="&amp;CB$15)</f>
        <v>0</v>
      </c>
      <c r="CC64" s="57">
        <f>SUMIFS(Vacations[Vacation Code], Vacations[Employee Name],$B64,Vacations[Start Date],"&lt;="&amp;CC$15,Vacations[End Date],"&gt;="&amp;CC$15)</f>
        <v>0</v>
      </c>
      <c r="CD64" s="57">
        <f>SUMIFS(Vacations[Vacation Code], Vacations[Employee Name],$B64,Vacations[Start Date],"&lt;="&amp;CD$15,Vacations[End Date],"&gt;="&amp;CD$15)</f>
        <v>0</v>
      </c>
      <c r="CE64" s="57">
        <f>SUMIFS(Vacations[Vacation Code], Vacations[Employee Name],$B64,Vacations[Start Date],"&lt;="&amp;CE$15,Vacations[End Date],"&gt;="&amp;CE$15)</f>
        <v>0</v>
      </c>
      <c r="CF64" s="57">
        <f>SUMIFS(Vacations[Vacation Code], Vacations[Employee Name],$B64,Vacations[Start Date],"&lt;="&amp;CF$15,Vacations[End Date],"&gt;="&amp;CF$15)</f>
        <v>0</v>
      </c>
      <c r="CG64" s="57">
        <f>SUMIFS(Vacations[Vacation Code], Vacations[Employee Name],$B64,Vacations[Start Date],"&lt;="&amp;CG$15,Vacations[End Date],"&gt;="&amp;CG$15)</f>
        <v>0</v>
      </c>
      <c r="CH64" s="57">
        <f>SUMIFS(Vacations[Vacation Code], Vacations[Employee Name],$B64,Vacations[Start Date],"&lt;="&amp;CH$15,Vacations[End Date],"&gt;="&amp;CH$15)</f>
        <v>0</v>
      </c>
      <c r="CI64" s="57">
        <f>SUMIFS(Vacations[Vacation Code], Vacations[Employee Name],$B64,Vacations[Start Date],"&lt;="&amp;CI$15,Vacations[End Date],"&gt;="&amp;CI$15)</f>
        <v>0</v>
      </c>
      <c r="CJ64" s="57">
        <f>SUMIFS(Vacations[Vacation Code], Vacations[Employee Name],$B64,Vacations[Start Date],"&lt;="&amp;CJ$15,Vacations[End Date],"&gt;="&amp;CJ$15)</f>
        <v>0</v>
      </c>
      <c r="CK64" s="57">
        <f>SUMIFS(Vacations[Vacation Code], Vacations[Employee Name],$B64,Vacations[Start Date],"&lt;="&amp;CK$15,Vacations[End Date],"&gt;="&amp;CK$15)</f>
        <v>0</v>
      </c>
      <c r="CL64" s="57">
        <f>SUMIFS(Vacations[Vacation Code], Vacations[Employee Name],$B64,Vacations[Start Date],"&lt;="&amp;CL$15,Vacations[End Date],"&gt;="&amp;CL$15)</f>
        <v>0</v>
      </c>
      <c r="CM64" s="57">
        <f>SUMIFS(Vacations[Vacation Code], Vacations[Employee Name],$B64,Vacations[Start Date],"&lt;="&amp;CM$15,Vacations[End Date],"&gt;="&amp;CM$15)</f>
        <v>0</v>
      </c>
      <c r="CN64" s="57">
        <f>SUMIFS(Vacations[Vacation Code], Vacations[Employee Name],$B64,Vacations[Start Date],"&lt;="&amp;CN$15,Vacations[End Date],"&gt;="&amp;CN$15)</f>
        <v>0</v>
      </c>
      <c r="CO64" s="57">
        <f>SUMIFS(Vacations[Vacation Code], Vacations[Employee Name],$B64,Vacations[Start Date],"&lt;="&amp;CO$15,Vacations[End Date],"&gt;="&amp;CO$15)</f>
        <v>0</v>
      </c>
      <c r="CP64" s="57">
        <f>SUMIFS(Vacations[Vacation Code], Vacations[Employee Name],$B64,Vacations[Start Date],"&lt;="&amp;CP$15,Vacations[End Date],"&gt;="&amp;CP$15)</f>
        <v>0</v>
      </c>
      <c r="CQ64" s="57">
        <f>SUMIFS(Vacations[Vacation Code], Vacations[Employee Name],$B64,Vacations[Start Date],"&lt;="&amp;CQ$15,Vacations[End Date],"&gt;="&amp;CQ$15)</f>
        <v>0</v>
      </c>
      <c r="CR64" s="57">
        <f>SUMIFS(Vacations['# of days taken],Vacations[Employee Name],$B64)</f>
        <v>0</v>
      </c>
      <c r="CS64" s="57">
        <f>SUMIFS(Vacations['# of days taken],Vacations[Employee Name],$B64,Vacations[Start Date],"&gt;="&amp;$C$8,Vacations[End Date],"&lt;="&amp;$C$3)</f>
        <v>0</v>
      </c>
    </row>
    <row r="65" spans="1:97" x14ac:dyDescent="0.25">
      <c r="A65" s="41">
        <v>50</v>
      </c>
      <c r="B65" s="41" t="str">
        <f>IFERROR(INDEX(Employees[Employees],A65),"")</f>
        <v/>
      </c>
      <c r="C65" s="41"/>
      <c r="D65" s="57">
        <f>SUMIFS(Vacations[Vacation Code], Vacations[Employee Name],$B65,Vacations[Start Date],"&lt;="&amp;D$15,Vacations[End Date],"&gt;="&amp;D$15)</f>
        <v>0</v>
      </c>
      <c r="E65" s="57">
        <f>SUMIFS(Vacations[Vacation Code], Vacations[Employee Name],$B65,Vacations[Start Date],"&lt;="&amp;E$15,Vacations[End Date],"&gt;="&amp;E$15)</f>
        <v>0</v>
      </c>
      <c r="F65" s="57">
        <f>SUMIFS(Vacations[Vacation Code], Vacations[Employee Name],$B65,Vacations[Start Date],"&lt;="&amp;F$15,Vacations[End Date],"&gt;="&amp;F$15)</f>
        <v>0</v>
      </c>
      <c r="G65" s="57">
        <f>SUMIFS(Vacations[Vacation Code], Vacations[Employee Name],$B65,Vacations[Start Date],"&lt;="&amp;G$15,Vacations[End Date],"&gt;="&amp;G$15)</f>
        <v>0</v>
      </c>
      <c r="H65" s="57">
        <f>SUMIFS(Vacations[Vacation Code], Vacations[Employee Name],$B65,Vacations[Start Date],"&lt;="&amp;H$15,Vacations[End Date],"&gt;="&amp;H$15)</f>
        <v>0</v>
      </c>
      <c r="I65" s="57">
        <f>SUMIFS(Vacations[Vacation Code], Vacations[Employee Name],$B65,Vacations[Start Date],"&lt;="&amp;I$15,Vacations[End Date],"&gt;="&amp;I$15)</f>
        <v>0</v>
      </c>
      <c r="J65" s="57">
        <f>SUMIFS(Vacations[Vacation Code], Vacations[Employee Name],$B65,Vacations[Start Date],"&lt;="&amp;J$15,Vacations[End Date],"&gt;="&amp;J$15)</f>
        <v>0</v>
      </c>
      <c r="K65" s="57">
        <f>SUMIFS(Vacations[Vacation Code], Vacations[Employee Name],$B65,Vacations[Start Date],"&lt;="&amp;K$15,Vacations[End Date],"&gt;="&amp;K$15)</f>
        <v>0</v>
      </c>
      <c r="L65" s="57">
        <f>SUMIFS(Vacations[Vacation Code], Vacations[Employee Name],$B65,Vacations[Start Date],"&lt;="&amp;L$15,Vacations[End Date],"&gt;="&amp;L$15)</f>
        <v>0</v>
      </c>
      <c r="M65" s="57">
        <f>SUMIFS(Vacations[Vacation Code], Vacations[Employee Name],$B65,Vacations[Start Date],"&lt;="&amp;M$15,Vacations[End Date],"&gt;="&amp;M$15)</f>
        <v>0</v>
      </c>
      <c r="N65" s="57">
        <f>SUMIFS(Vacations[Vacation Code], Vacations[Employee Name],$B65,Vacations[Start Date],"&lt;="&amp;N$15,Vacations[End Date],"&gt;="&amp;N$15)</f>
        <v>0</v>
      </c>
      <c r="O65" s="57">
        <f>SUMIFS(Vacations[Vacation Code], Vacations[Employee Name],$B65,Vacations[Start Date],"&lt;="&amp;O$15,Vacations[End Date],"&gt;="&amp;O$15)</f>
        <v>0</v>
      </c>
      <c r="P65" s="57">
        <f>SUMIFS(Vacations[Vacation Code], Vacations[Employee Name],$B65,Vacations[Start Date],"&lt;="&amp;P$15,Vacations[End Date],"&gt;="&amp;P$15)</f>
        <v>0</v>
      </c>
      <c r="Q65" s="57">
        <f>SUMIFS(Vacations[Vacation Code], Vacations[Employee Name],$B65,Vacations[Start Date],"&lt;="&amp;Q$15,Vacations[End Date],"&gt;="&amp;Q$15)</f>
        <v>0</v>
      </c>
      <c r="R65" s="57">
        <f>SUMIFS(Vacations[Vacation Code], Vacations[Employee Name],$B65,Vacations[Start Date],"&lt;="&amp;R$15,Vacations[End Date],"&gt;="&amp;R$15)</f>
        <v>0</v>
      </c>
      <c r="S65" s="57">
        <f>SUMIFS(Vacations[Vacation Code], Vacations[Employee Name],$B65,Vacations[Start Date],"&lt;="&amp;S$15,Vacations[End Date],"&gt;="&amp;S$15)</f>
        <v>0</v>
      </c>
      <c r="T65" s="57">
        <f>SUMIFS(Vacations[Vacation Code], Vacations[Employee Name],$B65,Vacations[Start Date],"&lt;="&amp;T$15,Vacations[End Date],"&gt;="&amp;T$15)</f>
        <v>0</v>
      </c>
      <c r="U65" s="57">
        <f>SUMIFS(Vacations[Vacation Code], Vacations[Employee Name],$B65,Vacations[Start Date],"&lt;="&amp;U$15,Vacations[End Date],"&gt;="&amp;U$15)</f>
        <v>0</v>
      </c>
      <c r="V65" s="57">
        <f>SUMIFS(Vacations[Vacation Code], Vacations[Employee Name],$B65,Vacations[Start Date],"&lt;="&amp;V$15,Vacations[End Date],"&gt;="&amp;V$15)</f>
        <v>0</v>
      </c>
      <c r="W65" s="57">
        <f>SUMIFS(Vacations[Vacation Code], Vacations[Employee Name],$B65,Vacations[Start Date],"&lt;="&amp;W$15,Vacations[End Date],"&gt;="&amp;W$15)</f>
        <v>0</v>
      </c>
      <c r="X65" s="57">
        <f>SUMIFS(Vacations[Vacation Code], Vacations[Employee Name],$B65,Vacations[Start Date],"&lt;="&amp;X$15,Vacations[End Date],"&gt;="&amp;X$15)</f>
        <v>0</v>
      </c>
      <c r="Y65" s="57">
        <f>SUMIFS(Vacations[Vacation Code], Vacations[Employee Name],$B65,Vacations[Start Date],"&lt;="&amp;Y$15,Vacations[End Date],"&gt;="&amp;Y$15)</f>
        <v>0</v>
      </c>
      <c r="Z65" s="57">
        <f>SUMIFS(Vacations[Vacation Code], Vacations[Employee Name],$B65,Vacations[Start Date],"&lt;="&amp;Z$15,Vacations[End Date],"&gt;="&amp;Z$15)</f>
        <v>0</v>
      </c>
      <c r="AA65" s="57">
        <f>SUMIFS(Vacations[Vacation Code], Vacations[Employee Name],$B65,Vacations[Start Date],"&lt;="&amp;AA$15,Vacations[End Date],"&gt;="&amp;AA$15)</f>
        <v>0</v>
      </c>
      <c r="AB65" s="57">
        <f>SUMIFS(Vacations[Vacation Code], Vacations[Employee Name],$B65,Vacations[Start Date],"&lt;="&amp;AB$15,Vacations[End Date],"&gt;="&amp;AB$15)</f>
        <v>0</v>
      </c>
      <c r="AC65" s="57">
        <f>SUMIFS(Vacations[Vacation Code], Vacations[Employee Name],$B65,Vacations[Start Date],"&lt;="&amp;AC$15,Vacations[End Date],"&gt;="&amp;AC$15)</f>
        <v>0</v>
      </c>
      <c r="AD65" s="57">
        <f>SUMIFS(Vacations[Vacation Code], Vacations[Employee Name],$B65,Vacations[Start Date],"&lt;="&amp;AD$15,Vacations[End Date],"&gt;="&amp;AD$15)</f>
        <v>0</v>
      </c>
      <c r="AE65" s="57">
        <f>SUMIFS(Vacations[Vacation Code], Vacations[Employee Name],$B65,Vacations[Start Date],"&lt;="&amp;AE$15,Vacations[End Date],"&gt;="&amp;AE$15)</f>
        <v>0</v>
      </c>
      <c r="AF65" s="57">
        <f>SUMIFS(Vacations[Vacation Code], Vacations[Employee Name],$B65,Vacations[Start Date],"&lt;="&amp;AF$15,Vacations[End Date],"&gt;="&amp;AF$15)</f>
        <v>0</v>
      </c>
      <c r="AG65" s="57">
        <f>SUMIFS(Vacations[Vacation Code], Vacations[Employee Name],$B65,Vacations[Start Date],"&lt;="&amp;AG$15,Vacations[End Date],"&gt;="&amp;AG$15)</f>
        <v>0</v>
      </c>
      <c r="AH65" s="57">
        <f>SUMIFS(Vacations[Vacation Code], Vacations[Employee Name],$B65,Vacations[Start Date],"&lt;="&amp;AH$15,Vacations[End Date],"&gt;="&amp;AH$15)</f>
        <v>0</v>
      </c>
      <c r="AI65" s="57">
        <f>SUMIFS(Vacations[Vacation Code], Vacations[Employee Name],$B65,Vacations[Start Date],"&lt;="&amp;AI$15,Vacations[End Date],"&gt;="&amp;AI$15)</f>
        <v>0</v>
      </c>
      <c r="AJ65" s="57">
        <f>SUMIFS(Vacations[Vacation Code], Vacations[Employee Name],$B65,Vacations[Start Date],"&lt;="&amp;AJ$15,Vacations[End Date],"&gt;="&amp;AJ$15)</f>
        <v>0</v>
      </c>
      <c r="AK65" s="57">
        <f>SUMIFS(Vacations[Vacation Code], Vacations[Employee Name],$B65,Vacations[Start Date],"&lt;="&amp;AK$15,Vacations[End Date],"&gt;="&amp;AK$15)</f>
        <v>0</v>
      </c>
      <c r="AL65" s="57">
        <f>SUMIFS(Vacations[Vacation Code], Vacations[Employee Name],$B65,Vacations[Start Date],"&lt;="&amp;AL$15,Vacations[End Date],"&gt;="&amp;AL$15)</f>
        <v>0</v>
      </c>
      <c r="AM65" s="57">
        <f>SUMIFS(Vacations[Vacation Code], Vacations[Employee Name],$B65,Vacations[Start Date],"&lt;="&amp;AM$15,Vacations[End Date],"&gt;="&amp;AM$15)</f>
        <v>0</v>
      </c>
      <c r="AN65" s="57">
        <f>SUMIFS(Vacations[Vacation Code], Vacations[Employee Name],$B65,Vacations[Start Date],"&lt;="&amp;AN$15,Vacations[End Date],"&gt;="&amp;AN$15)</f>
        <v>0</v>
      </c>
      <c r="AO65" s="57">
        <f>SUMIFS(Vacations[Vacation Code], Vacations[Employee Name],$B65,Vacations[Start Date],"&lt;="&amp;AO$15,Vacations[End Date],"&gt;="&amp;AO$15)</f>
        <v>0</v>
      </c>
      <c r="AP65" s="57">
        <f>SUMIFS(Vacations[Vacation Code], Vacations[Employee Name],$B65,Vacations[Start Date],"&lt;="&amp;AP$15,Vacations[End Date],"&gt;="&amp;AP$15)</f>
        <v>0</v>
      </c>
      <c r="AQ65" s="57">
        <f>SUMIFS(Vacations[Vacation Code], Vacations[Employee Name],$B65,Vacations[Start Date],"&lt;="&amp;AQ$15,Vacations[End Date],"&gt;="&amp;AQ$15)</f>
        <v>0</v>
      </c>
      <c r="AR65" s="57">
        <f>SUMIFS(Vacations[Vacation Code], Vacations[Employee Name],$B65,Vacations[Start Date],"&lt;="&amp;AR$15,Vacations[End Date],"&gt;="&amp;AR$15)</f>
        <v>0</v>
      </c>
      <c r="AS65" s="57">
        <f>SUMIFS(Vacations[Vacation Code], Vacations[Employee Name],$B65,Vacations[Start Date],"&lt;="&amp;AS$15,Vacations[End Date],"&gt;="&amp;AS$15)</f>
        <v>0</v>
      </c>
      <c r="AT65" s="57">
        <f>SUMIFS(Vacations[Vacation Code], Vacations[Employee Name],$B65,Vacations[Start Date],"&lt;="&amp;AT$15,Vacations[End Date],"&gt;="&amp;AT$15)</f>
        <v>0</v>
      </c>
      <c r="AU65" s="57">
        <f>SUMIFS(Vacations[Vacation Code], Vacations[Employee Name],$B65,Vacations[Start Date],"&lt;="&amp;AU$15,Vacations[End Date],"&gt;="&amp;AU$15)</f>
        <v>0</v>
      </c>
      <c r="AV65" s="57">
        <f>SUMIFS(Vacations[Vacation Code], Vacations[Employee Name],$B65,Vacations[Start Date],"&lt;="&amp;AV$15,Vacations[End Date],"&gt;="&amp;AV$15)</f>
        <v>0</v>
      </c>
      <c r="AW65" s="57">
        <f>SUMIFS(Vacations[Vacation Code], Vacations[Employee Name],$B65,Vacations[Start Date],"&lt;="&amp;AW$15,Vacations[End Date],"&gt;="&amp;AW$15)</f>
        <v>0</v>
      </c>
      <c r="AX65" s="57">
        <f>SUMIFS(Vacations[Vacation Code], Vacations[Employee Name],$B65,Vacations[Start Date],"&lt;="&amp;AX$15,Vacations[End Date],"&gt;="&amp;AX$15)</f>
        <v>0</v>
      </c>
      <c r="AY65" s="57">
        <f>SUMIFS(Vacations[Vacation Code], Vacations[Employee Name],$B65,Vacations[Start Date],"&lt;="&amp;AY$15,Vacations[End Date],"&gt;="&amp;AY$15)</f>
        <v>0</v>
      </c>
      <c r="AZ65" s="57">
        <f>SUMIFS(Vacations[Vacation Code], Vacations[Employee Name],$B65,Vacations[Start Date],"&lt;="&amp;AZ$15,Vacations[End Date],"&gt;="&amp;AZ$15)</f>
        <v>0</v>
      </c>
      <c r="BA65" s="57">
        <f>SUMIFS(Vacations[Vacation Code], Vacations[Employee Name],$B65,Vacations[Start Date],"&lt;="&amp;BA$15,Vacations[End Date],"&gt;="&amp;BA$15)</f>
        <v>0</v>
      </c>
      <c r="BB65" s="57">
        <f>SUMIFS(Vacations[Vacation Code], Vacations[Employee Name],$B65,Vacations[Start Date],"&lt;="&amp;BB$15,Vacations[End Date],"&gt;="&amp;BB$15)</f>
        <v>0</v>
      </c>
      <c r="BC65" s="57">
        <f>SUMIFS(Vacations[Vacation Code], Vacations[Employee Name],$B65,Vacations[Start Date],"&lt;="&amp;BC$15,Vacations[End Date],"&gt;="&amp;BC$15)</f>
        <v>0</v>
      </c>
      <c r="BD65" s="57">
        <f>SUMIFS(Vacations[Vacation Code], Vacations[Employee Name],$B65,Vacations[Start Date],"&lt;="&amp;BD$15,Vacations[End Date],"&gt;="&amp;BD$15)</f>
        <v>0</v>
      </c>
      <c r="BE65" s="57">
        <f>SUMIFS(Vacations[Vacation Code], Vacations[Employee Name],$B65,Vacations[Start Date],"&lt;="&amp;BE$15,Vacations[End Date],"&gt;="&amp;BE$15)</f>
        <v>0</v>
      </c>
      <c r="BF65" s="57">
        <f>SUMIFS(Vacations[Vacation Code], Vacations[Employee Name],$B65,Vacations[Start Date],"&lt;="&amp;BF$15,Vacations[End Date],"&gt;="&amp;BF$15)</f>
        <v>0</v>
      </c>
      <c r="BG65" s="57">
        <f>SUMIFS(Vacations[Vacation Code], Vacations[Employee Name],$B65,Vacations[Start Date],"&lt;="&amp;BG$15,Vacations[End Date],"&gt;="&amp;BG$15)</f>
        <v>0</v>
      </c>
      <c r="BH65" s="57">
        <f>SUMIFS(Vacations[Vacation Code], Vacations[Employee Name],$B65,Vacations[Start Date],"&lt;="&amp;BH$15,Vacations[End Date],"&gt;="&amp;BH$15)</f>
        <v>0</v>
      </c>
      <c r="BI65" s="57">
        <f>SUMIFS(Vacations[Vacation Code], Vacations[Employee Name],$B65,Vacations[Start Date],"&lt;="&amp;BI$15,Vacations[End Date],"&gt;="&amp;BI$15)</f>
        <v>0</v>
      </c>
      <c r="BJ65" s="57">
        <f>SUMIFS(Vacations[Vacation Code], Vacations[Employee Name],$B65,Vacations[Start Date],"&lt;="&amp;BJ$15,Vacations[End Date],"&gt;="&amp;BJ$15)</f>
        <v>0</v>
      </c>
      <c r="BK65" s="57">
        <f>SUMIFS(Vacations[Vacation Code], Vacations[Employee Name],$B65,Vacations[Start Date],"&lt;="&amp;BK$15,Vacations[End Date],"&gt;="&amp;BK$15)</f>
        <v>0</v>
      </c>
      <c r="BL65" s="57">
        <f>SUMIFS(Vacations[Vacation Code], Vacations[Employee Name],$B65,Vacations[Start Date],"&lt;="&amp;BL$15,Vacations[End Date],"&gt;="&amp;BL$15)</f>
        <v>0</v>
      </c>
      <c r="BM65" s="57">
        <f>SUMIFS(Vacations[Vacation Code], Vacations[Employee Name],$B65,Vacations[Start Date],"&lt;="&amp;BM$15,Vacations[End Date],"&gt;="&amp;BM$15)</f>
        <v>0</v>
      </c>
      <c r="BN65" s="57">
        <f>SUMIFS(Vacations[Vacation Code], Vacations[Employee Name],$B65,Vacations[Start Date],"&lt;="&amp;BN$15,Vacations[End Date],"&gt;="&amp;BN$15)</f>
        <v>0</v>
      </c>
      <c r="BO65" s="57">
        <f>SUMIFS(Vacations[Vacation Code], Vacations[Employee Name],$B65,Vacations[Start Date],"&lt;="&amp;BO$15,Vacations[End Date],"&gt;="&amp;BO$15)</f>
        <v>0</v>
      </c>
      <c r="BP65" s="57">
        <f>SUMIFS(Vacations[Vacation Code], Vacations[Employee Name],$B65,Vacations[Start Date],"&lt;="&amp;BP$15,Vacations[End Date],"&gt;="&amp;BP$15)</f>
        <v>0</v>
      </c>
      <c r="BQ65" s="57">
        <f>SUMIFS(Vacations[Vacation Code], Vacations[Employee Name],$B65,Vacations[Start Date],"&lt;="&amp;BQ$15,Vacations[End Date],"&gt;="&amp;BQ$15)</f>
        <v>0</v>
      </c>
      <c r="BR65" s="57">
        <f>SUMIFS(Vacations[Vacation Code], Vacations[Employee Name],$B65,Vacations[Start Date],"&lt;="&amp;BR$15,Vacations[End Date],"&gt;="&amp;BR$15)</f>
        <v>0</v>
      </c>
      <c r="BS65" s="57">
        <f>SUMIFS(Vacations[Vacation Code], Vacations[Employee Name],$B65,Vacations[Start Date],"&lt;="&amp;BS$15,Vacations[End Date],"&gt;="&amp;BS$15)</f>
        <v>0</v>
      </c>
      <c r="BT65" s="57">
        <f>SUMIFS(Vacations[Vacation Code], Vacations[Employee Name],$B65,Vacations[Start Date],"&lt;="&amp;BT$15,Vacations[End Date],"&gt;="&amp;BT$15)</f>
        <v>0</v>
      </c>
      <c r="BU65" s="57">
        <f>SUMIFS(Vacations[Vacation Code], Vacations[Employee Name],$B65,Vacations[Start Date],"&lt;="&amp;BU$15,Vacations[End Date],"&gt;="&amp;BU$15)</f>
        <v>0</v>
      </c>
      <c r="BV65" s="57">
        <f>SUMIFS(Vacations[Vacation Code], Vacations[Employee Name],$B65,Vacations[Start Date],"&lt;="&amp;BV$15,Vacations[End Date],"&gt;="&amp;BV$15)</f>
        <v>0</v>
      </c>
      <c r="BW65" s="57">
        <f>SUMIFS(Vacations[Vacation Code], Vacations[Employee Name],$B65,Vacations[Start Date],"&lt;="&amp;BW$15,Vacations[End Date],"&gt;="&amp;BW$15)</f>
        <v>0</v>
      </c>
      <c r="BX65" s="57">
        <f>SUMIFS(Vacations[Vacation Code], Vacations[Employee Name],$B65,Vacations[Start Date],"&lt;="&amp;BX$15,Vacations[End Date],"&gt;="&amp;BX$15)</f>
        <v>0</v>
      </c>
      <c r="BY65" s="57">
        <f>SUMIFS(Vacations[Vacation Code], Vacations[Employee Name],$B65,Vacations[Start Date],"&lt;="&amp;BY$15,Vacations[End Date],"&gt;="&amp;BY$15)</f>
        <v>0</v>
      </c>
      <c r="BZ65" s="57">
        <f>SUMIFS(Vacations[Vacation Code], Vacations[Employee Name],$B65,Vacations[Start Date],"&lt;="&amp;BZ$15,Vacations[End Date],"&gt;="&amp;BZ$15)</f>
        <v>0</v>
      </c>
      <c r="CA65" s="57">
        <f>SUMIFS(Vacations[Vacation Code], Vacations[Employee Name],$B65,Vacations[Start Date],"&lt;="&amp;CA$15,Vacations[End Date],"&gt;="&amp;CA$15)</f>
        <v>0</v>
      </c>
      <c r="CB65" s="57">
        <f>SUMIFS(Vacations[Vacation Code], Vacations[Employee Name],$B65,Vacations[Start Date],"&lt;="&amp;CB$15,Vacations[End Date],"&gt;="&amp;CB$15)</f>
        <v>0</v>
      </c>
      <c r="CC65" s="57">
        <f>SUMIFS(Vacations[Vacation Code], Vacations[Employee Name],$B65,Vacations[Start Date],"&lt;="&amp;CC$15,Vacations[End Date],"&gt;="&amp;CC$15)</f>
        <v>0</v>
      </c>
      <c r="CD65" s="57">
        <f>SUMIFS(Vacations[Vacation Code], Vacations[Employee Name],$B65,Vacations[Start Date],"&lt;="&amp;CD$15,Vacations[End Date],"&gt;="&amp;CD$15)</f>
        <v>0</v>
      </c>
      <c r="CE65" s="57">
        <f>SUMIFS(Vacations[Vacation Code], Vacations[Employee Name],$B65,Vacations[Start Date],"&lt;="&amp;CE$15,Vacations[End Date],"&gt;="&amp;CE$15)</f>
        <v>0</v>
      </c>
      <c r="CF65" s="57">
        <f>SUMIFS(Vacations[Vacation Code], Vacations[Employee Name],$B65,Vacations[Start Date],"&lt;="&amp;CF$15,Vacations[End Date],"&gt;="&amp;CF$15)</f>
        <v>0</v>
      </c>
      <c r="CG65" s="57">
        <f>SUMIFS(Vacations[Vacation Code], Vacations[Employee Name],$B65,Vacations[Start Date],"&lt;="&amp;CG$15,Vacations[End Date],"&gt;="&amp;CG$15)</f>
        <v>0</v>
      </c>
      <c r="CH65" s="57">
        <f>SUMIFS(Vacations[Vacation Code], Vacations[Employee Name],$B65,Vacations[Start Date],"&lt;="&amp;CH$15,Vacations[End Date],"&gt;="&amp;CH$15)</f>
        <v>0</v>
      </c>
      <c r="CI65" s="57">
        <f>SUMIFS(Vacations[Vacation Code], Vacations[Employee Name],$B65,Vacations[Start Date],"&lt;="&amp;CI$15,Vacations[End Date],"&gt;="&amp;CI$15)</f>
        <v>0</v>
      </c>
      <c r="CJ65" s="57">
        <f>SUMIFS(Vacations[Vacation Code], Vacations[Employee Name],$B65,Vacations[Start Date],"&lt;="&amp;CJ$15,Vacations[End Date],"&gt;="&amp;CJ$15)</f>
        <v>0</v>
      </c>
      <c r="CK65" s="57">
        <f>SUMIFS(Vacations[Vacation Code], Vacations[Employee Name],$B65,Vacations[Start Date],"&lt;="&amp;CK$15,Vacations[End Date],"&gt;="&amp;CK$15)</f>
        <v>0</v>
      </c>
      <c r="CL65" s="57">
        <f>SUMIFS(Vacations[Vacation Code], Vacations[Employee Name],$B65,Vacations[Start Date],"&lt;="&amp;CL$15,Vacations[End Date],"&gt;="&amp;CL$15)</f>
        <v>0</v>
      </c>
      <c r="CM65" s="57">
        <f>SUMIFS(Vacations[Vacation Code], Vacations[Employee Name],$B65,Vacations[Start Date],"&lt;="&amp;CM$15,Vacations[End Date],"&gt;="&amp;CM$15)</f>
        <v>0</v>
      </c>
      <c r="CN65" s="57">
        <f>SUMIFS(Vacations[Vacation Code], Vacations[Employee Name],$B65,Vacations[Start Date],"&lt;="&amp;CN$15,Vacations[End Date],"&gt;="&amp;CN$15)</f>
        <v>0</v>
      </c>
      <c r="CO65" s="57">
        <f>SUMIFS(Vacations[Vacation Code], Vacations[Employee Name],$B65,Vacations[Start Date],"&lt;="&amp;CO$15,Vacations[End Date],"&gt;="&amp;CO$15)</f>
        <v>0</v>
      </c>
      <c r="CP65" s="57">
        <f>SUMIFS(Vacations[Vacation Code], Vacations[Employee Name],$B65,Vacations[Start Date],"&lt;="&amp;CP$15,Vacations[End Date],"&gt;="&amp;CP$15)</f>
        <v>0</v>
      </c>
      <c r="CQ65" s="57">
        <f>SUMIFS(Vacations[Vacation Code], Vacations[Employee Name],$B65,Vacations[Start Date],"&lt;="&amp;CQ$15,Vacations[End Date],"&gt;="&amp;CQ$15)</f>
        <v>0</v>
      </c>
      <c r="CR65" s="57">
        <f>SUMIFS(Vacations['# of days taken],Vacations[Employee Name],$B65)</f>
        <v>0</v>
      </c>
      <c r="CS65" s="57">
        <f>SUMIFS(Vacations['# of days taken],Vacations[Employee Name],$B65,Vacations[Start Date],"&gt;="&amp;$C$8,Vacations[End Date],"&lt;="&amp;$C$3)</f>
        <v>0</v>
      </c>
    </row>
  </sheetData>
  <conditionalFormatting sqref="CW16:DC21">
    <cfRule type="expression" dxfId="3" priority="4">
      <formula>MONTH(CW16)&lt;&gt;MONTH($CW$14)</formula>
    </cfRule>
  </conditionalFormatting>
  <conditionalFormatting sqref="CW26:DC31">
    <cfRule type="expression" dxfId="2" priority="3">
      <formula>MONTH(CW26)&lt;&gt;MONTH($CW$24)</formula>
    </cfRule>
  </conditionalFormatting>
  <conditionalFormatting sqref="CW35:DC40">
    <cfRule type="expression" dxfId="1" priority="2">
      <formula>MONTH(CW35)&lt;&gt;MONTH($CW$33)</formula>
    </cfRule>
  </conditionalFormatting>
  <conditionalFormatting sqref="CW16:DC21 CW26:DC31 CW35:DC40">
    <cfRule type="expression" dxfId="0" priority="1">
      <formula>DM16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baseType="lpstr" size="6">
      <vt:lpstr>Vacation Tracker</vt:lpstr>
      <vt:lpstr>Vacation Dashboard</vt:lpstr>
      <vt:lpstr>Calculations</vt:lpstr>
      <vt:lpstr>lstEmps</vt:lpstr>
      <vt:lpstr>valMaxDays</vt:lpstr>
      <vt:lpstr>valSelEmp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