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 DRIVE\ALL\ALEXY\financial projections template\"/>
    </mc:Choice>
  </mc:AlternateContent>
  <bookViews>
    <workbookView xWindow="0" yWindow="0" windowWidth="20490" windowHeight="9045" tabRatio="828" activeTab="11"/>
  </bookViews>
  <sheets>
    <sheet name="BS year 0" sheetId="1" r:id="rId1"/>
    <sheet name="CFF, P&amp;L yr1" sheetId="2" r:id="rId2"/>
    <sheet name="BS year 1" sheetId="3" r:id="rId3"/>
    <sheet name="CFF, P&amp;L yr 2" sheetId="4" r:id="rId4"/>
    <sheet name="BS year 2" sheetId="5" r:id="rId5"/>
    <sheet name="CFF, P&amp;L yr 3" sheetId="6" r:id="rId6"/>
    <sheet name="BS year 3" sheetId="7" r:id="rId7"/>
    <sheet name="Asset Register" sheetId="8" r:id="rId8"/>
    <sheet name="Wages" sheetId="9" r:id="rId9"/>
    <sheet name="Commercial Loan Schedule" sheetId="10" r:id="rId10"/>
    <sheet name="Supporter Loan Schedule" sheetId="11" r:id="rId11"/>
    <sheet name="Instructions" sheetId="12" r:id="rId12"/>
    <sheet name="T&amp;C" sheetId="13" r:id="rId13"/>
  </sheets>
  <definedNames>
    <definedName name="_xlnm.Print_Area" localSheetId="0">'BS year 0'!$A$1:$D$39</definedName>
    <definedName name="_xlnm.Print_Area" localSheetId="2">'BS year 1'!$A$1:$D$39</definedName>
    <definedName name="_xlnm.Print_Area" localSheetId="4">'BS year 2'!$A$1:$D$39</definedName>
    <definedName name="_xlnm.Print_Area" localSheetId="6">'BS year 3'!$A$1:$D$39</definedName>
    <definedName name="_xlnm.Print_Area" localSheetId="3">'CFF, P&amp;L yr 2'!$A$1:$S$57</definedName>
    <definedName name="_xlnm.Print_Area" localSheetId="5">'CFF, P&amp;L yr 3'!$A$1:$S$57</definedName>
    <definedName name="_xlnm.Print_Area" localSheetId="1">'CFF, P&amp;L yr1'!$A$1:$S$57</definedName>
    <definedName name="_xlnm.Print_Area" localSheetId="8">Wages!$A$1:$N$9</definedName>
  </definedNames>
  <calcPr calcId="152511"/>
</workbook>
</file>

<file path=xl/calcChain.xml><?xml version="1.0" encoding="utf-8"?>
<calcChain xmlns="http://schemas.openxmlformats.org/spreadsheetml/2006/main">
  <c r="C3" i="8" l="1"/>
  <c r="G3" i="8"/>
  <c r="F3" i="8"/>
  <c r="F15" i="8"/>
  <c r="R52" i="2"/>
  <c r="B5" i="3"/>
  <c r="J3" i="8"/>
  <c r="O3" i="8"/>
  <c r="C4" i="8"/>
  <c r="F4" i="8"/>
  <c r="G4" i="8"/>
  <c r="H4" i="8"/>
  <c r="K4" i="8"/>
  <c r="J4" i="8"/>
  <c r="O4" i="8"/>
  <c r="C5" i="8"/>
  <c r="G5" i="8"/>
  <c r="H5" i="8"/>
  <c r="F5" i="8"/>
  <c r="J5" i="8"/>
  <c r="O5" i="8"/>
  <c r="C6" i="8"/>
  <c r="G6" i="8"/>
  <c r="H6" i="8"/>
  <c r="F6" i="8"/>
  <c r="J6" i="8"/>
  <c r="O6" i="8"/>
  <c r="C7" i="8"/>
  <c r="F7" i="8"/>
  <c r="G7" i="8"/>
  <c r="H7" i="8"/>
  <c r="J7" i="8"/>
  <c r="O7" i="8"/>
  <c r="C8" i="8"/>
  <c r="F8" i="8"/>
  <c r="G8" i="8"/>
  <c r="H8" i="8"/>
  <c r="J8" i="8"/>
  <c r="O8" i="8"/>
  <c r="C9" i="8"/>
  <c r="F9" i="8"/>
  <c r="G9" i="8"/>
  <c r="H9" i="8"/>
  <c r="J9" i="8"/>
  <c r="O9" i="8"/>
  <c r="C10" i="8"/>
  <c r="G10" i="8"/>
  <c r="H10" i="8"/>
  <c r="F10" i="8"/>
  <c r="J10" i="8"/>
  <c r="O10" i="8"/>
  <c r="C11" i="8"/>
  <c r="G11" i="8"/>
  <c r="H11" i="8"/>
  <c r="F11" i="8"/>
  <c r="J11" i="8"/>
  <c r="O11" i="8"/>
  <c r="C12" i="8"/>
  <c r="F12" i="8"/>
  <c r="G12" i="8"/>
  <c r="H12" i="8"/>
  <c r="K12" i="8"/>
  <c r="J12" i="8"/>
  <c r="O12" i="8"/>
  <c r="C13" i="8"/>
  <c r="G13" i="8"/>
  <c r="H13" i="8"/>
  <c r="F13" i="8"/>
  <c r="J13" i="8"/>
  <c r="O13" i="8"/>
  <c r="C14" i="8"/>
  <c r="G14" i="8"/>
  <c r="H14" i="8"/>
  <c r="F14" i="8"/>
  <c r="J14" i="8"/>
  <c r="O14" i="8"/>
  <c r="B15" i="8"/>
  <c r="D7" i="1"/>
  <c r="D15" i="8"/>
  <c r="I15" i="8"/>
  <c r="N15" i="8"/>
  <c r="B4" i="1"/>
  <c r="C15" i="1"/>
  <c r="C24" i="1"/>
  <c r="D26" i="1"/>
  <c r="D39" i="1"/>
  <c r="C37" i="3"/>
  <c r="B6" i="5"/>
  <c r="A3" i="4"/>
  <c r="N3" i="4"/>
  <c r="R3" i="4"/>
  <c r="A4" i="4"/>
  <c r="N4" i="4"/>
  <c r="R4" i="4"/>
  <c r="A5" i="4"/>
  <c r="N5" i="4"/>
  <c r="R5" i="4"/>
  <c r="A6" i="4"/>
  <c r="N6" i="4"/>
  <c r="R6" i="4"/>
  <c r="A7" i="4"/>
  <c r="N7" i="4"/>
  <c r="R7" i="4"/>
  <c r="A8" i="4"/>
  <c r="N8" i="4"/>
  <c r="R8" i="4"/>
  <c r="A9" i="4"/>
  <c r="N9" i="4"/>
  <c r="R9" i="4"/>
  <c r="N10" i="4"/>
  <c r="M11" i="4"/>
  <c r="B12" i="4"/>
  <c r="N12" i="4"/>
  <c r="C12" i="4"/>
  <c r="D12" i="4"/>
  <c r="E12" i="4"/>
  <c r="F12" i="4"/>
  <c r="G12" i="4"/>
  <c r="H12" i="4"/>
  <c r="I12" i="4"/>
  <c r="J12" i="4"/>
  <c r="K12" i="4"/>
  <c r="L12" i="4"/>
  <c r="M12" i="4"/>
  <c r="N13" i="4"/>
  <c r="R17" i="4"/>
  <c r="R18" i="4"/>
  <c r="A19" i="4"/>
  <c r="N19" i="4"/>
  <c r="R19" i="4"/>
  <c r="A20" i="4"/>
  <c r="N20" i="4"/>
  <c r="R20" i="4"/>
  <c r="A21" i="4"/>
  <c r="N21" i="4"/>
  <c r="R21" i="4"/>
  <c r="A22" i="4"/>
  <c r="N22" i="4"/>
  <c r="R22" i="4"/>
  <c r="A23" i="4"/>
  <c r="N23" i="4"/>
  <c r="R23" i="4"/>
  <c r="A24" i="4"/>
  <c r="N24" i="4"/>
  <c r="R24" i="4"/>
  <c r="A25" i="4"/>
  <c r="N25" i="4"/>
  <c r="R25" i="4"/>
  <c r="N26" i="4"/>
  <c r="R26" i="4"/>
  <c r="N27" i="4"/>
  <c r="R27" i="4"/>
  <c r="B28" i="4"/>
  <c r="N28" i="4"/>
  <c r="B4" i="5"/>
  <c r="N32" i="4"/>
  <c r="R32" i="4"/>
  <c r="N34" i="4"/>
  <c r="N35" i="4"/>
  <c r="R35" i="4"/>
  <c r="N36" i="4"/>
  <c r="R36" i="4"/>
  <c r="N37" i="4"/>
  <c r="R37" i="4"/>
  <c r="N38" i="4"/>
  <c r="R38" i="4"/>
  <c r="N39" i="4"/>
  <c r="R39" i="4"/>
  <c r="N40" i="4"/>
  <c r="R40" i="4"/>
  <c r="N41" i="4"/>
  <c r="R41" i="4"/>
  <c r="N42" i="4"/>
  <c r="R42" i="4"/>
  <c r="N43" i="4"/>
  <c r="R43" i="4"/>
  <c r="N44" i="4"/>
  <c r="R44" i="4"/>
  <c r="N45" i="4"/>
  <c r="R45" i="4"/>
  <c r="N46" i="4"/>
  <c r="R46" i="4"/>
  <c r="N47" i="4"/>
  <c r="R47" i="4"/>
  <c r="N48" i="4"/>
  <c r="R48" i="4"/>
  <c r="N49" i="4"/>
  <c r="R49" i="4"/>
  <c r="A3" i="6"/>
  <c r="N3" i="6"/>
  <c r="A4" i="6"/>
  <c r="N4" i="6"/>
  <c r="R4" i="6"/>
  <c r="A5" i="6"/>
  <c r="N5" i="6"/>
  <c r="R5" i="6"/>
  <c r="A6" i="6"/>
  <c r="N6" i="6"/>
  <c r="R6" i="6"/>
  <c r="A7" i="6"/>
  <c r="N7" i="6"/>
  <c r="R7" i="6"/>
  <c r="A8" i="6"/>
  <c r="N8" i="6"/>
  <c r="R8" i="6"/>
  <c r="A9" i="6"/>
  <c r="N9" i="6"/>
  <c r="R9" i="6"/>
  <c r="N10" i="6"/>
  <c r="B6" i="7"/>
  <c r="M11" i="6"/>
  <c r="N11" i="6"/>
  <c r="B12" i="6"/>
  <c r="C12" i="6"/>
  <c r="D12" i="6"/>
  <c r="E12" i="6"/>
  <c r="F12" i="6"/>
  <c r="G12" i="6"/>
  <c r="H12" i="6"/>
  <c r="I12" i="6"/>
  <c r="J12" i="6"/>
  <c r="K12" i="6"/>
  <c r="L12" i="6"/>
  <c r="M12" i="6"/>
  <c r="N13" i="6"/>
  <c r="R17" i="6"/>
  <c r="R18" i="6"/>
  <c r="A19" i="6"/>
  <c r="N19" i="6"/>
  <c r="R19" i="6"/>
  <c r="A20" i="6"/>
  <c r="N20" i="6"/>
  <c r="R20" i="6"/>
  <c r="A21" i="6"/>
  <c r="N21" i="6"/>
  <c r="R21" i="6"/>
  <c r="A22" i="6"/>
  <c r="N22" i="6"/>
  <c r="R22" i="6"/>
  <c r="A23" i="6"/>
  <c r="N23" i="6"/>
  <c r="R23" i="6"/>
  <c r="A24" i="6"/>
  <c r="N24" i="6"/>
  <c r="R24" i="6"/>
  <c r="A25" i="6"/>
  <c r="N25" i="6"/>
  <c r="R25" i="6"/>
  <c r="N26" i="6"/>
  <c r="R26" i="6"/>
  <c r="N27" i="6"/>
  <c r="R27" i="6"/>
  <c r="B28" i="6"/>
  <c r="N32" i="6"/>
  <c r="R32" i="6"/>
  <c r="N34" i="6"/>
  <c r="N35" i="6"/>
  <c r="R35" i="6"/>
  <c r="N36" i="6"/>
  <c r="R36" i="6"/>
  <c r="N37" i="6"/>
  <c r="R37" i="6"/>
  <c r="N38" i="6"/>
  <c r="R38" i="6"/>
  <c r="N39" i="6"/>
  <c r="R39" i="6"/>
  <c r="N40" i="6"/>
  <c r="R40" i="6"/>
  <c r="N41" i="6"/>
  <c r="R41" i="6"/>
  <c r="N42" i="6"/>
  <c r="R42" i="6"/>
  <c r="N43" i="6"/>
  <c r="R43" i="6"/>
  <c r="N44" i="6"/>
  <c r="R44" i="6"/>
  <c r="N45" i="6"/>
  <c r="R45" i="6"/>
  <c r="N46" i="6"/>
  <c r="R46" i="6"/>
  <c r="N47" i="6"/>
  <c r="R47" i="6"/>
  <c r="N48" i="6"/>
  <c r="R48" i="6"/>
  <c r="N49" i="6"/>
  <c r="R49" i="6"/>
  <c r="N3" i="2"/>
  <c r="R3" i="2"/>
  <c r="N4" i="2"/>
  <c r="R4" i="2"/>
  <c r="N5" i="2"/>
  <c r="N6" i="2"/>
  <c r="R6" i="2"/>
  <c r="N7" i="2"/>
  <c r="R7" i="2"/>
  <c r="N8" i="2"/>
  <c r="R8" i="2"/>
  <c r="N9" i="2"/>
  <c r="R9" i="2"/>
  <c r="N10" i="2"/>
  <c r="B6" i="3"/>
  <c r="M11" i="2"/>
  <c r="N11" i="2"/>
  <c r="B12" i="2"/>
  <c r="C12" i="2"/>
  <c r="D12" i="2"/>
  <c r="E12" i="2"/>
  <c r="F12" i="2"/>
  <c r="G12" i="2"/>
  <c r="H12" i="2"/>
  <c r="I12" i="2"/>
  <c r="J12" i="2"/>
  <c r="K12" i="2"/>
  <c r="L12" i="2"/>
  <c r="M12" i="2"/>
  <c r="N13" i="2"/>
  <c r="C36" i="3"/>
  <c r="G15" i="2"/>
  <c r="R17" i="2"/>
  <c r="R18" i="2"/>
  <c r="N19" i="2"/>
  <c r="R19" i="2"/>
  <c r="N20" i="2"/>
  <c r="R20" i="2"/>
  <c r="N21" i="2"/>
  <c r="N22" i="2"/>
  <c r="R22" i="2"/>
  <c r="N23" i="2"/>
  <c r="R23" i="2"/>
  <c r="N24" i="2"/>
  <c r="R24" i="2"/>
  <c r="N25" i="2"/>
  <c r="R25" i="2"/>
  <c r="N26" i="2"/>
  <c r="R26" i="2"/>
  <c r="N27" i="2"/>
  <c r="R27" i="2"/>
  <c r="C28" i="2"/>
  <c r="N28" i="2"/>
  <c r="B4" i="3"/>
  <c r="N32" i="2"/>
  <c r="R32" i="2"/>
  <c r="N34" i="2"/>
  <c r="N35" i="2"/>
  <c r="R35" i="2"/>
  <c r="N36" i="2"/>
  <c r="R36" i="2"/>
  <c r="N37" i="2"/>
  <c r="R37" i="2"/>
  <c r="N38" i="2"/>
  <c r="R38" i="2"/>
  <c r="N39" i="2"/>
  <c r="R39" i="2"/>
  <c r="N40" i="2"/>
  <c r="R40" i="2"/>
  <c r="N41" i="2"/>
  <c r="R41" i="2"/>
  <c r="N42" i="2"/>
  <c r="R42" i="2"/>
  <c r="N43" i="2"/>
  <c r="R43" i="2"/>
  <c r="N44" i="2"/>
  <c r="R44" i="2"/>
  <c r="N45" i="2"/>
  <c r="R45" i="2"/>
  <c r="N46" i="2"/>
  <c r="R46" i="2"/>
  <c r="N47" i="2"/>
  <c r="R47" i="2"/>
  <c r="N48" i="2"/>
  <c r="R48" i="2"/>
  <c r="N49" i="2"/>
  <c r="R49" i="2"/>
  <c r="J50" i="2"/>
  <c r="N50" i="2"/>
  <c r="G51" i="2"/>
  <c r="N51" i="2"/>
  <c r="B53" i="2"/>
  <c r="B56" i="2"/>
  <c r="C5" i="10"/>
  <c r="E5" i="10"/>
  <c r="C19" i="10"/>
  <c r="G5" i="10"/>
  <c r="I5" i="10"/>
  <c r="K5" i="10"/>
  <c r="A10" i="10"/>
  <c r="C10" i="10"/>
  <c r="E10" i="10"/>
  <c r="F10" i="10"/>
  <c r="M10" i="10"/>
  <c r="B11" i="10"/>
  <c r="A16" i="10"/>
  <c r="C16" i="10"/>
  <c r="D16" i="10"/>
  <c r="E16" i="10"/>
  <c r="J16" i="10"/>
  <c r="K16" i="10"/>
  <c r="M16" i="10"/>
  <c r="B17" i="10"/>
  <c r="C17" i="10"/>
  <c r="D17" i="10"/>
  <c r="B19" i="10"/>
  <c r="A22" i="10"/>
  <c r="D22" i="10"/>
  <c r="E22" i="10"/>
  <c r="F22" i="10"/>
  <c r="J22" i="10"/>
  <c r="K22" i="10"/>
  <c r="M22" i="10"/>
  <c r="B23" i="10"/>
  <c r="B25" i="10"/>
  <c r="B26" i="10"/>
  <c r="A28" i="10"/>
  <c r="B28" i="10"/>
  <c r="C28" i="10"/>
  <c r="E28" i="10"/>
  <c r="K28" i="10"/>
  <c r="M28" i="10"/>
  <c r="B29" i="10"/>
  <c r="B31" i="10"/>
  <c r="B32" i="10"/>
  <c r="C29" i="10"/>
  <c r="D29" i="10"/>
  <c r="C31" i="10"/>
  <c r="C32" i="10"/>
  <c r="D31" i="10"/>
  <c r="D32" i="10"/>
  <c r="A34" i="10"/>
  <c r="C34" i="10"/>
  <c r="J34" i="10"/>
  <c r="K34" i="10"/>
  <c r="B35" i="10"/>
  <c r="B37" i="10"/>
  <c r="B38" i="10"/>
  <c r="C35" i="10"/>
  <c r="B40" i="10"/>
  <c r="B10" i="10"/>
  <c r="C40" i="10"/>
  <c r="C22" i="10"/>
  <c r="D40" i="10"/>
  <c r="D28" i="10"/>
  <c r="E40" i="10"/>
  <c r="E34" i="10"/>
  <c r="F40" i="10"/>
  <c r="F16" i="10"/>
  <c r="G40" i="10"/>
  <c r="H40" i="10"/>
  <c r="H34" i="10"/>
  <c r="I40" i="10"/>
  <c r="I28" i="10"/>
  <c r="J40" i="10"/>
  <c r="J10" i="10"/>
  <c r="K40" i="10"/>
  <c r="K10" i="10"/>
  <c r="L40" i="10"/>
  <c r="M40" i="10"/>
  <c r="M34" i="10"/>
  <c r="B42" i="10"/>
  <c r="B15" i="2"/>
  <c r="C42" i="10"/>
  <c r="C15" i="2"/>
  <c r="D42" i="10"/>
  <c r="D15" i="2"/>
  <c r="E42" i="10"/>
  <c r="E15" i="2"/>
  <c r="F42" i="10"/>
  <c r="F15" i="2"/>
  <c r="G42" i="10"/>
  <c r="H42" i="10"/>
  <c r="H15" i="2"/>
  <c r="I42" i="10"/>
  <c r="I15" i="2"/>
  <c r="J42" i="10"/>
  <c r="J15" i="2"/>
  <c r="K42" i="10"/>
  <c r="K15" i="2"/>
  <c r="L42" i="10"/>
  <c r="L15" i="2"/>
  <c r="M42" i="10"/>
  <c r="M15" i="2"/>
  <c r="A47" i="10"/>
  <c r="C47" i="10"/>
  <c r="D47" i="10"/>
  <c r="K47" i="10"/>
  <c r="A53" i="10"/>
  <c r="D53" i="10"/>
  <c r="E53" i="10"/>
  <c r="K53" i="10"/>
  <c r="L53" i="10"/>
  <c r="A59" i="10"/>
  <c r="B59" i="10"/>
  <c r="G59" i="10"/>
  <c r="K59" i="10"/>
  <c r="L59" i="10"/>
  <c r="A65" i="10"/>
  <c r="B65" i="10"/>
  <c r="C65" i="10"/>
  <c r="F65" i="10"/>
  <c r="A71" i="10"/>
  <c r="B71" i="10"/>
  <c r="D71" i="10"/>
  <c r="E71" i="10"/>
  <c r="G71" i="10"/>
  <c r="L71" i="10"/>
  <c r="B77" i="10"/>
  <c r="B47" i="10"/>
  <c r="C77" i="10"/>
  <c r="C59" i="10"/>
  <c r="D77" i="10"/>
  <c r="E77" i="10"/>
  <c r="F77" i="10"/>
  <c r="G77" i="10"/>
  <c r="G65" i="10"/>
  <c r="H77" i="10"/>
  <c r="I77" i="10"/>
  <c r="J77" i="10"/>
  <c r="J59" i="10"/>
  <c r="K77" i="10"/>
  <c r="K71" i="10"/>
  <c r="L77" i="10"/>
  <c r="L65" i="10"/>
  <c r="M77" i="10"/>
  <c r="M71" i="10"/>
  <c r="B79" i="10"/>
  <c r="B15" i="4"/>
  <c r="C79" i="10"/>
  <c r="C15" i="4"/>
  <c r="D79" i="10"/>
  <c r="D15" i="4"/>
  <c r="E79" i="10"/>
  <c r="E15" i="4"/>
  <c r="F79" i="10"/>
  <c r="F15" i="4"/>
  <c r="G79" i="10"/>
  <c r="G15" i="4"/>
  <c r="H79" i="10"/>
  <c r="H15" i="4"/>
  <c r="I79" i="10"/>
  <c r="I15" i="4"/>
  <c r="J79" i="10"/>
  <c r="J15" i="4"/>
  <c r="K79" i="10"/>
  <c r="K15" i="4"/>
  <c r="L79" i="10"/>
  <c r="L15" i="4"/>
  <c r="M79" i="10"/>
  <c r="M15" i="4"/>
  <c r="A84" i="10"/>
  <c r="C84" i="10"/>
  <c r="D84" i="10"/>
  <c r="L84" i="10"/>
  <c r="A90" i="10"/>
  <c r="C90" i="10"/>
  <c r="A96" i="10"/>
  <c r="B96" i="10"/>
  <c r="J96" i="10"/>
  <c r="L96" i="10"/>
  <c r="M96" i="10"/>
  <c r="A102" i="10"/>
  <c r="C102" i="10"/>
  <c r="D102" i="10"/>
  <c r="F102" i="10"/>
  <c r="G102" i="10"/>
  <c r="L102" i="10"/>
  <c r="A108" i="10"/>
  <c r="I108" i="10"/>
  <c r="B114" i="10"/>
  <c r="B102" i="10"/>
  <c r="C114" i="10"/>
  <c r="C96" i="10"/>
  <c r="D114" i="10"/>
  <c r="D90" i="10"/>
  <c r="E114" i="10"/>
  <c r="E90" i="10"/>
  <c r="F114" i="10"/>
  <c r="F96" i="10"/>
  <c r="G114" i="10"/>
  <c r="G90" i="10"/>
  <c r="H114" i="10"/>
  <c r="H90" i="10"/>
  <c r="I114" i="10"/>
  <c r="I90" i="10"/>
  <c r="J114" i="10"/>
  <c r="J102" i="10"/>
  <c r="K114" i="10"/>
  <c r="K96" i="10"/>
  <c r="L114" i="10"/>
  <c r="L90" i="10"/>
  <c r="M114" i="10"/>
  <c r="B116" i="10"/>
  <c r="B15" i="6"/>
  <c r="C116" i="10"/>
  <c r="C15" i="6"/>
  <c r="D116" i="10"/>
  <c r="D15" i="6"/>
  <c r="E116" i="10"/>
  <c r="E15" i="6"/>
  <c r="F116" i="10"/>
  <c r="F15" i="6"/>
  <c r="G116" i="10"/>
  <c r="G15" i="6"/>
  <c r="H116" i="10"/>
  <c r="H15" i="6"/>
  <c r="I116" i="10"/>
  <c r="I15" i="6"/>
  <c r="J116" i="10"/>
  <c r="J15" i="6"/>
  <c r="K116" i="10"/>
  <c r="K15" i="6"/>
  <c r="L116" i="10"/>
  <c r="L15" i="6"/>
  <c r="M116" i="10"/>
  <c r="M15" i="6"/>
  <c r="C5" i="11"/>
  <c r="E5" i="11"/>
  <c r="G5" i="11"/>
  <c r="B25" i="11"/>
  <c r="B26" i="11"/>
  <c r="I5" i="11"/>
  <c r="K5" i="11"/>
  <c r="A10" i="11"/>
  <c r="E10" i="11"/>
  <c r="J10" i="11"/>
  <c r="M10" i="11"/>
  <c r="B11" i="11"/>
  <c r="B13" i="11"/>
  <c r="A16" i="11"/>
  <c r="B16" i="11"/>
  <c r="B17" i="11"/>
  <c r="A22" i="11"/>
  <c r="B22" i="11"/>
  <c r="C22" i="11"/>
  <c r="B23" i="11"/>
  <c r="A28" i="11"/>
  <c r="C28" i="11"/>
  <c r="E28" i="11"/>
  <c r="H28" i="11"/>
  <c r="J28" i="11"/>
  <c r="M28" i="11"/>
  <c r="B29" i="11"/>
  <c r="B31" i="11"/>
  <c r="B32" i="11"/>
  <c r="C29" i="11"/>
  <c r="A34" i="11"/>
  <c r="C34" i="11"/>
  <c r="D34" i="11"/>
  <c r="I34" i="11"/>
  <c r="K34" i="11"/>
  <c r="L34" i="11"/>
  <c r="B35" i="11"/>
  <c r="B37" i="11"/>
  <c r="B38" i="11"/>
  <c r="C35" i="11"/>
  <c r="B40" i="11"/>
  <c r="B28" i="11"/>
  <c r="C40" i="11"/>
  <c r="D40" i="11"/>
  <c r="E40" i="11"/>
  <c r="F40" i="11"/>
  <c r="F22" i="11"/>
  <c r="G40" i="11"/>
  <c r="H40" i="11"/>
  <c r="I40" i="11"/>
  <c r="J40" i="11"/>
  <c r="J34" i="11"/>
  <c r="K40" i="11"/>
  <c r="L40" i="11"/>
  <c r="L28" i="11"/>
  <c r="M40" i="11"/>
  <c r="B42" i="11"/>
  <c r="B14" i="2"/>
  <c r="C42" i="11"/>
  <c r="C14" i="2"/>
  <c r="D42" i="11"/>
  <c r="D14" i="2"/>
  <c r="D16" i="2"/>
  <c r="E42" i="11"/>
  <c r="E14" i="2"/>
  <c r="F42" i="11"/>
  <c r="F14" i="2"/>
  <c r="F16" i="2"/>
  <c r="G42" i="11"/>
  <c r="G14" i="2"/>
  <c r="H42" i="11"/>
  <c r="H14" i="2"/>
  <c r="H16" i="2"/>
  <c r="I42" i="11"/>
  <c r="I14" i="2"/>
  <c r="J42" i="11"/>
  <c r="J14" i="2"/>
  <c r="J16" i="2"/>
  <c r="K42" i="11"/>
  <c r="K14" i="2"/>
  <c r="L42" i="11"/>
  <c r="L14" i="2"/>
  <c r="L16" i="2"/>
  <c r="M42" i="11"/>
  <c r="M14" i="2"/>
  <c r="A47" i="11"/>
  <c r="C47" i="11"/>
  <c r="D47" i="11"/>
  <c r="E47" i="11"/>
  <c r="F47" i="11"/>
  <c r="K47" i="11"/>
  <c r="L47" i="11"/>
  <c r="M47" i="11"/>
  <c r="A53" i="11"/>
  <c r="C53" i="11"/>
  <c r="D53" i="11"/>
  <c r="E53" i="11"/>
  <c r="K53" i="11"/>
  <c r="L53" i="11"/>
  <c r="M53" i="11"/>
  <c r="A59" i="11"/>
  <c r="C59" i="11"/>
  <c r="D59" i="11"/>
  <c r="K59" i="11"/>
  <c r="L59" i="11"/>
  <c r="A65" i="11"/>
  <c r="B65" i="11"/>
  <c r="C65" i="11"/>
  <c r="F65" i="11"/>
  <c r="H65" i="11"/>
  <c r="K65" i="11"/>
  <c r="A71" i="11"/>
  <c r="J71" i="11"/>
  <c r="B77" i="11"/>
  <c r="B53" i="11"/>
  <c r="C77" i="11"/>
  <c r="C71" i="11"/>
  <c r="D77" i="11"/>
  <c r="D65" i="11"/>
  <c r="E77" i="11"/>
  <c r="E59" i="11"/>
  <c r="F77" i="11"/>
  <c r="F53" i="11"/>
  <c r="G77" i="11"/>
  <c r="H77" i="11"/>
  <c r="H71" i="11"/>
  <c r="I77" i="11"/>
  <c r="I71" i="11"/>
  <c r="J77" i="11"/>
  <c r="K77" i="11"/>
  <c r="K71" i="11"/>
  <c r="L77" i="11"/>
  <c r="L65" i="11"/>
  <c r="M77" i="11"/>
  <c r="M59" i="11"/>
  <c r="B79" i="11"/>
  <c r="B14" i="4"/>
  <c r="C79" i="11"/>
  <c r="C14" i="4"/>
  <c r="C16" i="4"/>
  <c r="D79" i="11"/>
  <c r="D14" i="4"/>
  <c r="E79" i="11"/>
  <c r="E14" i="4"/>
  <c r="E16" i="4"/>
  <c r="F79" i="11"/>
  <c r="F14" i="4"/>
  <c r="G79" i="11"/>
  <c r="G14" i="4"/>
  <c r="G16" i="4"/>
  <c r="H79" i="11"/>
  <c r="H14" i="4"/>
  <c r="I79" i="11"/>
  <c r="I14" i="4"/>
  <c r="I16" i="4"/>
  <c r="J79" i="11"/>
  <c r="J14" i="4"/>
  <c r="K79" i="11"/>
  <c r="K14" i="4"/>
  <c r="K16" i="4"/>
  <c r="L79" i="11"/>
  <c r="L14" i="4"/>
  <c r="M79" i="11"/>
  <c r="M14" i="4"/>
  <c r="A84" i="11"/>
  <c r="B84" i="11"/>
  <c r="C84" i="11"/>
  <c r="D84" i="11"/>
  <c r="I84" i="11"/>
  <c r="J84" i="11"/>
  <c r="K84" i="11"/>
  <c r="L84" i="11"/>
  <c r="A90" i="11"/>
  <c r="B90" i="11"/>
  <c r="C90" i="11"/>
  <c r="H90" i="11"/>
  <c r="I90" i="11"/>
  <c r="J90" i="11"/>
  <c r="K90" i="11"/>
  <c r="A96" i="11"/>
  <c r="B96" i="11"/>
  <c r="I96" i="11"/>
  <c r="J96" i="11"/>
  <c r="A102" i="11"/>
  <c r="D102" i="11"/>
  <c r="I102" i="11"/>
  <c r="L102" i="11"/>
  <c r="A108" i="11"/>
  <c r="H108" i="11"/>
  <c r="B114" i="11"/>
  <c r="B102" i="11"/>
  <c r="C114" i="11"/>
  <c r="C96" i="11"/>
  <c r="D114" i="11"/>
  <c r="D90" i="11"/>
  <c r="E114" i="11"/>
  <c r="F114" i="11"/>
  <c r="F102" i="11"/>
  <c r="G114" i="11"/>
  <c r="G102" i="11"/>
  <c r="H114" i="11"/>
  <c r="H102" i="11"/>
  <c r="I114" i="11"/>
  <c r="I108" i="11"/>
  <c r="J114" i="11"/>
  <c r="J102" i="11"/>
  <c r="K114" i="11"/>
  <c r="K96" i="11"/>
  <c r="L114" i="11"/>
  <c r="L90" i="11"/>
  <c r="M114" i="11"/>
  <c r="B116" i="11"/>
  <c r="B14" i="6"/>
  <c r="C116" i="11"/>
  <c r="C14" i="6"/>
  <c r="D116" i="11"/>
  <c r="D14" i="6"/>
  <c r="D16" i="6"/>
  <c r="E116" i="11"/>
  <c r="E14" i="6"/>
  <c r="F116" i="11"/>
  <c r="F14" i="6"/>
  <c r="F16" i="6"/>
  <c r="G116" i="11"/>
  <c r="G14" i="6"/>
  <c r="H116" i="11"/>
  <c r="H14" i="6"/>
  <c r="H16" i="6"/>
  <c r="I116" i="11"/>
  <c r="I14" i="6"/>
  <c r="J116" i="11"/>
  <c r="J14" i="6"/>
  <c r="J16" i="6"/>
  <c r="K116" i="11"/>
  <c r="K14" i="6"/>
  <c r="L116" i="11"/>
  <c r="L14" i="6"/>
  <c r="L16" i="6"/>
  <c r="M116" i="11"/>
  <c r="M14" i="6"/>
  <c r="N3" i="9"/>
  <c r="N4" i="9"/>
  <c r="N5" i="9"/>
  <c r="N6" i="9"/>
  <c r="N7" i="9"/>
  <c r="N8" i="9"/>
  <c r="B9" i="9"/>
  <c r="B33" i="2"/>
  <c r="C9" i="9"/>
  <c r="C33" i="2"/>
  <c r="D9" i="9"/>
  <c r="D33" i="2"/>
  <c r="E9" i="9"/>
  <c r="E33" i="2"/>
  <c r="F9" i="9"/>
  <c r="F33" i="2"/>
  <c r="G9" i="9"/>
  <c r="G33" i="2"/>
  <c r="H9" i="9"/>
  <c r="H33" i="2"/>
  <c r="I9" i="9"/>
  <c r="I33" i="2"/>
  <c r="J9" i="9"/>
  <c r="J33" i="2"/>
  <c r="K9" i="9"/>
  <c r="K33" i="2"/>
  <c r="L9" i="9"/>
  <c r="L33" i="2"/>
  <c r="M9" i="9"/>
  <c r="M33" i="2"/>
  <c r="O34" i="2"/>
  <c r="N15" i="9"/>
  <c r="N16" i="9"/>
  <c r="N17" i="9"/>
  <c r="N18" i="9"/>
  <c r="N19" i="9"/>
  <c r="N20" i="9"/>
  <c r="B21" i="9"/>
  <c r="B33" i="4"/>
  <c r="C21" i="9"/>
  <c r="C33" i="4"/>
  <c r="D21" i="9"/>
  <c r="D33" i="4"/>
  <c r="E21" i="9"/>
  <c r="E33" i="4"/>
  <c r="F21" i="9"/>
  <c r="F33" i="4"/>
  <c r="G21" i="9"/>
  <c r="G33" i="4"/>
  <c r="H21" i="9"/>
  <c r="H33" i="4"/>
  <c r="I21" i="9"/>
  <c r="I33" i="4"/>
  <c r="J21" i="9"/>
  <c r="J33" i="4"/>
  <c r="K21" i="9"/>
  <c r="K33" i="4"/>
  <c r="L21" i="9"/>
  <c r="L33" i="4"/>
  <c r="M21" i="9"/>
  <c r="M33" i="4"/>
  <c r="O34" i="4"/>
  <c r="N26" i="9"/>
  <c r="N27" i="9"/>
  <c r="N28" i="9"/>
  <c r="N29" i="9"/>
  <c r="N30" i="9"/>
  <c r="N31" i="9"/>
  <c r="B32" i="9"/>
  <c r="B33" i="6"/>
  <c r="C32" i="9"/>
  <c r="C33" i="6"/>
  <c r="D32" i="9"/>
  <c r="D33" i="6"/>
  <c r="E32" i="9"/>
  <c r="E33" i="6"/>
  <c r="F32" i="9"/>
  <c r="F33" i="6"/>
  <c r="G32" i="9"/>
  <c r="G33" i="6"/>
  <c r="H32" i="9"/>
  <c r="H33" i="6"/>
  <c r="I32" i="9"/>
  <c r="I33" i="6"/>
  <c r="J32" i="9"/>
  <c r="J33" i="6"/>
  <c r="K32" i="9"/>
  <c r="K33" i="6"/>
  <c r="L32" i="9"/>
  <c r="L33" i="6"/>
  <c r="M32" i="9"/>
  <c r="M33" i="6"/>
  <c r="O34" i="6"/>
  <c r="B21" i="7"/>
  <c r="C23" i="11"/>
  <c r="B44" i="11"/>
  <c r="B29" i="2"/>
  <c r="E84" i="11"/>
  <c r="E96" i="11"/>
  <c r="E90" i="11"/>
  <c r="E102" i="11"/>
  <c r="G47" i="11"/>
  <c r="G53" i="11"/>
  <c r="G59" i="11"/>
  <c r="G65" i="11"/>
  <c r="N33" i="2"/>
  <c r="R33" i="2"/>
  <c r="C11" i="11"/>
  <c r="B41" i="11"/>
  <c r="B29" i="1"/>
  <c r="F108" i="11"/>
  <c r="C17" i="11"/>
  <c r="B19" i="11"/>
  <c r="B43" i="11"/>
  <c r="H47" i="10"/>
  <c r="H65" i="10"/>
  <c r="H59" i="10"/>
  <c r="H53" i="10"/>
  <c r="H71" i="10"/>
  <c r="G108" i="11"/>
  <c r="E108" i="11"/>
  <c r="G96" i="11"/>
  <c r="B21" i="3"/>
  <c r="R34" i="2"/>
  <c r="N14" i="6"/>
  <c r="B16" i="6"/>
  <c r="I59" i="11"/>
  <c r="L22" i="11"/>
  <c r="L16" i="11"/>
  <c r="L10" i="11"/>
  <c r="D22" i="11"/>
  <c r="D16" i="11"/>
  <c r="D28" i="11"/>
  <c r="D10" i="11"/>
  <c r="C31" i="11"/>
  <c r="C32" i="11"/>
  <c r="D29" i="11"/>
  <c r="M84" i="11"/>
  <c r="M90" i="11"/>
  <c r="M96" i="11"/>
  <c r="M102" i="11"/>
  <c r="H96" i="11"/>
  <c r="H84" i="11"/>
  <c r="J59" i="11"/>
  <c r="J47" i="11"/>
  <c r="B59" i="11"/>
  <c r="B47" i="11"/>
  <c r="K16" i="11"/>
  <c r="K10" i="11"/>
  <c r="K28" i="11"/>
  <c r="K22" i="11"/>
  <c r="C16" i="11"/>
  <c r="C10" i="11"/>
  <c r="G84" i="11"/>
  <c r="G90" i="11"/>
  <c r="I65" i="11"/>
  <c r="I47" i="11"/>
  <c r="I53" i="11"/>
  <c r="G71" i="11"/>
  <c r="N14" i="2"/>
  <c r="B16" i="2"/>
  <c r="C37" i="10"/>
  <c r="C38" i="10"/>
  <c r="D35" i="10"/>
  <c r="N33" i="4"/>
  <c r="R33" i="4"/>
  <c r="F84" i="11"/>
  <c r="F90" i="11"/>
  <c r="F96" i="11"/>
  <c r="M108" i="11"/>
  <c r="B71" i="11"/>
  <c r="J65" i="11"/>
  <c r="J53" i="11"/>
  <c r="I10" i="11"/>
  <c r="I22" i="11"/>
  <c r="I16" i="11"/>
  <c r="I28" i="11"/>
  <c r="C37" i="11"/>
  <c r="C38" i="11"/>
  <c r="D35" i="11"/>
  <c r="L108" i="11"/>
  <c r="D108" i="11"/>
  <c r="F71" i="11"/>
  <c r="H59" i="11"/>
  <c r="H10" i="11"/>
  <c r="H22" i="11"/>
  <c r="H34" i="11"/>
  <c r="J16" i="11"/>
  <c r="F10" i="11"/>
  <c r="B41" i="10"/>
  <c r="B30" i="1"/>
  <c r="B13" i="10"/>
  <c r="C108" i="11"/>
  <c r="M71" i="11"/>
  <c r="E71" i="11"/>
  <c r="H53" i="11"/>
  <c r="G10" i="11"/>
  <c r="G16" i="11"/>
  <c r="G34" i="11"/>
  <c r="J22" i="11"/>
  <c r="K108" i="11"/>
  <c r="B21" i="5"/>
  <c r="R34" i="4"/>
  <c r="J108" i="11"/>
  <c r="B108" i="11"/>
  <c r="K102" i="11"/>
  <c r="C102" i="11"/>
  <c r="L96" i="11"/>
  <c r="D96" i="11"/>
  <c r="L71" i="11"/>
  <c r="D71" i="11"/>
  <c r="M65" i="11"/>
  <c r="E65" i="11"/>
  <c r="F59" i="11"/>
  <c r="H47" i="11"/>
  <c r="F34" i="11"/>
  <c r="G28" i="11"/>
  <c r="H16" i="11"/>
  <c r="N33" i="6"/>
  <c r="R33" i="6"/>
  <c r="N14" i="4"/>
  <c r="M22" i="11"/>
  <c r="M16" i="11"/>
  <c r="E22" i="11"/>
  <c r="E16" i="11"/>
  <c r="M34" i="11"/>
  <c r="E34" i="11"/>
  <c r="F28" i="11"/>
  <c r="G22" i="11"/>
  <c r="F16" i="11"/>
  <c r="B10" i="11"/>
  <c r="I102" i="10"/>
  <c r="I84" i="10"/>
  <c r="I96" i="10"/>
  <c r="E17" i="10"/>
  <c r="D19" i="10"/>
  <c r="D20" i="10"/>
  <c r="H84" i="10"/>
  <c r="H102" i="10"/>
  <c r="H96" i="10"/>
  <c r="B34" i="11"/>
  <c r="H108" i="10"/>
  <c r="I65" i="10"/>
  <c r="I47" i="10"/>
  <c r="I59" i="10"/>
  <c r="I53" i="10"/>
  <c r="I71" i="10"/>
  <c r="G10" i="10"/>
  <c r="G22" i="10"/>
  <c r="G16" i="10"/>
  <c r="G28" i="10"/>
  <c r="G34" i="10"/>
  <c r="F108" i="10"/>
  <c r="K84" i="10"/>
  <c r="L22" i="10"/>
  <c r="L16" i="10"/>
  <c r="L34" i="10"/>
  <c r="E29" i="10"/>
  <c r="L28" i="10"/>
  <c r="L10" i="10"/>
  <c r="M16" i="4"/>
  <c r="N11" i="4"/>
  <c r="K10" i="8"/>
  <c r="L10" i="8"/>
  <c r="M10" i="8"/>
  <c r="K8" i="8"/>
  <c r="L8" i="8"/>
  <c r="M8" i="8"/>
  <c r="M84" i="10"/>
  <c r="M102" i="10"/>
  <c r="E84" i="10"/>
  <c r="E102" i="10"/>
  <c r="M108" i="10"/>
  <c r="E108" i="10"/>
  <c r="J84" i="10"/>
  <c r="M59" i="10"/>
  <c r="M65" i="10"/>
  <c r="M53" i="10"/>
  <c r="E59" i="10"/>
  <c r="E65" i="10"/>
  <c r="E47" i="10"/>
  <c r="M47" i="10"/>
  <c r="K16" i="6"/>
  <c r="C16" i="6"/>
  <c r="N12" i="6"/>
  <c r="N16" i="6"/>
  <c r="S28" i="4"/>
  <c r="L108" i="10"/>
  <c r="D108" i="10"/>
  <c r="K102" i="10"/>
  <c r="G96" i="10"/>
  <c r="M90" i="10"/>
  <c r="B90" i="10"/>
  <c r="D65" i="10"/>
  <c r="D59" i="10"/>
  <c r="J71" i="10"/>
  <c r="L47" i="10"/>
  <c r="D34" i="10"/>
  <c r="R5" i="2"/>
  <c r="S14" i="2"/>
  <c r="N15" i="6"/>
  <c r="K108" i="10"/>
  <c r="C108" i="10"/>
  <c r="E96" i="10"/>
  <c r="K90" i="10"/>
  <c r="G84" i="10"/>
  <c r="J65" i="10"/>
  <c r="I10" i="10"/>
  <c r="I16" i="10"/>
  <c r="I34" i="10"/>
  <c r="I22" i="10"/>
  <c r="D10" i="10"/>
  <c r="R21" i="2"/>
  <c r="S28" i="2"/>
  <c r="J108" i="10"/>
  <c r="B108" i="10"/>
  <c r="D96" i="10"/>
  <c r="J90" i="10"/>
  <c r="F84" i="10"/>
  <c r="J53" i="10"/>
  <c r="J47" i="10"/>
  <c r="H10" i="10"/>
  <c r="H22" i="10"/>
  <c r="H28" i="10"/>
  <c r="H16" i="10"/>
  <c r="L16" i="4"/>
  <c r="D16" i="4"/>
  <c r="B3" i="3"/>
  <c r="D7" i="3"/>
  <c r="K13" i="8"/>
  <c r="L13" i="8"/>
  <c r="M13" i="8"/>
  <c r="K11" i="8"/>
  <c r="L11" i="8"/>
  <c r="M11" i="8"/>
  <c r="K5" i="8"/>
  <c r="L5" i="8"/>
  <c r="M5" i="8"/>
  <c r="G108" i="10"/>
  <c r="F90" i="10"/>
  <c r="B84" i="10"/>
  <c r="G47" i="10"/>
  <c r="G53" i="10"/>
  <c r="B53" i="10"/>
  <c r="N15" i="2"/>
  <c r="C23" i="10"/>
  <c r="F53" i="10"/>
  <c r="F59" i="10"/>
  <c r="F71" i="10"/>
  <c r="K65" i="10"/>
  <c r="C53" i="10"/>
  <c r="B34" i="10"/>
  <c r="J28" i="10"/>
  <c r="B16" i="10"/>
  <c r="N28" i="6"/>
  <c r="B4" i="7"/>
  <c r="F47" i="10"/>
  <c r="M16" i="2"/>
  <c r="E16" i="2"/>
  <c r="S28" i="6"/>
  <c r="M16" i="6"/>
  <c r="E16" i="6"/>
  <c r="N15" i="4"/>
  <c r="C71" i="10"/>
  <c r="B22" i="10"/>
  <c r="I16" i="2"/>
  <c r="H16" i="4"/>
  <c r="S14" i="4"/>
  <c r="K14" i="8"/>
  <c r="L14" i="8"/>
  <c r="M14" i="8"/>
  <c r="I16" i="6"/>
  <c r="K6" i="8"/>
  <c r="L6" i="8"/>
  <c r="M6" i="8"/>
  <c r="F34" i="10"/>
  <c r="G16" i="2"/>
  <c r="F16" i="4"/>
  <c r="F28" i="10"/>
  <c r="C36" i="5"/>
  <c r="R34" i="6"/>
  <c r="G16" i="6"/>
  <c r="R3" i="6"/>
  <c r="S14" i="6"/>
  <c r="K7" i="8"/>
  <c r="L7" i="8"/>
  <c r="M7" i="8"/>
  <c r="K16" i="2"/>
  <c r="C16" i="2"/>
  <c r="N12" i="2"/>
  <c r="N16" i="2"/>
  <c r="J16" i="4"/>
  <c r="G15" i="8"/>
  <c r="H3" i="8"/>
  <c r="B16" i="4"/>
  <c r="K9" i="8"/>
  <c r="L9" i="8"/>
  <c r="M9" i="8"/>
  <c r="C15" i="8"/>
  <c r="N16" i="4"/>
  <c r="L12" i="8"/>
  <c r="M12" i="8"/>
  <c r="L4" i="8"/>
  <c r="M4" i="8"/>
  <c r="P13" i="8"/>
  <c r="Q13" i="8"/>
  <c r="P9" i="8"/>
  <c r="Q9" i="8"/>
  <c r="D37" i="10"/>
  <c r="D38" i="10"/>
  <c r="E35" i="10"/>
  <c r="E29" i="11"/>
  <c r="D31" i="11"/>
  <c r="D32" i="11"/>
  <c r="P8" i="8"/>
  <c r="Q8" i="8"/>
  <c r="D37" i="11"/>
  <c r="D38" i="11"/>
  <c r="E35" i="11"/>
  <c r="Q5" i="8"/>
  <c r="P5" i="8"/>
  <c r="C19" i="11"/>
  <c r="D17" i="11"/>
  <c r="D31" i="1"/>
  <c r="D33" i="1"/>
  <c r="D41" i="1"/>
  <c r="P4" i="8"/>
  <c r="Q4" i="8"/>
  <c r="D11" i="11"/>
  <c r="C13" i="11"/>
  <c r="C41" i="11"/>
  <c r="S29" i="6"/>
  <c r="C36" i="7"/>
  <c r="P10" i="8"/>
  <c r="Q10" i="8"/>
  <c r="C25" i="11"/>
  <c r="C26" i="11"/>
  <c r="C44" i="11"/>
  <c r="C29" i="2"/>
  <c r="P12" i="8"/>
  <c r="Q12" i="8"/>
  <c r="P14" i="8"/>
  <c r="Q14" i="8"/>
  <c r="S29" i="2"/>
  <c r="P6" i="8"/>
  <c r="Q6" i="8"/>
  <c r="C25" i="10"/>
  <c r="C26" i="10"/>
  <c r="D23" i="10"/>
  <c r="P11" i="8"/>
  <c r="Q11" i="8"/>
  <c r="S29" i="4"/>
  <c r="E31" i="10"/>
  <c r="E32" i="10"/>
  <c r="F29" i="10"/>
  <c r="E19" i="10"/>
  <c r="E20" i="10"/>
  <c r="F17" i="10"/>
  <c r="B14" i="10"/>
  <c r="B43" i="10"/>
  <c r="B31" i="2"/>
  <c r="P7" i="8"/>
  <c r="Q7" i="8"/>
  <c r="H15" i="8"/>
  <c r="K3" i="8"/>
  <c r="K15" i="8"/>
  <c r="R52" i="4"/>
  <c r="B5" i="5"/>
  <c r="B3" i="5"/>
  <c r="F19" i="10"/>
  <c r="F20" i="10"/>
  <c r="G17" i="10"/>
  <c r="D25" i="10"/>
  <c r="D26" i="10"/>
  <c r="E23" i="10"/>
  <c r="E37" i="10"/>
  <c r="E38" i="10"/>
  <c r="F35" i="10"/>
  <c r="D7" i="5"/>
  <c r="D23" i="11"/>
  <c r="C43" i="11"/>
  <c r="E11" i="11"/>
  <c r="D13" i="11"/>
  <c r="D41" i="11"/>
  <c r="E37" i="11"/>
  <c r="E38" i="11"/>
  <c r="F35" i="11"/>
  <c r="B44" i="10"/>
  <c r="B30" i="2"/>
  <c r="C11" i="10"/>
  <c r="D19" i="11"/>
  <c r="D20" i="11"/>
  <c r="E17" i="11"/>
  <c r="F31" i="10"/>
  <c r="F32" i="10"/>
  <c r="G29" i="10"/>
  <c r="F29" i="11"/>
  <c r="E31" i="11"/>
  <c r="E32" i="11"/>
  <c r="L3" i="8"/>
  <c r="E25" i="10"/>
  <c r="E26" i="10"/>
  <c r="F23" i="10"/>
  <c r="F37" i="11"/>
  <c r="F38" i="11"/>
  <c r="G35" i="11"/>
  <c r="G31" i="10"/>
  <c r="G32" i="10"/>
  <c r="H29" i="10"/>
  <c r="B3" i="7"/>
  <c r="E19" i="11"/>
  <c r="E20" i="11"/>
  <c r="F17" i="11"/>
  <c r="F37" i="10"/>
  <c r="F38" i="10"/>
  <c r="G35" i="10"/>
  <c r="L15" i="8"/>
  <c r="M3" i="8"/>
  <c r="D43" i="11"/>
  <c r="C13" i="10"/>
  <c r="C41" i="10"/>
  <c r="F11" i="11"/>
  <c r="E13" i="11"/>
  <c r="F31" i="11"/>
  <c r="F32" i="11"/>
  <c r="G29" i="11"/>
  <c r="B52" i="2"/>
  <c r="B54" i="2"/>
  <c r="B55" i="2"/>
  <c r="B57" i="2"/>
  <c r="C56" i="2"/>
  <c r="G19" i="10"/>
  <c r="G20" i="10"/>
  <c r="H17" i="10"/>
  <c r="D25" i="11"/>
  <c r="D26" i="11"/>
  <c r="E23" i="11"/>
  <c r="G37" i="10"/>
  <c r="G38" i="10"/>
  <c r="H35" i="10"/>
  <c r="G31" i="11"/>
  <c r="G32" i="11"/>
  <c r="H29" i="11"/>
  <c r="E25" i="11"/>
  <c r="E26" i="11"/>
  <c r="F23" i="11"/>
  <c r="E41" i="11"/>
  <c r="G17" i="11"/>
  <c r="F19" i="11"/>
  <c r="F20" i="11"/>
  <c r="G37" i="11"/>
  <c r="G38" i="11"/>
  <c r="H35" i="11"/>
  <c r="F25" i="10"/>
  <c r="F26" i="10"/>
  <c r="G23" i="10"/>
  <c r="D44" i="11"/>
  <c r="D29" i="2"/>
  <c r="E43" i="11"/>
  <c r="G11" i="11"/>
  <c r="F13" i="11"/>
  <c r="H31" i="10"/>
  <c r="H32" i="10"/>
  <c r="I29" i="10"/>
  <c r="P3" i="8"/>
  <c r="P15" i="8"/>
  <c r="R52" i="6"/>
  <c r="B5" i="7"/>
  <c r="D7" i="7"/>
  <c r="Q3" i="8"/>
  <c r="Q15" i="8"/>
  <c r="M15" i="8"/>
  <c r="H19" i="10"/>
  <c r="H20" i="10"/>
  <c r="I17" i="10"/>
  <c r="C14" i="10"/>
  <c r="C43" i="10"/>
  <c r="C31" i="2"/>
  <c r="E44" i="11"/>
  <c r="E29" i="2"/>
  <c r="H37" i="10"/>
  <c r="H38" i="10"/>
  <c r="I35" i="10"/>
  <c r="I31" i="10"/>
  <c r="I32" i="10"/>
  <c r="J29" i="10"/>
  <c r="I19" i="10"/>
  <c r="I20" i="10"/>
  <c r="J17" i="10"/>
  <c r="H31" i="11"/>
  <c r="H32" i="11"/>
  <c r="I29" i="11"/>
  <c r="G19" i="11"/>
  <c r="G20" i="11"/>
  <c r="H17" i="11"/>
  <c r="F25" i="11"/>
  <c r="F26" i="11"/>
  <c r="G23" i="11"/>
  <c r="C44" i="10"/>
  <c r="C30" i="2"/>
  <c r="D11" i="10"/>
  <c r="G25" i="10"/>
  <c r="G26" i="10"/>
  <c r="H23" i="10"/>
  <c r="F43" i="11"/>
  <c r="H37" i="11"/>
  <c r="H38" i="11"/>
  <c r="I35" i="11"/>
  <c r="F41" i="11"/>
  <c r="G13" i="11"/>
  <c r="F44" i="11"/>
  <c r="F29" i="2"/>
  <c r="I37" i="11"/>
  <c r="I38" i="11"/>
  <c r="J35" i="11"/>
  <c r="H19" i="11"/>
  <c r="H20" i="11"/>
  <c r="I17" i="11"/>
  <c r="J19" i="10"/>
  <c r="J20" i="10"/>
  <c r="K17" i="10"/>
  <c r="J31" i="10"/>
  <c r="J32" i="10"/>
  <c r="K29" i="10"/>
  <c r="I31" i="11"/>
  <c r="I32" i="11"/>
  <c r="J29" i="11"/>
  <c r="H25" i="10"/>
  <c r="H26" i="10"/>
  <c r="I23" i="10"/>
  <c r="I37" i="10"/>
  <c r="I38" i="10"/>
  <c r="J35" i="10"/>
  <c r="G25" i="11"/>
  <c r="G26" i="11"/>
  <c r="H23" i="11"/>
  <c r="D13" i="10"/>
  <c r="D41" i="10"/>
  <c r="G41" i="11"/>
  <c r="G14" i="11"/>
  <c r="C52" i="2"/>
  <c r="K31" i="10"/>
  <c r="K32" i="10"/>
  <c r="L29" i="10"/>
  <c r="J31" i="11"/>
  <c r="J32" i="11"/>
  <c r="K29" i="11"/>
  <c r="J37" i="10"/>
  <c r="J38" i="10"/>
  <c r="K35" i="10"/>
  <c r="I19" i="11"/>
  <c r="I20" i="11"/>
  <c r="J17" i="11"/>
  <c r="K19" i="10"/>
  <c r="K20" i="10"/>
  <c r="L17" i="10"/>
  <c r="H25" i="11"/>
  <c r="H26" i="11"/>
  <c r="I23" i="11"/>
  <c r="J37" i="11"/>
  <c r="J38" i="11"/>
  <c r="K35" i="11"/>
  <c r="I25" i="10"/>
  <c r="I26" i="10"/>
  <c r="J23" i="10"/>
  <c r="D14" i="10"/>
  <c r="D43" i="10"/>
  <c r="D31" i="2"/>
  <c r="G43" i="11"/>
  <c r="G44" i="11"/>
  <c r="G29" i="2"/>
  <c r="H11" i="11"/>
  <c r="C54" i="2"/>
  <c r="C55" i="2"/>
  <c r="C57" i="2"/>
  <c r="D56" i="2"/>
  <c r="L19" i="10"/>
  <c r="L20" i="10"/>
  <c r="M17" i="10"/>
  <c r="K37" i="10"/>
  <c r="K38" i="10"/>
  <c r="L35" i="10"/>
  <c r="K31" i="11"/>
  <c r="K32" i="11"/>
  <c r="L29" i="11"/>
  <c r="I25" i="11"/>
  <c r="I26" i="11"/>
  <c r="J23" i="11"/>
  <c r="K17" i="11"/>
  <c r="J19" i="11"/>
  <c r="J20" i="11"/>
  <c r="J25" i="10"/>
  <c r="J26" i="10"/>
  <c r="K23" i="10"/>
  <c r="L31" i="10"/>
  <c r="L32" i="10"/>
  <c r="M29" i="10"/>
  <c r="K37" i="11"/>
  <c r="K38" i="11"/>
  <c r="L35" i="11"/>
  <c r="D44" i="10"/>
  <c r="D30" i="2"/>
  <c r="E11" i="10"/>
  <c r="H13" i="11"/>
  <c r="H41" i="11"/>
  <c r="M31" i="10"/>
  <c r="M32" i="10"/>
  <c r="B66" i="10"/>
  <c r="J25" i="11"/>
  <c r="J26" i="11"/>
  <c r="K23" i="11"/>
  <c r="L37" i="11"/>
  <c r="L38" i="11"/>
  <c r="M35" i="11"/>
  <c r="M19" i="10"/>
  <c r="M20" i="10"/>
  <c r="B54" i="10"/>
  <c r="K25" i="10"/>
  <c r="K26" i="10"/>
  <c r="L23" i="10"/>
  <c r="L31" i="11"/>
  <c r="L32" i="11"/>
  <c r="M29" i="11"/>
  <c r="L37" i="10"/>
  <c r="L38" i="10"/>
  <c r="M35" i="10"/>
  <c r="H14" i="11"/>
  <c r="H43" i="11"/>
  <c r="E41" i="10"/>
  <c r="E13" i="10"/>
  <c r="D52" i="2"/>
  <c r="D54" i="2"/>
  <c r="D55" i="2"/>
  <c r="D57" i="2"/>
  <c r="E56" i="2"/>
  <c r="K19" i="11"/>
  <c r="K20" i="11"/>
  <c r="L17" i="11"/>
  <c r="M37" i="10"/>
  <c r="M38" i="10"/>
  <c r="B72" i="10"/>
  <c r="L25" i="10"/>
  <c r="L26" i="10"/>
  <c r="M23" i="10"/>
  <c r="L19" i="11"/>
  <c r="L20" i="11"/>
  <c r="M17" i="11"/>
  <c r="M31" i="11"/>
  <c r="M32" i="11"/>
  <c r="B66" i="11"/>
  <c r="C54" i="10"/>
  <c r="B56" i="10"/>
  <c r="B57" i="10"/>
  <c r="K25" i="11"/>
  <c r="K26" i="11"/>
  <c r="L23" i="11"/>
  <c r="H44" i="11"/>
  <c r="H29" i="2"/>
  <c r="I11" i="11"/>
  <c r="M37" i="11"/>
  <c r="M38" i="11"/>
  <c r="B72" i="11"/>
  <c r="B68" i="10"/>
  <c r="B69" i="10"/>
  <c r="C66" i="10"/>
  <c r="E53" i="2"/>
  <c r="E14" i="10"/>
  <c r="E43" i="10"/>
  <c r="E31" i="2"/>
  <c r="C66" i="11"/>
  <c r="B68" i="11"/>
  <c r="B69" i="11"/>
  <c r="L25" i="11"/>
  <c r="L26" i="11"/>
  <c r="M23" i="11"/>
  <c r="C68" i="10"/>
  <c r="C69" i="10"/>
  <c r="D66" i="10"/>
  <c r="M25" i="10"/>
  <c r="M26" i="10"/>
  <c r="B60" i="10"/>
  <c r="B74" i="11"/>
  <c r="B75" i="11"/>
  <c r="C72" i="11"/>
  <c r="B74" i="10"/>
  <c r="B75" i="10"/>
  <c r="C72" i="10"/>
  <c r="M19" i="11"/>
  <c r="M20" i="11"/>
  <c r="B54" i="11"/>
  <c r="E44" i="10"/>
  <c r="E30" i="2"/>
  <c r="F11" i="10"/>
  <c r="I13" i="11"/>
  <c r="I41" i="11"/>
  <c r="C56" i="10"/>
  <c r="C57" i="10"/>
  <c r="D54" i="10"/>
  <c r="D72" i="11"/>
  <c r="C74" i="11"/>
  <c r="C75" i="11"/>
  <c r="C54" i="11"/>
  <c r="B56" i="11"/>
  <c r="B57" i="11"/>
  <c r="B62" i="10"/>
  <c r="B63" i="10"/>
  <c r="C60" i="10"/>
  <c r="C74" i="10"/>
  <c r="C75" i="10"/>
  <c r="D72" i="10"/>
  <c r="E54" i="10"/>
  <c r="D56" i="10"/>
  <c r="D57" i="10"/>
  <c r="M25" i="11"/>
  <c r="M26" i="11"/>
  <c r="B60" i="11"/>
  <c r="I14" i="11"/>
  <c r="I43" i="11"/>
  <c r="D68" i="10"/>
  <c r="D69" i="10"/>
  <c r="E66" i="10"/>
  <c r="F13" i="10"/>
  <c r="F41" i="10"/>
  <c r="E52" i="2"/>
  <c r="C68" i="11"/>
  <c r="C69" i="11"/>
  <c r="D66" i="11"/>
  <c r="F66" i="10"/>
  <c r="E68" i="10"/>
  <c r="E69" i="10"/>
  <c r="D60" i="10"/>
  <c r="C62" i="10"/>
  <c r="C63" i="10"/>
  <c r="B62" i="11"/>
  <c r="B63" i="11"/>
  <c r="C60" i="11"/>
  <c r="D68" i="11"/>
  <c r="D69" i="11"/>
  <c r="E66" i="11"/>
  <c r="I44" i="11"/>
  <c r="I29" i="2"/>
  <c r="J11" i="11"/>
  <c r="F14" i="10"/>
  <c r="F43" i="10"/>
  <c r="F31" i="2"/>
  <c r="D74" i="10"/>
  <c r="D75" i="10"/>
  <c r="E72" i="10"/>
  <c r="E54" i="2"/>
  <c r="E55" i="2"/>
  <c r="E57" i="2"/>
  <c r="F56" i="2"/>
  <c r="C56" i="11"/>
  <c r="C57" i="11"/>
  <c r="D54" i="11"/>
  <c r="E56" i="10"/>
  <c r="E57" i="10"/>
  <c r="F54" i="10"/>
  <c r="D74" i="11"/>
  <c r="D75" i="11"/>
  <c r="E72" i="11"/>
  <c r="E68" i="11"/>
  <c r="E69" i="11"/>
  <c r="F66" i="11"/>
  <c r="F72" i="10"/>
  <c r="E74" i="10"/>
  <c r="E75" i="10"/>
  <c r="E74" i="11"/>
  <c r="E75" i="11"/>
  <c r="F72" i="11"/>
  <c r="F68" i="10"/>
  <c r="F69" i="10"/>
  <c r="G66" i="10"/>
  <c r="D60" i="11"/>
  <c r="C62" i="11"/>
  <c r="C63" i="11"/>
  <c r="F56" i="10"/>
  <c r="F57" i="10"/>
  <c r="G54" i="10"/>
  <c r="D56" i="11"/>
  <c r="D57" i="11"/>
  <c r="E54" i="11"/>
  <c r="F44" i="10"/>
  <c r="F30" i="2"/>
  <c r="G11" i="10"/>
  <c r="D62" i="10"/>
  <c r="D63" i="10"/>
  <c r="E60" i="10"/>
  <c r="J13" i="11"/>
  <c r="J41" i="11"/>
  <c r="E62" i="10"/>
  <c r="E63" i="10"/>
  <c r="F60" i="10"/>
  <c r="G68" i="10"/>
  <c r="G69" i="10"/>
  <c r="H66" i="10"/>
  <c r="F74" i="11"/>
  <c r="F75" i="11"/>
  <c r="G72" i="11"/>
  <c r="E56" i="11"/>
  <c r="E57" i="11"/>
  <c r="F54" i="11"/>
  <c r="F52" i="2"/>
  <c r="F54" i="2"/>
  <c r="F55" i="2"/>
  <c r="F57" i="2"/>
  <c r="G56" i="2"/>
  <c r="F68" i="11"/>
  <c r="F69" i="11"/>
  <c r="G66" i="11"/>
  <c r="G56" i="10"/>
  <c r="G57" i="10"/>
  <c r="H54" i="10"/>
  <c r="G13" i="10"/>
  <c r="G41" i="10"/>
  <c r="J14" i="11"/>
  <c r="J43" i="11"/>
  <c r="F74" i="10"/>
  <c r="F75" i="10"/>
  <c r="G72" i="10"/>
  <c r="D62" i="11"/>
  <c r="D63" i="11"/>
  <c r="E60" i="11"/>
  <c r="I66" i="10"/>
  <c r="H68" i="10"/>
  <c r="H69" i="10"/>
  <c r="H56" i="10"/>
  <c r="H57" i="10"/>
  <c r="I54" i="10"/>
  <c r="G74" i="10"/>
  <c r="G75" i="10"/>
  <c r="H72" i="10"/>
  <c r="G74" i="11"/>
  <c r="G75" i="11"/>
  <c r="H72" i="11"/>
  <c r="G54" i="11"/>
  <c r="F56" i="11"/>
  <c r="F57" i="11"/>
  <c r="E62" i="11"/>
  <c r="E63" i="11"/>
  <c r="F60" i="11"/>
  <c r="G68" i="11"/>
  <c r="G69" i="11"/>
  <c r="H66" i="11"/>
  <c r="J44" i="11"/>
  <c r="J29" i="2"/>
  <c r="K11" i="11"/>
  <c r="F62" i="10"/>
  <c r="F63" i="10"/>
  <c r="G60" i="10"/>
  <c r="G43" i="10"/>
  <c r="G31" i="2"/>
  <c r="G14" i="10"/>
  <c r="I66" i="11"/>
  <c r="H68" i="11"/>
  <c r="H69" i="11"/>
  <c r="G62" i="10"/>
  <c r="G63" i="10"/>
  <c r="H60" i="10"/>
  <c r="F62" i="11"/>
  <c r="F63" i="11"/>
  <c r="G60" i="11"/>
  <c r="H74" i="11"/>
  <c r="H75" i="11"/>
  <c r="I72" i="11"/>
  <c r="I72" i="10"/>
  <c r="H74" i="10"/>
  <c r="H75" i="10"/>
  <c r="J54" i="10"/>
  <c r="I56" i="10"/>
  <c r="I57" i="10"/>
  <c r="K13" i="11"/>
  <c r="K41" i="11"/>
  <c r="G44" i="10"/>
  <c r="G30" i="2"/>
  <c r="H11" i="10"/>
  <c r="G56" i="11"/>
  <c r="G57" i="11"/>
  <c r="H54" i="11"/>
  <c r="J66" i="10"/>
  <c r="I68" i="10"/>
  <c r="I69" i="10"/>
  <c r="G62" i="11"/>
  <c r="G63" i="11"/>
  <c r="H60" i="11"/>
  <c r="H56" i="11"/>
  <c r="H57" i="11"/>
  <c r="I54" i="11"/>
  <c r="H62" i="10"/>
  <c r="H63" i="10"/>
  <c r="I60" i="10"/>
  <c r="K43" i="11"/>
  <c r="K14" i="11"/>
  <c r="I74" i="11"/>
  <c r="I75" i="11"/>
  <c r="J72" i="11"/>
  <c r="J68" i="10"/>
  <c r="J69" i="10"/>
  <c r="K66" i="10"/>
  <c r="G52" i="2"/>
  <c r="H53" i="2"/>
  <c r="G54" i="2"/>
  <c r="G55" i="2"/>
  <c r="G57" i="2"/>
  <c r="H56" i="2"/>
  <c r="I74" i="10"/>
  <c r="I75" i="10"/>
  <c r="J72" i="10"/>
  <c r="J56" i="10"/>
  <c r="J57" i="10"/>
  <c r="K54" i="10"/>
  <c r="H13" i="10"/>
  <c r="H41" i="10"/>
  <c r="I68" i="11"/>
  <c r="I69" i="11"/>
  <c r="J66" i="11"/>
  <c r="K56" i="10"/>
  <c r="K57" i="10"/>
  <c r="L54" i="10"/>
  <c r="K68" i="10"/>
  <c r="K69" i="10"/>
  <c r="L66" i="10"/>
  <c r="J74" i="11"/>
  <c r="J75" i="11"/>
  <c r="K72" i="11"/>
  <c r="I62" i="10"/>
  <c r="I63" i="10"/>
  <c r="J60" i="10"/>
  <c r="J74" i="10"/>
  <c r="J75" i="10"/>
  <c r="K72" i="10"/>
  <c r="H62" i="11"/>
  <c r="H63" i="11"/>
  <c r="I60" i="11"/>
  <c r="I56" i="11"/>
  <c r="I57" i="11"/>
  <c r="J54" i="11"/>
  <c r="H43" i="10"/>
  <c r="H31" i="2"/>
  <c r="H14" i="10"/>
  <c r="K44" i="11"/>
  <c r="K29" i="2"/>
  <c r="L11" i="11"/>
  <c r="J68" i="11"/>
  <c r="J69" i="11"/>
  <c r="K66" i="11"/>
  <c r="L68" i="10"/>
  <c r="L69" i="10"/>
  <c r="M66" i="10"/>
  <c r="L56" i="10"/>
  <c r="L57" i="10"/>
  <c r="M54" i="10"/>
  <c r="K54" i="11"/>
  <c r="J56" i="11"/>
  <c r="J57" i="11"/>
  <c r="I62" i="11"/>
  <c r="I63" i="11"/>
  <c r="J60" i="11"/>
  <c r="L72" i="11"/>
  <c r="K74" i="11"/>
  <c r="K75" i="11"/>
  <c r="K74" i="10"/>
  <c r="K75" i="10"/>
  <c r="L72" i="10"/>
  <c r="K68" i="11"/>
  <c r="K69" i="11"/>
  <c r="L66" i="11"/>
  <c r="J62" i="10"/>
  <c r="J63" i="10"/>
  <c r="K60" i="10"/>
  <c r="L13" i="11"/>
  <c r="L41" i="11"/>
  <c r="H44" i="10"/>
  <c r="H30" i="2"/>
  <c r="I11" i="10"/>
  <c r="M66" i="11"/>
  <c r="L68" i="11"/>
  <c r="L69" i="11"/>
  <c r="J62" i="11"/>
  <c r="J63" i="11"/>
  <c r="K60" i="11"/>
  <c r="M68" i="10"/>
  <c r="M69" i="10"/>
  <c r="B103" i="10"/>
  <c r="L74" i="10"/>
  <c r="L75" i="10"/>
  <c r="M72" i="10"/>
  <c r="B91" i="10"/>
  <c r="M56" i="10"/>
  <c r="M57" i="10"/>
  <c r="I41" i="10"/>
  <c r="I13" i="10"/>
  <c r="K62" i="10"/>
  <c r="K63" i="10"/>
  <c r="L60" i="10"/>
  <c r="K56" i="11"/>
  <c r="K57" i="11"/>
  <c r="L54" i="11"/>
  <c r="H52" i="2"/>
  <c r="H54" i="2"/>
  <c r="H55" i="2"/>
  <c r="H57" i="2"/>
  <c r="I56" i="2"/>
  <c r="L14" i="11"/>
  <c r="L43" i="11"/>
  <c r="L74" i="11"/>
  <c r="L75" i="11"/>
  <c r="M72" i="11"/>
  <c r="M74" i="10"/>
  <c r="M75" i="10"/>
  <c r="B109" i="10"/>
  <c r="B105" i="10"/>
  <c r="B106" i="10"/>
  <c r="C103" i="10"/>
  <c r="K62" i="11"/>
  <c r="K63" i="11"/>
  <c r="L60" i="11"/>
  <c r="L56" i="11"/>
  <c r="L57" i="11"/>
  <c r="M54" i="11"/>
  <c r="L62" i="10"/>
  <c r="L63" i="10"/>
  <c r="M60" i="10"/>
  <c r="B93" i="10"/>
  <c r="B94" i="10"/>
  <c r="C91" i="10"/>
  <c r="M74" i="11"/>
  <c r="M75" i="11"/>
  <c r="B109" i="11"/>
  <c r="I43" i="10"/>
  <c r="I31" i="2"/>
  <c r="I14" i="10"/>
  <c r="L44" i="11"/>
  <c r="L29" i="2"/>
  <c r="M11" i="11"/>
  <c r="M68" i="11"/>
  <c r="M69" i="11"/>
  <c r="B103" i="11"/>
  <c r="B111" i="11"/>
  <c r="B112" i="11"/>
  <c r="C109" i="11"/>
  <c r="B111" i="10"/>
  <c r="B112" i="10"/>
  <c r="C109" i="10"/>
  <c r="C93" i="10"/>
  <c r="C94" i="10"/>
  <c r="D91" i="10"/>
  <c r="M62" i="10"/>
  <c r="M63" i="10"/>
  <c r="B97" i="10"/>
  <c r="B105" i="11"/>
  <c r="B106" i="11"/>
  <c r="C103" i="11"/>
  <c r="M56" i="11"/>
  <c r="M57" i="11"/>
  <c r="B91" i="11"/>
  <c r="M60" i="11"/>
  <c r="L62" i="11"/>
  <c r="L63" i="11"/>
  <c r="C105" i="10"/>
  <c r="C106" i="10"/>
  <c r="D103" i="10"/>
  <c r="M13" i="11"/>
  <c r="M41" i="11"/>
  <c r="I44" i="10"/>
  <c r="I30" i="2"/>
  <c r="J11" i="10"/>
  <c r="C111" i="10"/>
  <c r="C112" i="10"/>
  <c r="D109" i="10"/>
  <c r="C111" i="11"/>
  <c r="C112" i="11"/>
  <c r="D109" i="11"/>
  <c r="B93" i="11"/>
  <c r="B94" i="11"/>
  <c r="C91" i="11"/>
  <c r="C105" i="11"/>
  <c r="C106" i="11"/>
  <c r="D103" i="11"/>
  <c r="D93" i="10"/>
  <c r="D94" i="10"/>
  <c r="E91" i="10"/>
  <c r="D105" i="10"/>
  <c r="D106" i="10"/>
  <c r="E103" i="10"/>
  <c r="B99" i="10"/>
  <c r="B100" i="10"/>
  <c r="C97" i="10"/>
  <c r="M62" i="11"/>
  <c r="M63" i="11"/>
  <c r="B97" i="11"/>
  <c r="I52" i="2"/>
  <c r="I54" i="2"/>
  <c r="I55" i="2"/>
  <c r="I57" i="2"/>
  <c r="J56" i="2"/>
  <c r="J41" i="10"/>
  <c r="J13" i="10"/>
  <c r="M14" i="11"/>
  <c r="M43" i="11"/>
  <c r="C93" i="11"/>
  <c r="C94" i="11"/>
  <c r="D91" i="11"/>
  <c r="E93" i="10"/>
  <c r="E94" i="10"/>
  <c r="F91" i="10"/>
  <c r="C99" i="10"/>
  <c r="C100" i="10"/>
  <c r="D97" i="10"/>
  <c r="D111" i="10"/>
  <c r="D112" i="10"/>
  <c r="E109" i="10"/>
  <c r="D105" i="11"/>
  <c r="D106" i="11"/>
  <c r="E103" i="11"/>
  <c r="B99" i="11"/>
  <c r="B100" i="11"/>
  <c r="C97" i="11"/>
  <c r="F103" i="10"/>
  <c r="E105" i="10"/>
  <c r="E106" i="10"/>
  <c r="D111" i="11"/>
  <c r="D112" i="11"/>
  <c r="E109" i="11"/>
  <c r="M44" i="11"/>
  <c r="B48" i="11"/>
  <c r="J14" i="10"/>
  <c r="J43" i="10"/>
  <c r="J31" i="2"/>
  <c r="C99" i="11"/>
  <c r="C100" i="11"/>
  <c r="D97" i="11"/>
  <c r="E105" i="11"/>
  <c r="E106" i="11"/>
  <c r="F103" i="11"/>
  <c r="E111" i="11"/>
  <c r="E112" i="11"/>
  <c r="F109" i="11"/>
  <c r="D99" i="10"/>
  <c r="D100" i="10"/>
  <c r="E97" i="10"/>
  <c r="D93" i="11"/>
  <c r="D94" i="11"/>
  <c r="E91" i="11"/>
  <c r="E111" i="10"/>
  <c r="E112" i="10"/>
  <c r="F109" i="10"/>
  <c r="F93" i="10"/>
  <c r="F94" i="10"/>
  <c r="G91" i="10"/>
  <c r="J44" i="10"/>
  <c r="J30" i="2"/>
  <c r="K11" i="10"/>
  <c r="B50" i="11"/>
  <c r="B78" i="11"/>
  <c r="F105" i="10"/>
  <c r="F106" i="10"/>
  <c r="G103" i="10"/>
  <c r="M29" i="2"/>
  <c r="N41" i="11"/>
  <c r="G93" i="10"/>
  <c r="G94" i="10"/>
  <c r="H91" i="10"/>
  <c r="F111" i="10"/>
  <c r="F112" i="10"/>
  <c r="G109" i="10"/>
  <c r="E93" i="11"/>
  <c r="E94" i="11"/>
  <c r="F91" i="11"/>
  <c r="G105" i="10"/>
  <c r="G106" i="10"/>
  <c r="H103" i="10"/>
  <c r="F105" i="11"/>
  <c r="F106" i="11"/>
  <c r="G103" i="11"/>
  <c r="E99" i="10"/>
  <c r="E100" i="10"/>
  <c r="F97" i="10"/>
  <c r="F111" i="11"/>
  <c r="F112" i="11"/>
  <c r="G109" i="11"/>
  <c r="D99" i="11"/>
  <c r="D100" i="11"/>
  <c r="E97" i="11"/>
  <c r="N29" i="2"/>
  <c r="J52" i="2"/>
  <c r="K53" i="2"/>
  <c r="N53" i="2"/>
  <c r="J54" i="2"/>
  <c r="J55" i="2"/>
  <c r="J57" i="2"/>
  <c r="K56" i="2"/>
  <c r="B80" i="11"/>
  <c r="B51" i="11"/>
  <c r="K13" i="10"/>
  <c r="K41" i="10"/>
  <c r="G111" i="10"/>
  <c r="G112" i="10"/>
  <c r="H109" i="10"/>
  <c r="G111" i="11"/>
  <c r="G112" i="11"/>
  <c r="H109" i="11"/>
  <c r="E99" i="11"/>
  <c r="E100" i="11"/>
  <c r="F97" i="11"/>
  <c r="H93" i="10"/>
  <c r="H94" i="10"/>
  <c r="I91" i="10"/>
  <c r="H105" i="10"/>
  <c r="H106" i="10"/>
  <c r="I103" i="10"/>
  <c r="F99" i="10"/>
  <c r="F100" i="10"/>
  <c r="G97" i="10"/>
  <c r="G105" i="11"/>
  <c r="G106" i="11"/>
  <c r="H103" i="11"/>
  <c r="F93" i="11"/>
  <c r="F94" i="11"/>
  <c r="G91" i="11"/>
  <c r="K14" i="10"/>
  <c r="K43" i="10"/>
  <c r="K31" i="2"/>
  <c r="B29" i="3"/>
  <c r="B81" i="11"/>
  <c r="B29" i="4"/>
  <c r="C48" i="11"/>
  <c r="I105" i="10"/>
  <c r="I106" i="10"/>
  <c r="J103" i="10"/>
  <c r="H111" i="11"/>
  <c r="H112" i="11"/>
  <c r="I109" i="11"/>
  <c r="G93" i="11"/>
  <c r="G94" i="11"/>
  <c r="H91" i="11"/>
  <c r="G99" i="10"/>
  <c r="G100" i="10"/>
  <c r="H97" i="10"/>
  <c r="I93" i="10"/>
  <c r="I94" i="10"/>
  <c r="J91" i="10"/>
  <c r="I103" i="11"/>
  <c r="H105" i="11"/>
  <c r="H106" i="11"/>
  <c r="F99" i="11"/>
  <c r="F100" i="11"/>
  <c r="G97" i="11"/>
  <c r="C50" i="11"/>
  <c r="C78" i="11"/>
  <c r="H111" i="10"/>
  <c r="H112" i="10"/>
  <c r="I109" i="10"/>
  <c r="K44" i="10"/>
  <c r="K30" i="2"/>
  <c r="L11" i="10"/>
  <c r="I97" i="10"/>
  <c r="H99" i="10"/>
  <c r="H100" i="10"/>
  <c r="K91" i="10"/>
  <c r="J93" i="10"/>
  <c r="J94" i="10"/>
  <c r="I91" i="11"/>
  <c r="H93" i="11"/>
  <c r="H94" i="11"/>
  <c r="I111" i="11"/>
  <c r="I112" i="11"/>
  <c r="J109" i="11"/>
  <c r="H97" i="11"/>
  <c r="G99" i="11"/>
  <c r="G100" i="11"/>
  <c r="I111" i="10"/>
  <c r="I112" i="10"/>
  <c r="J109" i="10"/>
  <c r="K103" i="10"/>
  <c r="J105" i="10"/>
  <c r="J106" i="10"/>
  <c r="K52" i="2"/>
  <c r="I105" i="11"/>
  <c r="I106" i="11"/>
  <c r="J103" i="11"/>
  <c r="C80" i="11"/>
  <c r="C51" i="11"/>
  <c r="L13" i="10"/>
  <c r="L41" i="10"/>
  <c r="J105" i="11"/>
  <c r="J106" i="11"/>
  <c r="K103" i="11"/>
  <c r="J111" i="10"/>
  <c r="J112" i="10"/>
  <c r="K109" i="10"/>
  <c r="I99" i="10"/>
  <c r="I100" i="10"/>
  <c r="J97" i="10"/>
  <c r="L14" i="10"/>
  <c r="L43" i="10"/>
  <c r="L31" i="2"/>
  <c r="K105" i="10"/>
  <c r="K106" i="10"/>
  <c r="L103" i="10"/>
  <c r="I93" i="11"/>
  <c r="I94" i="11"/>
  <c r="J91" i="11"/>
  <c r="H99" i="11"/>
  <c r="H100" i="11"/>
  <c r="I97" i="11"/>
  <c r="J111" i="11"/>
  <c r="J112" i="11"/>
  <c r="K109" i="11"/>
  <c r="C81" i="11"/>
  <c r="C29" i="4"/>
  <c r="D48" i="11"/>
  <c r="K54" i="2"/>
  <c r="K55" i="2"/>
  <c r="K57" i="2"/>
  <c r="L56" i="2"/>
  <c r="K93" i="10"/>
  <c r="K94" i="10"/>
  <c r="L91" i="10"/>
  <c r="L93" i="10"/>
  <c r="L94" i="10"/>
  <c r="M91" i="10"/>
  <c r="M93" i="10"/>
  <c r="M94" i="10"/>
  <c r="L105" i="10"/>
  <c r="L106" i="10"/>
  <c r="M103" i="10"/>
  <c r="M105" i="10"/>
  <c r="M106" i="10"/>
  <c r="J99" i="10"/>
  <c r="J100" i="10"/>
  <c r="K97" i="10"/>
  <c r="K111" i="11"/>
  <c r="K112" i="11"/>
  <c r="L109" i="11"/>
  <c r="K111" i="10"/>
  <c r="K112" i="10"/>
  <c r="L109" i="10"/>
  <c r="J97" i="11"/>
  <c r="I99" i="11"/>
  <c r="I100" i="11"/>
  <c r="L44" i="10"/>
  <c r="L30" i="2"/>
  <c r="M11" i="10"/>
  <c r="D50" i="11"/>
  <c r="D78" i="11"/>
  <c r="K105" i="11"/>
  <c r="K106" i="11"/>
  <c r="L103" i="11"/>
  <c r="J93" i="11"/>
  <c r="J94" i="11"/>
  <c r="K91" i="11"/>
  <c r="L91" i="11"/>
  <c r="K93" i="11"/>
  <c r="K94" i="11"/>
  <c r="L111" i="11"/>
  <c r="L112" i="11"/>
  <c r="M109" i="11"/>
  <c r="M111" i="11"/>
  <c r="M112" i="11"/>
  <c r="K99" i="10"/>
  <c r="K100" i="10"/>
  <c r="L97" i="10"/>
  <c r="L52" i="2"/>
  <c r="L54" i="2"/>
  <c r="L55" i="2"/>
  <c r="L57" i="2"/>
  <c r="M56" i="2"/>
  <c r="D51" i="11"/>
  <c r="D80" i="11"/>
  <c r="M41" i="10"/>
  <c r="M13" i="10"/>
  <c r="L105" i="11"/>
  <c r="L106" i="11"/>
  <c r="M103" i="11"/>
  <c r="M105" i="11"/>
  <c r="M106" i="11"/>
  <c r="J99" i="11"/>
  <c r="J100" i="11"/>
  <c r="K97" i="11"/>
  <c r="L111" i="10"/>
  <c r="L112" i="10"/>
  <c r="M109" i="10"/>
  <c r="M111" i="10"/>
  <c r="M112" i="10"/>
  <c r="L97" i="11"/>
  <c r="K99" i="11"/>
  <c r="K100" i="11"/>
  <c r="L99" i="10"/>
  <c r="L100" i="10"/>
  <c r="M97" i="10"/>
  <c r="M99" i="10"/>
  <c r="M100" i="10"/>
  <c r="D81" i="11"/>
  <c r="D29" i="4"/>
  <c r="E48" i="11"/>
  <c r="M14" i="10"/>
  <c r="M43" i="10"/>
  <c r="M31" i="2"/>
  <c r="N31" i="2"/>
  <c r="R31" i="2"/>
  <c r="S53" i="2"/>
  <c r="S54" i="2"/>
  <c r="L93" i="11"/>
  <c r="L94" i="11"/>
  <c r="M91" i="11"/>
  <c r="M93" i="11"/>
  <c r="M94" i="11"/>
  <c r="E78" i="11"/>
  <c r="E50" i="11"/>
  <c r="S55" i="2"/>
  <c r="B22" i="3"/>
  <c r="S56" i="2"/>
  <c r="B23" i="3"/>
  <c r="L99" i="11"/>
  <c r="L100" i="11"/>
  <c r="M97" i="11"/>
  <c r="M99" i="11"/>
  <c r="M100" i="11"/>
  <c r="M44" i="10"/>
  <c r="B48" i="10"/>
  <c r="J50" i="4"/>
  <c r="N50" i="4"/>
  <c r="G51" i="4"/>
  <c r="N51" i="4"/>
  <c r="B78" i="10"/>
  <c r="B50" i="10"/>
  <c r="S57" i="2"/>
  <c r="C38" i="3"/>
  <c r="M30" i="2"/>
  <c r="N41" i="10"/>
  <c r="E51" i="11"/>
  <c r="E80" i="11"/>
  <c r="M52" i="2"/>
  <c r="M54" i="2"/>
  <c r="M55" i="2"/>
  <c r="M57" i="2"/>
  <c r="N30" i="2"/>
  <c r="C37" i="5"/>
  <c r="D39" i="3"/>
  <c r="B51" i="10"/>
  <c r="B80" i="10"/>
  <c r="B31" i="4"/>
  <c r="E81" i="11"/>
  <c r="E29" i="4"/>
  <c r="F48" i="11"/>
  <c r="B11" i="3"/>
  <c r="C15" i="3"/>
  <c r="B56" i="4"/>
  <c r="B81" i="10"/>
  <c r="B30" i="4"/>
  <c r="C48" i="10"/>
  <c r="B30" i="3"/>
  <c r="F78" i="11"/>
  <c r="F50" i="11"/>
  <c r="N52" i="2"/>
  <c r="N54" i="2"/>
  <c r="N55" i="2"/>
  <c r="O53" i="2"/>
  <c r="B20" i="3"/>
  <c r="C24" i="3"/>
  <c r="B53" i="4"/>
  <c r="C50" i="10"/>
  <c r="C78" i="10"/>
  <c r="D31" i="3"/>
  <c r="F80" i="11"/>
  <c r="F51" i="11"/>
  <c r="B52" i="4"/>
  <c r="B54" i="4"/>
  <c r="B55" i="4"/>
  <c r="B57" i="4"/>
  <c r="C56" i="4"/>
  <c r="D26" i="3"/>
  <c r="D33" i="3"/>
  <c r="D41" i="3"/>
  <c r="C51" i="10"/>
  <c r="C80" i="10"/>
  <c r="C31" i="4"/>
  <c r="F81" i="11"/>
  <c r="F29" i="4"/>
  <c r="G48" i="11"/>
  <c r="C81" i="10"/>
  <c r="C30" i="4"/>
  <c r="D48" i="10"/>
  <c r="G50" i="11"/>
  <c r="G78" i="11"/>
  <c r="G80" i="11"/>
  <c r="G51" i="11"/>
  <c r="D50" i="10"/>
  <c r="D78" i="10"/>
  <c r="C52" i="4"/>
  <c r="C54" i="4"/>
  <c r="C55" i="4"/>
  <c r="C57" i="4"/>
  <c r="D56" i="4"/>
  <c r="D51" i="10"/>
  <c r="D80" i="10"/>
  <c r="D31" i="4"/>
  <c r="G81" i="11"/>
  <c r="G29" i="4"/>
  <c r="H48" i="11"/>
  <c r="H50" i="11"/>
  <c r="H78" i="11"/>
  <c r="D81" i="10"/>
  <c r="D30" i="4"/>
  <c r="E48" i="10"/>
  <c r="D52" i="4"/>
  <c r="D54" i="4"/>
  <c r="D55" i="4"/>
  <c r="D57" i="4"/>
  <c r="E56" i="4"/>
  <c r="E50" i="10"/>
  <c r="E78" i="10"/>
  <c r="H51" i="11"/>
  <c r="H80" i="11"/>
  <c r="H81" i="11"/>
  <c r="H29" i="4"/>
  <c r="I48" i="11"/>
  <c r="E80" i="10"/>
  <c r="E31" i="4"/>
  <c r="E51" i="10"/>
  <c r="E53" i="4"/>
  <c r="I78" i="11"/>
  <c r="I50" i="11"/>
  <c r="E81" i="10"/>
  <c r="E30" i="4"/>
  <c r="F48" i="10"/>
  <c r="F50" i="10"/>
  <c r="F78" i="10"/>
  <c r="E52" i="4"/>
  <c r="I80" i="11"/>
  <c r="I51" i="11"/>
  <c r="I81" i="11"/>
  <c r="I29" i="4"/>
  <c r="J48" i="11"/>
  <c r="E54" i="4"/>
  <c r="E55" i="4"/>
  <c r="E57" i="4"/>
  <c r="F56" i="4"/>
  <c r="F80" i="10"/>
  <c r="F31" i="4"/>
  <c r="F51" i="10"/>
  <c r="F81" i="10"/>
  <c r="F30" i="4"/>
  <c r="G48" i="10"/>
  <c r="J50" i="11"/>
  <c r="J78" i="11"/>
  <c r="G50" i="10"/>
  <c r="G78" i="10"/>
  <c r="J51" i="11"/>
  <c r="J80" i="11"/>
  <c r="F52" i="4"/>
  <c r="F54" i="4"/>
  <c r="F55" i="4"/>
  <c r="F57" i="4"/>
  <c r="G56" i="4"/>
  <c r="G51" i="10"/>
  <c r="G80" i="10"/>
  <c r="G31" i="4"/>
  <c r="J81" i="11"/>
  <c r="J29" i="4"/>
  <c r="K48" i="11"/>
  <c r="K78" i="11"/>
  <c r="K50" i="11"/>
  <c r="G81" i="10"/>
  <c r="G30" i="4"/>
  <c r="H48" i="10"/>
  <c r="G52" i="4"/>
  <c r="H53" i="4"/>
  <c r="H50" i="10"/>
  <c r="H78" i="10"/>
  <c r="K80" i="11"/>
  <c r="K51" i="11"/>
  <c r="H51" i="10"/>
  <c r="H80" i="10"/>
  <c r="H31" i="4"/>
  <c r="K81" i="11"/>
  <c r="K29" i="4"/>
  <c r="L48" i="11"/>
  <c r="G54" i="4"/>
  <c r="G55" i="4"/>
  <c r="G57" i="4"/>
  <c r="H56" i="4"/>
  <c r="H81" i="10"/>
  <c r="H30" i="4"/>
  <c r="I48" i="10"/>
  <c r="L50" i="11"/>
  <c r="L78" i="11"/>
  <c r="L51" i="11"/>
  <c r="L80" i="11"/>
  <c r="I78" i="10"/>
  <c r="I50" i="10"/>
  <c r="H52" i="4"/>
  <c r="I80" i="10"/>
  <c r="I31" i="4"/>
  <c r="I51" i="10"/>
  <c r="L81" i="11"/>
  <c r="L29" i="4"/>
  <c r="M48" i="11"/>
  <c r="H54" i="4"/>
  <c r="H55" i="4"/>
  <c r="H57" i="4"/>
  <c r="I56" i="4"/>
  <c r="M78" i="11"/>
  <c r="M50" i="11"/>
  <c r="I81" i="10"/>
  <c r="I30" i="4"/>
  <c r="J48" i="10"/>
  <c r="I52" i="4"/>
  <c r="I54" i="4"/>
  <c r="I55" i="4"/>
  <c r="I57" i="4"/>
  <c r="J56" i="4"/>
  <c r="M51" i="11"/>
  <c r="M80" i="11"/>
  <c r="J78" i="10"/>
  <c r="J50" i="10"/>
  <c r="M81" i="11"/>
  <c r="B85" i="11"/>
  <c r="J80" i="10"/>
  <c r="J31" i="4"/>
  <c r="J51" i="10"/>
  <c r="J81" i="10"/>
  <c r="J30" i="4"/>
  <c r="K48" i="10"/>
  <c r="M29" i="4"/>
  <c r="N78" i="11"/>
  <c r="B87" i="11"/>
  <c r="B115" i="11"/>
  <c r="K50" i="10"/>
  <c r="K78" i="10"/>
  <c r="B88" i="11"/>
  <c r="B117" i="11"/>
  <c r="N29" i="4"/>
  <c r="J52" i="4"/>
  <c r="K53" i="4"/>
  <c r="N53" i="4"/>
  <c r="B29" i="5"/>
  <c r="B118" i="11"/>
  <c r="B29" i="6"/>
  <c r="C85" i="11"/>
  <c r="K51" i="10"/>
  <c r="K80" i="10"/>
  <c r="K31" i="4"/>
  <c r="J54" i="4"/>
  <c r="J55" i="4"/>
  <c r="J57" i="4"/>
  <c r="K56" i="4"/>
  <c r="K81" i="10"/>
  <c r="K30" i="4"/>
  <c r="L48" i="10"/>
  <c r="C115" i="11"/>
  <c r="C87" i="11"/>
  <c r="L78" i="10"/>
  <c r="L50" i="10"/>
  <c r="C88" i="11"/>
  <c r="C117" i="11"/>
  <c r="K52" i="4"/>
  <c r="K54" i="4"/>
  <c r="K55" i="4"/>
  <c r="K57" i="4"/>
  <c r="L56" i="4"/>
  <c r="L51" i="10"/>
  <c r="L80" i="10"/>
  <c r="L31" i="4"/>
  <c r="C118" i="11"/>
  <c r="C29" i="6"/>
  <c r="D85" i="11"/>
  <c r="D115" i="11"/>
  <c r="D87" i="11"/>
  <c r="L81" i="10"/>
  <c r="L30" i="4"/>
  <c r="M48" i="10"/>
  <c r="L52" i="4"/>
  <c r="L54" i="4"/>
  <c r="L55" i="4"/>
  <c r="L57" i="4"/>
  <c r="M56" i="4"/>
  <c r="D117" i="11"/>
  <c r="D88" i="11"/>
  <c r="M50" i="10"/>
  <c r="M78" i="10"/>
  <c r="D118" i="11"/>
  <c r="D29" i="6"/>
  <c r="E85" i="11"/>
  <c r="M51" i="10"/>
  <c r="M80" i="10"/>
  <c r="M31" i="4"/>
  <c r="N31" i="4"/>
  <c r="R31" i="4"/>
  <c r="S53" i="4"/>
  <c r="S54" i="4"/>
  <c r="M81" i="10"/>
  <c r="B85" i="10"/>
  <c r="E87" i="11"/>
  <c r="E115" i="11"/>
  <c r="S55" i="4"/>
  <c r="B22" i="5"/>
  <c r="S56" i="4"/>
  <c r="B23" i="5"/>
  <c r="S57" i="4"/>
  <c r="C38" i="5"/>
  <c r="J50" i="6"/>
  <c r="N50" i="6"/>
  <c r="B115" i="10"/>
  <c r="B87" i="10"/>
  <c r="G51" i="6"/>
  <c r="N51" i="6"/>
  <c r="E117" i="11"/>
  <c r="E88" i="11"/>
  <c r="M30" i="4"/>
  <c r="N78" i="10"/>
  <c r="B88" i="10"/>
  <c r="B117" i="10"/>
  <c r="B31" i="6"/>
  <c r="E118" i="11"/>
  <c r="E29" i="6"/>
  <c r="F85" i="11"/>
  <c r="M52" i="4"/>
  <c r="N30" i="4"/>
  <c r="D39" i="5"/>
  <c r="C37" i="7"/>
  <c r="N52" i="4"/>
  <c r="O53" i="4"/>
  <c r="F87" i="11"/>
  <c r="F115" i="11"/>
  <c r="B30" i="5"/>
  <c r="N54" i="4"/>
  <c r="N55" i="4"/>
  <c r="B118" i="10"/>
  <c r="B30" i="6"/>
  <c r="C85" i="10"/>
  <c r="M54" i="4"/>
  <c r="M55" i="4"/>
  <c r="M57" i="4"/>
  <c r="B11" i="5"/>
  <c r="C15" i="5"/>
  <c r="B56" i="6"/>
  <c r="C115" i="10"/>
  <c r="C87" i="10"/>
  <c r="F88" i="11"/>
  <c r="F117" i="11"/>
  <c r="B20" i="5"/>
  <c r="C24" i="5"/>
  <c r="B53" i="6"/>
  <c r="B52" i="6"/>
  <c r="D31" i="5"/>
  <c r="C88" i="10"/>
  <c r="C117" i="10"/>
  <c r="C31" i="6"/>
  <c r="F118" i="11"/>
  <c r="F29" i="6"/>
  <c r="G85" i="11"/>
  <c r="B54" i="6"/>
  <c r="B55" i="6"/>
  <c r="B57" i="6"/>
  <c r="C56" i="6"/>
  <c r="D26" i="5"/>
  <c r="D33" i="5"/>
  <c r="D41" i="5"/>
  <c r="G115" i="11"/>
  <c r="G87" i="11"/>
  <c r="C118" i="10"/>
  <c r="C30" i="6"/>
  <c r="D85" i="10"/>
  <c r="D87" i="10"/>
  <c r="D115" i="10"/>
  <c r="C52" i="6"/>
  <c r="C54" i="6"/>
  <c r="C55" i="6"/>
  <c r="C57" i="6"/>
  <c r="D56" i="6"/>
  <c r="G117" i="11"/>
  <c r="G88" i="11"/>
  <c r="G118" i="11"/>
  <c r="G29" i="6"/>
  <c r="H85" i="11"/>
  <c r="D88" i="10"/>
  <c r="D117" i="10"/>
  <c r="D31" i="6"/>
  <c r="D118" i="10"/>
  <c r="D30" i="6"/>
  <c r="E85" i="10"/>
  <c r="H87" i="11"/>
  <c r="H115" i="11"/>
  <c r="D52" i="6"/>
  <c r="D54" i="6"/>
  <c r="D55" i="6"/>
  <c r="D57" i="6"/>
  <c r="E56" i="6"/>
  <c r="E87" i="10"/>
  <c r="E115" i="10"/>
  <c r="H88" i="11"/>
  <c r="H117" i="11"/>
  <c r="H118" i="11"/>
  <c r="H29" i="6"/>
  <c r="I85" i="11"/>
  <c r="E117" i="10"/>
  <c r="E31" i="6"/>
  <c r="E88" i="10"/>
  <c r="E53" i="6"/>
  <c r="E118" i="10"/>
  <c r="E30" i="6"/>
  <c r="F85" i="10"/>
  <c r="I115" i="11"/>
  <c r="I87" i="11"/>
  <c r="E52" i="6"/>
  <c r="E54" i="6"/>
  <c r="E55" i="6"/>
  <c r="E57" i="6"/>
  <c r="F56" i="6"/>
  <c r="I88" i="11"/>
  <c r="I117" i="11"/>
  <c r="F115" i="10"/>
  <c r="F87" i="10"/>
  <c r="F117" i="10"/>
  <c r="F31" i="6"/>
  <c r="F88" i="10"/>
  <c r="I118" i="11"/>
  <c r="I29" i="6"/>
  <c r="J85" i="11"/>
  <c r="J87" i="11"/>
  <c r="J115" i="11"/>
  <c r="F118" i="10"/>
  <c r="F30" i="6"/>
  <c r="G85" i="10"/>
  <c r="G115" i="10"/>
  <c r="G87" i="10"/>
  <c r="J88" i="11"/>
  <c r="J117" i="11"/>
  <c r="F52" i="6"/>
  <c r="F54" i="6"/>
  <c r="F55" i="6"/>
  <c r="F57" i="6"/>
  <c r="G56" i="6"/>
  <c r="G117" i="10"/>
  <c r="G31" i="6"/>
  <c r="G88" i="10"/>
  <c r="J118" i="11"/>
  <c r="J29" i="6"/>
  <c r="K85" i="11"/>
  <c r="K87" i="11"/>
  <c r="K115" i="11"/>
  <c r="G118" i="10"/>
  <c r="G30" i="6"/>
  <c r="H85" i="10"/>
  <c r="H87" i="10"/>
  <c r="H115" i="10"/>
  <c r="G52" i="6"/>
  <c r="H53" i="6"/>
  <c r="K88" i="11"/>
  <c r="K117" i="11"/>
  <c r="K118" i="11"/>
  <c r="K29" i="6"/>
  <c r="L85" i="11"/>
  <c r="G54" i="6"/>
  <c r="G55" i="6"/>
  <c r="G57" i="6"/>
  <c r="H56" i="6"/>
  <c r="H88" i="10"/>
  <c r="H117" i="10"/>
  <c r="H31" i="6"/>
  <c r="H118" i="10"/>
  <c r="H30" i="6"/>
  <c r="I85" i="10"/>
  <c r="L87" i="11"/>
  <c r="L115" i="11"/>
  <c r="I87" i="10"/>
  <c r="I115" i="10"/>
  <c r="L117" i="11"/>
  <c r="L88" i="11"/>
  <c r="H52" i="6"/>
  <c r="H54" i="6"/>
  <c r="H55" i="6"/>
  <c r="H57" i="6"/>
  <c r="I56" i="6"/>
  <c r="L118" i="11"/>
  <c r="L29" i="6"/>
  <c r="M85" i="11"/>
  <c r="I88" i="10"/>
  <c r="I117" i="10"/>
  <c r="I31" i="6"/>
  <c r="M87" i="11"/>
  <c r="M115" i="11"/>
  <c r="I118" i="10"/>
  <c r="I30" i="6"/>
  <c r="J85" i="10"/>
  <c r="I52" i="6"/>
  <c r="I54" i="6"/>
  <c r="I55" i="6"/>
  <c r="I57" i="6"/>
  <c r="J56" i="6"/>
  <c r="J87" i="10"/>
  <c r="J115" i="10"/>
  <c r="M117" i="11"/>
  <c r="M88" i="11"/>
  <c r="M118" i="11"/>
  <c r="M29" i="6"/>
  <c r="N29" i="6"/>
  <c r="N115" i="11"/>
  <c r="J88" i="10"/>
  <c r="J117" i="10"/>
  <c r="J31" i="6"/>
  <c r="J118" i="10"/>
  <c r="J30" i="6"/>
  <c r="K85" i="10"/>
  <c r="B29" i="7"/>
  <c r="K115" i="10"/>
  <c r="K87" i="10"/>
  <c r="J52" i="6"/>
  <c r="K53" i="6"/>
  <c r="N53" i="6"/>
  <c r="J54" i="6"/>
  <c r="J55" i="6"/>
  <c r="J57" i="6"/>
  <c r="K56" i="6"/>
  <c r="K88" i="10"/>
  <c r="K117" i="10"/>
  <c r="K31" i="6"/>
  <c r="K118" i="10"/>
  <c r="K30" i="6"/>
  <c r="L85" i="10"/>
  <c r="L87" i="10"/>
  <c r="L115" i="10"/>
  <c r="K52" i="6"/>
  <c r="K54" i="6"/>
  <c r="K55" i="6"/>
  <c r="K57" i="6"/>
  <c r="L56" i="6"/>
  <c r="L88" i="10"/>
  <c r="L117" i="10"/>
  <c r="L31" i="6"/>
  <c r="L118" i="10"/>
  <c r="L30" i="6"/>
  <c r="M85" i="10"/>
  <c r="L52" i="6"/>
  <c r="L54" i="6"/>
  <c r="L55" i="6"/>
  <c r="L57" i="6"/>
  <c r="M56" i="6"/>
  <c r="M87" i="10"/>
  <c r="M115" i="10"/>
  <c r="M88" i="10"/>
  <c r="M118" i="10"/>
  <c r="M30" i="6"/>
  <c r="M117" i="10"/>
  <c r="M31" i="6"/>
  <c r="N31" i="6"/>
  <c r="R31" i="6"/>
  <c r="S53" i="6"/>
  <c r="S54" i="6"/>
  <c r="M52" i="6"/>
  <c r="N30" i="6"/>
  <c r="M54" i="6"/>
  <c r="M55" i="6"/>
  <c r="M57" i="6"/>
  <c r="N115" i="10"/>
  <c r="S56" i="6"/>
  <c r="B23" i="7"/>
  <c r="S55" i="6"/>
  <c r="B22" i="7"/>
  <c r="S57" i="6"/>
  <c r="C38" i="7"/>
  <c r="D39" i="7"/>
  <c r="B30" i="7"/>
  <c r="D31" i="7"/>
  <c r="N56" i="6"/>
  <c r="B11" i="7"/>
  <c r="C15" i="7"/>
  <c r="N52" i="6"/>
  <c r="N54" i="6"/>
  <c r="N55" i="6"/>
  <c r="N57" i="6"/>
  <c r="O53" i="6"/>
  <c r="B20" i="7"/>
  <c r="C24" i="7"/>
  <c r="D26" i="7"/>
  <c r="D33" i="7"/>
  <c r="D41" i="7"/>
</calcChain>
</file>

<file path=xl/sharedStrings.xml><?xml version="1.0" encoding="utf-8"?>
<sst xmlns="http://schemas.openxmlformats.org/spreadsheetml/2006/main" count="621" uniqueCount="190">
  <si>
    <t>Balance Sheet at start</t>
  </si>
  <si>
    <t>Fixed Assets</t>
  </si>
  <si>
    <t>Brought Forward</t>
  </si>
  <si>
    <t>Purchases</t>
  </si>
  <si>
    <t>Depreciation</t>
  </si>
  <si>
    <t>Disposals</t>
  </si>
  <si>
    <t>Total</t>
  </si>
  <si>
    <t>Current Assets</t>
  </si>
  <si>
    <t>Bank</t>
  </si>
  <si>
    <t>Debtors</t>
  </si>
  <si>
    <t>Stock for sale</t>
  </si>
  <si>
    <t>Stock raw material</t>
  </si>
  <si>
    <t>Current Liabilities</t>
  </si>
  <si>
    <t>Trade Creditors</t>
  </si>
  <si>
    <t>Short-term loans</t>
  </si>
  <si>
    <t>VAT</t>
  </si>
  <si>
    <t>PAYE</t>
  </si>
  <si>
    <t>Corporation Tax</t>
  </si>
  <si>
    <t>Member Profit Share</t>
  </si>
  <si>
    <t>Net Current Assets</t>
  </si>
  <si>
    <t>Long-term Liabilities</t>
  </si>
  <si>
    <t>Supporter Loans</t>
  </si>
  <si>
    <t>Commercial Loans</t>
  </si>
  <si>
    <t>Total Asset Value</t>
  </si>
  <si>
    <t>Sources of Finance</t>
  </si>
  <si>
    <t>Members Shareholding</t>
  </si>
  <si>
    <t>Accumulated PaL</t>
  </si>
  <si>
    <t>This Year PaL</t>
  </si>
  <si>
    <t>Error</t>
  </si>
  <si>
    <t>Cash Flow yr1</t>
  </si>
  <si>
    <t>Total Yr1</t>
  </si>
  <si>
    <t>Profit and Loss Yr 1</t>
  </si>
  <si>
    <t>Income</t>
  </si>
  <si>
    <t>VAT Rate</t>
  </si>
  <si>
    <t>Sales</t>
  </si>
  <si>
    <t>Disposals of fixed assets</t>
  </si>
  <si>
    <t>Increase in debtors</t>
  </si>
  <si>
    <t>VAT Collected</t>
  </si>
  <si>
    <t>not pal</t>
  </si>
  <si>
    <t>Member Investment</t>
  </si>
  <si>
    <t>Cost of Sales</t>
  </si>
  <si>
    <t>Decrease in Stock</t>
  </si>
  <si>
    <t>Expenditure</t>
  </si>
  <si>
    <t>Decrease in Stock Materials</t>
  </si>
  <si>
    <t>Marketing/commissions</t>
  </si>
  <si>
    <t>Travel – fuel</t>
  </si>
  <si>
    <t>Capital equipment</t>
  </si>
  <si>
    <t>Supporter Loan Repayments</t>
  </si>
  <si>
    <t>Gross Profit</t>
  </si>
  <si>
    <t>Commercial Loan Repayments</t>
  </si>
  <si>
    <t>Overheads</t>
  </si>
  <si>
    <t>Interest Charges</t>
  </si>
  <si>
    <t>Cleaning</t>
  </si>
  <si>
    <t>Staff wages</t>
  </si>
  <si>
    <t>Employers NI</t>
  </si>
  <si>
    <t>Premises-rent</t>
  </si>
  <si>
    <t>Premises-rates</t>
  </si>
  <si>
    <t>Premises</t>
  </si>
  <si>
    <t>Heat, light and power</t>
  </si>
  <si>
    <t>Water</t>
  </si>
  <si>
    <t>Uniform</t>
  </si>
  <si>
    <t>Tool repairs and attachments</t>
  </si>
  <si>
    <t>Stationery</t>
  </si>
  <si>
    <t>Vehicle maintenance etc</t>
  </si>
  <si>
    <t>Rubbish removal</t>
  </si>
  <si>
    <t>Insurances</t>
  </si>
  <si>
    <t>Office Costs</t>
  </si>
  <si>
    <t>Book keeping and accountancy</t>
  </si>
  <si>
    <t>Other</t>
  </si>
  <si>
    <t>Increase in Creditors</t>
  </si>
  <si>
    <t>Corporation Tax paid over</t>
  </si>
  <si>
    <t xml:space="preserve">VAT  </t>
  </si>
  <si>
    <t xml:space="preserve">VAT paid over </t>
  </si>
  <si>
    <t>Net Profit</t>
  </si>
  <si>
    <t>Net cash flow on month</t>
  </si>
  <si>
    <t>Corp Tax due</t>
  </si>
  <si>
    <t>Start Balance</t>
  </si>
  <si>
    <t>Profit Share due</t>
  </si>
  <si>
    <t>End Balance</t>
  </si>
  <si>
    <t>Retained Profit</t>
  </si>
  <si>
    <t>Balance Sheet at end Yr1:</t>
  </si>
  <si>
    <t>Cash Flow yr2</t>
  </si>
  <si>
    <t>Total Yr2</t>
  </si>
  <si>
    <t>Profit and Loss Yr 2</t>
  </si>
  <si>
    <t>Balance Sheet at end Yr2:</t>
  </si>
  <si>
    <t>Cash Flow yr3</t>
  </si>
  <si>
    <t>Total Yr3</t>
  </si>
  <si>
    <t>Profit and Loss Yr 3</t>
  </si>
  <si>
    <t>Balance Sheet at end Yr3:</t>
  </si>
  <si>
    <t>Asset Register</t>
  </si>
  <si>
    <t>Year 0</t>
  </si>
  <si>
    <t>Year 1</t>
  </si>
  <si>
    <t>Year 2</t>
  </si>
  <si>
    <t>Year 3</t>
  </si>
  <si>
    <t>Item</t>
  </si>
  <si>
    <t>end value</t>
  </si>
  <si>
    <t>Start value</t>
  </si>
  <si>
    <t>Purchase £</t>
  </si>
  <si>
    <t>rate</t>
  </si>
  <si>
    <t>depr</t>
  </si>
  <si>
    <t>start value</t>
  </si>
  <si>
    <t>Purchase</t>
  </si>
  <si>
    <t>YEAR 1</t>
  </si>
  <si>
    <t>Wages</t>
  </si>
  <si>
    <t>Total wage</t>
  </si>
  <si>
    <t>YEAR 2</t>
  </si>
  <si>
    <t>YEAR 3</t>
  </si>
  <si>
    <t>Commercial Loan Repayment Schedule</t>
  </si>
  <si>
    <t>Loan 1</t>
  </si>
  <si>
    <t>Loan 2</t>
  </si>
  <si>
    <t>Loan 3</t>
  </si>
  <si>
    <t>Loan 4</t>
  </si>
  <si>
    <t>Loan 5</t>
  </si>
  <si>
    <t>Lender</t>
  </si>
  <si>
    <t>Annual</t>
  </si>
  <si>
    <t>Monthly</t>
  </si>
  <si>
    <t>Interest Rate</t>
  </si>
  <si>
    <t>Monthly Payment</t>
  </si>
  <si>
    <t>Loan Principal</t>
  </si>
  <si>
    <t>Principal</t>
  </si>
  <si>
    <t>Loans Received</t>
  </si>
  <si>
    <t>Interest</t>
  </si>
  <si>
    <t>Loan Repayment</t>
  </si>
  <si>
    <t>TOTALS</t>
  </si>
  <si>
    <t>Supporter Loan Repayment Schedule</t>
  </si>
  <si>
    <t>Loan 6</t>
  </si>
  <si>
    <t>Loan 7</t>
  </si>
  <si>
    <t>Loan 8</t>
  </si>
  <si>
    <t>Loan 9</t>
  </si>
  <si>
    <t>Loan 10</t>
  </si>
  <si>
    <t>Supporter</t>
  </si>
  <si>
    <t>Do not use this tool unless and until you have read and understood the Terms and Conditions – see T&amp;Cs tab.</t>
  </si>
  <si>
    <t>Enter dates into yellow cells</t>
  </si>
  <si>
    <t>Enter data into blue cells</t>
  </si>
  <si>
    <t>Enter NOTHING into other cells...</t>
  </si>
  <si>
    <t>… except to customise the tool for a specific application, and then only if you fully understand any formulae that you modify.</t>
  </si>
  <si>
    <t>Never replace a formula with a number.</t>
  </si>
  <si>
    <t>Enter member disinvestments as negative investments</t>
  </si>
  <si>
    <t>On CFF, P&amp;L yr1, click on the formula for VAT in Month 1. This will indicate which items are currently counted as VATable.  Modify this formula as necessary and fill across to Month 12.  Copy the revised formula to Month 1 years 2 and 3 and fill them across to Month 12.</t>
  </si>
  <si>
    <t>WIP</t>
  </si>
  <si>
    <t>This tool does not do work</t>
  </si>
  <si>
    <t>in progress adjustment. So if stuff is made in month 1, supplied in 2</t>
  </si>
  <si>
    <t>invoiced in 3 and paid in 4 then it will not appear in the cash flow until</t>
  </si>
  <si>
    <t>4 and only then is it picked up and put in the P&amp;L, meaning that month</t>
  </si>
  <si>
    <t>10, 11, 12 production would not appear in P&amp;L.  On the other hand,</t>
  </si>
  <si>
    <t>production from the previous year months 10, 11, 12 will appear.  The WIP</t>
  </si>
  <si>
    <t>adjustment needs to be done additionally and also needs to be reflected</t>
  </si>
  <si>
    <t>in current assets or the balance sheet will not work either.</t>
  </si>
  <si>
    <t>On the same basis, raw material or stock bought in for sale will clearly</t>
  </si>
  <si>
    <t>be put in one of the blank rows for cost of sales but opening stock and</t>
  </si>
  <si>
    <t>any increase in stock level beyond buying to replace that used in</t>
  </si>
  <si>
    <t>production or selling on will need to go in the stock building line</t>
  </si>
  <si>
    <t>otherwise it will mess up the gross profit calculation and the increased</t>
  </si>
  <si>
    <t>asset will not be reflected in the balance sheet.</t>
  </si>
  <si>
    <t>Loans</t>
  </si>
  <si>
    <t>Choose if the loan is a commercial loan or supporter loan (the only</t>
  </si>
  <si>
    <t>difference between them is that they are shown as separate in the</t>
  </si>
  <si>
    <t>balance sheet).</t>
  </si>
  <si>
    <t>-  If you start out with loans, place the details at the top of the page:</t>
  </si>
  <si>
    <t>Name of lender; interest rate pa; Monthly repayment (interest and</t>
  </si>
  <si>
    <t>capital combined); amount of loan outstanding.</t>
  </si>
  <si>
    <t>-  If you take out a loan from month 1 onwards, write the loan taken in</t>
  </si>
  <si>
    <t>the loans received column; this will then show in the cashflow</t>
  </si>
  <si>
    <t>projection. At the top of the sheet complete the details at the top of</t>
  </si>
  <si>
    <t>the page: Name of lender; interest rate pa; Monthly repayment (interest</t>
  </si>
  <si>
    <t>and capital combined); amount of loan outstanding = 0. Now have a look</t>
  </si>
  <si>
    <t>at the "loan repayment" row and delete the repayment amounts in months</t>
  </si>
  <si>
    <t>where no capital payment is due (eg if the loan has not been taken out</t>
  </si>
  <si>
    <t>yet or there are capital holidays).</t>
  </si>
  <si>
    <t>Terms and Conditions [revised May 2014]</t>
  </si>
  <si>
    <r>
      <t xml:space="preserve">Co-operative Assistance Network Limited (CAN) </t>
    </r>
    <r>
      <rPr>
        <sz val="10"/>
        <color indexed="12"/>
        <rFont val="Arial"/>
        <family val="2"/>
      </rPr>
      <t>www.can.coop</t>
    </r>
    <r>
      <rPr>
        <sz val="10"/>
        <rFont val="Arial"/>
        <family val="2"/>
      </rPr>
      <t xml:space="preserve"> has made these tools available to all UK Co-operatives.  It’s up to them if they use it.  If they do then they are:</t>
    </r>
  </si>
  <si>
    <t>Given a license to use it in perpetuity for nothing</t>
  </si>
  <si>
    <t>Expected to meet the conditions below</t>
  </si>
  <si>
    <t>CAN expect users to</t>
  </si>
  <si>
    <t>Register this product with CAN:</t>
  </si>
  <si>
    <r>
      <t xml:space="preserve">Send Co-op name, contact name and email address to Austen Cordasco at </t>
    </r>
    <r>
      <rPr>
        <sz val="10"/>
        <color indexed="12"/>
        <rFont val="Arial"/>
        <family val="2"/>
      </rPr>
      <t>austen@assist.coop</t>
    </r>
    <r>
      <rPr>
        <sz val="10"/>
        <rFont val="Arial"/>
        <family val="2"/>
      </rPr>
      <t xml:space="preserve">  </t>
    </r>
  </si>
  <si>
    <t>This product is: Financial Projections Template v9</t>
  </si>
  <si>
    <t>Input into the development of the tool</t>
  </si>
  <si>
    <t>CAN expect users not to</t>
  </si>
  <si>
    <r>
      <t xml:space="preserve">Use this tool unless they have read and fully understand the instructions.  For further guidance or free training please contact Brian Titley: </t>
    </r>
    <r>
      <rPr>
        <sz val="10"/>
        <color indexed="12"/>
        <rFont val="Arial"/>
        <family val="2"/>
      </rPr>
      <t>brian@assist.coop</t>
    </r>
    <r>
      <rPr>
        <sz val="10"/>
        <rFont val="Arial"/>
        <family val="2"/>
      </rPr>
      <t xml:space="preserve"> </t>
    </r>
  </si>
  <si>
    <t>Give, lend or sell the tool to any individual or organisation that is not licensed by CAN to use it</t>
  </si>
  <si>
    <t>Assert ownership of the tool</t>
  </si>
  <si>
    <t>CAN retains the copyright</t>
  </si>
  <si>
    <t>CAN will control development of the tool, approve and make changes</t>
  </si>
  <si>
    <t>CAN will distribute improved versions of the tool to registered licensees that abide by these terms and conditions</t>
  </si>
  <si>
    <t>CAN really, really hopes that everybody will “play the game”</t>
  </si>
  <si>
    <r>
      <t xml:space="preserve">To make suggestions for the improvement of these tools, please contact Austen Cordasco at </t>
    </r>
    <r>
      <rPr>
        <sz val="10"/>
        <color indexed="12"/>
        <rFont val="Arial"/>
        <family val="2"/>
      </rPr>
      <t>austen@assist.coop</t>
    </r>
    <r>
      <rPr>
        <sz val="10"/>
        <rFont val="Arial"/>
        <family val="2"/>
      </rPr>
      <t xml:space="preserve"> </t>
    </r>
  </si>
  <si>
    <t>Disclaimers</t>
  </si>
  <si>
    <t>This is a tool for estimating financial forecasts.  It is not an accounting tool and must not be used as such.</t>
  </si>
  <si>
    <t>CAN is not responsible and cannot be held responsible for any losses or damages incurred by the use of this tool.  This tool comes with no guarantees and you use it at your own risk.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</si>
</sst>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mmm\-yyyy"/>
    <numFmt numFmtId="173" formatCode="\£#,##0;[Red]&quot;-£&quot;#,##0"/>
  </numFmts>
  <fonts count="8" x14ac:knownFonts="1">
    <font>
      <sz val="10"/>
      <name val="Arial"/>
      <family val="2"/>
    </font>
    <font>
      <b/>
      <sz val="10"/>
      <name val="Arial"/>
      <family val="2"/>
    </font>
    <font>
      <b/>
      <sz val="10"/>
      <color indexed="8"/>
      <name val="Arial"/>
      <family val="2"/>
    </font>
    <font>
      <sz val="10"/>
      <color indexed="8"/>
      <name val="Arial"/>
      <family val="2"/>
    </font>
    <font>
      <b/>
      <sz val="14"/>
      <name val="Arial"/>
      <family val="2"/>
    </font>
    <font>
      <b/>
      <sz val="12"/>
      <name val="Arial"/>
      <family val="2"/>
    </font>
    <font>
      <sz val="10"/>
      <color indexed="12"/>
      <name val="Arial"/>
      <family val="2"/>
    </font>
    <font>
      <sz val="12"/>
      <name val="Arial"/>
      <family val="2"/>
    </font>
  </fonts>
  <fills count="4">
    <fill>
      <patternFill patternType="none"/>
    </fill>
    <fill>
      <patternFill patternType="gray125"/>
    </fill>
    <fill>
      <patternFill patternType="solid">
        <fgColor indexed="27"/>
        <bgColor indexed="41"/>
      </patternFill>
    </fill>
    <fill>
      <patternFill patternType="solid">
        <fgColor indexed="43"/>
        <bgColor indexed="26"/>
      </patternFill>
    </fill>
  </fills>
  <borders count="3">
    <border>
      <left/>
      <right/>
      <top/>
      <bottom/>
      <diagonal/>
    </border>
    <border>
      <left style="hair">
        <color indexed="8"/>
      </left>
      <right/>
      <top/>
      <bottom/>
      <diagonal/>
    </border>
    <border>
      <left style="thin">
        <color indexed="63"/>
      </left>
      <right/>
      <top/>
      <bottom/>
      <diagonal/>
    </border>
  </borders>
  <cellStyleXfs count="1">
    <xf numFmtId="0" fontId="0" fillId="0" borderId="0"/>
  </cellStyleXfs>
  <cellXfs count="72">
    <xf numFmtId="0" fontId="0" fillId="0" borderId="0" xfId="0"/>
    <xf numFmtId="38" fontId="0" fillId="0" borderId="0" xfId="0" applyNumberFormat="1"/>
    <xf numFmtId="38" fontId="1" fillId="0" borderId="0" xfId="0" applyNumberFormat="1" applyFont="1"/>
    <xf numFmtId="38" fontId="1" fillId="0" borderId="0" xfId="0" applyNumberFormat="1" applyFont="1" applyFill="1"/>
    <xf numFmtId="38" fontId="0" fillId="0" borderId="0" xfId="0" applyNumberFormat="1" applyFill="1"/>
    <xf numFmtId="38" fontId="0" fillId="2" borderId="0" xfId="0" applyNumberFormat="1" applyFill="1"/>
    <xf numFmtId="38" fontId="0" fillId="0" borderId="0" xfId="0" applyNumberFormat="1" applyFont="1"/>
    <xf numFmtId="38" fontId="0" fillId="2" borderId="0" xfId="0" applyNumberFormat="1" applyFont="1" applyFill="1"/>
    <xf numFmtId="172" fontId="0" fillId="3" borderId="0" xfId="0" applyNumberFormat="1" applyFill="1"/>
    <xf numFmtId="9" fontId="0" fillId="2" borderId="0" xfId="0" applyNumberFormat="1" applyFill="1"/>
    <xf numFmtId="38" fontId="0" fillId="0" borderId="0" xfId="0" applyNumberFormat="1" applyFont="1" applyAlignment="1">
      <alignment horizontal="right"/>
    </xf>
    <xf numFmtId="38" fontId="0" fillId="0" borderId="0" xfId="0" applyNumberFormat="1" applyFont="1" applyFill="1"/>
    <xf numFmtId="173" fontId="1" fillId="0" borderId="0" xfId="0" applyNumberFormat="1" applyFont="1"/>
    <xf numFmtId="9" fontId="1" fillId="2" borderId="0" xfId="0" applyNumberFormat="1" applyFont="1" applyFill="1"/>
    <xf numFmtId="1" fontId="0" fillId="0" borderId="0" xfId="0" applyNumberFormat="1"/>
    <xf numFmtId="9" fontId="1" fillId="0" borderId="0" xfId="0" applyNumberFormat="1" applyFont="1"/>
    <xf numFmtId="173" fontId="0" fillId="0" borderId="0" xfId="0" applyNumberFormat="1"/>
    <xf numFmtId="0" fontId="1" fillId="0" borderId="0" xfId="0" applyFont="1"/>
    <xf numFmtId="38" fontId="1" fillId="3" borderId="0" xfId="0" applyNumberFormat="1" applyFont="1" applyFill="1"/>
    <xf numFmtId="1" fontId="1" fillId="0" borderId="0" xfId="0" applyNumberFormat="1" applyFont="1"/>
    <xf numFmtId="38" fontId="0" fillId="0" borderId="1" xfId="0" applyNumberFormat="1" applyBorder="1"/>
    <xf numFmtId="38" fontId="0" fillId="0" borderId="0" xfId="0" applyNumberFormat="1" applyBorder="1"/>
    <xf numFmtId="38" fontId="0" fillId="0" borderId="0" xfId="0" applyNumberFormat="1" applyFont="1" applyBorder="1"/>
    <xf numFmtId="0" fontId="0" fillId="3" borderId="0" xfId="0" applyFill="1"/>
    <xf numFmtId="38" fontId="0" fillId="0" borderId="1" xfId="0" applyNumberFormat="1" applyFont="1" applyBorder="1"/>
    <xf numFmtId="38" fontId="0" fillId="3" borderId="0" xfId="0" applyNumberFormat="1" applyFill="1"/>
    <xf numFmtId="38" fontId="0" fillId="3" borderId="0" xfId="0" applyNumberFormat="1" applyFont="1" applyFill="1" applyBorder="1"/>
    <xf numFmtId="38" fontId="0" fillId="2" borderId="0" xfId="0" applyNumberFormat="1" applyFont="1" applyFill="1" applyAlignment="1">
      <alignment wrapText="1"/>
    </xf>
    <xf numFmtId="38" fontId="0" fillId="0" borderId="1" xfId="0" applyNumberFormat="1" applyFont="1" applyFill="1" applyBorder="1" applyAlignment="1">
      <alignment wrapText="1"/>
    </xf>
    <xf numFmtId="38" fontId="0" fillId="2" borderId="0" xfId="0" applyNumberFormat="1" applyFill="1" applyBorder="1"/>
    <xf numFmtId="9" fontId="0" fillId="0" borderId="0" xfId="0" applyNumberFormat="1"/>
    <xf numFmtId="38" fontId="1" fillId="0" borderId="1" xfId="0" applyNumberFormat="1" applyFont="1" applyBorder="1"/>
    <xf numFmtId="38" fontId="1" fillId="0" borderId="0" xfId="0" applyNumberFormat="1" applyFont="1" applyBorder="1"/>
    <xf numFmtId="38" fontId="0" fillId="0" borderId="0" xfId="0" applyNumberFormat="1" applyFill="1" applyBorder="1"/>
    <xf numFmtId="0" fontId="0" fillId="2" borderId="0" xfId="0" applyFill="1"/>
    <xf numFmtId="1" fontId="0" fillId="2" borderId="0" xfId="0" applyNumberFormat="1" applyFill="1"/>
    <xf numFmtId="0" fontId="0" fillId="0" borderId="2" xfId="0" applyBorder="1"/>
    <xf numFmtId="0" fontId="1" fillId="0" borderId="2" xfId="0" applyFont="1" applyBorder="1"/>
    <xf numFmtId="0" fontId="0" fillId="0" borderId="2" xfId="0" applyFont="1" applyBorder="1" applyAlignment="1">
      <alignment horizontal="center"/>
    </xf>
    <xf numFmtId="0" fontId="0" fillId="0" borderId="0" xfId="0" applyFont="1" applyAlignment="1">
      <alignment horizontal="center"/>
    </xf>
    <xf numFmtId="10" fontId="0" fillId="2" borderId="2" xfId="0" applyNumberFormat="1" applyFill="1" applyBorder="1" applyProtection="1">
      <protection locked="0"/>
    </xf>
    <xf numFmtId="10" fontId="0" fillId="0" borderId="0" xfId="0" applyNumberFormat="1"/>
    <xf numFmtId="10" fontId="0" fillId="0" borderId="2" xfId="0" applyNumberFormat="1" applyBorder="1"/>
    <xf numFmtId="0" fontId="0" fillId="2" borderId="0" xfId="0" applyFill="1" applyProtection="1">
      <protection locked="0"/>
    </xf>
    <xf numFmtId="16" fontId="1" fillId="3" borderId="0" xfId="0" applyNumberFormat="1" applyFont="1" applyFill="1"/>
    <xf numFmtId="17" fontId="0" fillId="0" borderId="0" xfId="0" applyNumberFormat="1" applyAlignment="1">
      <alignment horizontal="center"/>
    </xf>
    <xf numFmtId="1" fontId="0" fillId="2" borderId="0" xfId="0" applyNumberFormat="1" applyFill="1" applyProtection="1">
      <protection locked="0"/>
    </xf>
    <xf numFmtId="1" fontId="0" fillId="0" borderId="0" xfId="0" applyNumberFormat="1" applyFill="1" applyProtection="1">
      <protection locked="0"/>
    </xf>
    <xf numFmtId="1" fontId="0" fillId="0" borderId="0" xfId="0" applyNumberFormat="1" applyFill="1"/>
    <xf numFmtId="17" fontId="1" fillId="0" borderId="0" xfId="0" applyNumberFormat="1" applyFont="1" applyAlignment="1">
      <alignment horizontal="center"/>
    </xf>
    <xf numFmtId="0" fontId="2" fillId="0" borderId="0" xfId="0" applyFont="1" applyAlignment="1">
      <alignment wrapText="1"/>
    </xf>
    <xf numFmtId="0" fontId="3" fillId="0" borderId="0" xfId="0" applyFont="1" applyAlignment="1">
      <alignment wrapText="1"/>
    </xf>
    <xf numFmtId="0" fontId="3" fillId="3" borderId="0" xfId="0" applyFont="1" applyFill="1" applyAlignment="1">
      <alignment wrapText="1"/>
    </xf>
    <xf numFmtId="0" fontId="3" fillId="2" borderId="0" xfId="0" applyFont="1" applyFill="1" applyAlignment="1">
      <alignment wrapText="1"/>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5" fillId="0" borderId="0" xfId="0" applyFont="1" applyBorder="1" applyAlignment="1">
      <alignment horizontal="left" vertical="top" wrapText="1"/>
    </xf>
    <xf numFmtId="0" fontId="5" fillId="0" borderId="0" xfId="0" applyFont="1" applyAlignment="1">
      <alignment horizontal="left" vertical="center" wrapText="1"/>
    </xf>
    <xf numFmtId="0" fontId="0" fillId="0" borderId="0" xfId="0" applyAlignment="1">
      <alignment horizontal="left" vertical="top" wrapText="1"/>
    </xf>
    <xf numFmtId="0" fontId="0" fillId="0" borderId="0" xfId="0" applyFill="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0" fillId="2" borderId="2"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4" fillId="0" borderId="0" xfId="0" applyFont="1" applyBorder="1" applyAlignment="1">
      <alignment horizontal="left" vertical="top" wrapText="1"/>
    </xf>
    <xf numFmtId="0" fontId="0" fillId="0" borderId="0" xfId="0" applyFont="1" applyAlignment="1">
      <alignment horizontal="left" vertical="center" wrapText="1"/>
    </xf>
    <xf numFmtId="0" fontId="7" fillId="0" borderId="0" xfId="0" applyFont="1" applyBorder="1" applyAlignment="1">
      <alignment horizontal="left" vertical="center" wrapText="1"/>
    </xf>
    <xf numFmtId="0" fontId="0" fillId="0"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no"?>
<Relationships xmlns="http://schemas.openxmlformats.org/package/2006/relationships">
<Relationship Id="rId1" Target="http://www.can.coop/" TargetMode="External" Type="http://schemas.openxmlformats.org/officeDocument/2006/relationships/hyperlink"/>
<Relationship Id="rId2" Target="mailto:austen@assist.coop" TargetMode="External" Type="http://schemas.openxmlformats.org/officeDocument/2006/relationships/hyperlink"/>
<Relationship Id="rId3" Target="mailto:brian@assist.coop" TargetMode="External" Type="http://schemas.openxmlformats.org/officeDocument/2006/relationships/hyperlink"/>
<Relationship Id="rId4" Target="mailto:austen@assist.coop"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workbookViewId="0">
      <pane xSplit="1" ySplit="1" topLeftCell="B2" activePane="bottomRight" state="frozen"/>
      <selection pane="topRight" activeCell="B1" sqref="B1"/>
      <selection pane="bottomLeft" activeCell="A2" sqref="A2"/>
      <selection pane="bottomRight" activeCell="B11" sqref="B11"/>
    </sheetView>
  </sheetViews>
  <sheetFormatPr defaultColWidth="11.5703125" defaultRowHeight="12.75" x14ac:dyDescent="0.2"/>
  <cols>
    <col min="1" max="1" width="24" style="1" customWidth="1"/>
    <col min="2" max="16384" width="11.5703125" style="1"/>
  </cols>
  <sheetData>
    <row r="1" spans="1:4" x14ac:dyDescent="0.2">
      <c r="A1" s="2" t="s">
        <v>0</v>
      </c>
      <c r="B1" s="3"/>
      <c r="C1" s="2"/>
      <c r="D1" s="2"/>
    </row>
    <row r="2" spans="1:4" x14ac:dyDescent="0.2">
      <c r="A2" s="2" t="s">
        <v>1</v>
      </c>
    </row>
    <row r="3" spans="1:4" x14ac:dyDescent="0.2">
      <c r="A3" s="1" t="s">
        <v>2</v>
      </c>
      <c r="B3" s="4"/>
    </row>
    <row r="4" spans="1:4" x14ac:dyDescent="0.2">
      <c r="A4" s="1" t="s">
        <v>3</v>
      </c>
      <c r="B4" s="4">
        <f>'Asset Register'!B15</f>
        <v>0</v>
      </c>
    </row>
    <row r="5" spans="1:4" x14ac:dyDescent="0.2">
      <c r="A5" s="1" t="s">
        <v>4</v>
      </c>
      <c r="B5" s="4"/>
    </row>
    <row r="6" spans="1:4" x14ac:dyDescent="0.2">
      <c r="A6" s="1" t="s">
        <v>5</v>
      </c>
      <c r="B6" s="4"/>
    </row>
    <row r="7" spans="1:4" x14ac:dyDescent="0.2">
      <c r="A7" s="2" t="s">
        <v>6</v>
      </c>
      <c r="D7" s="3">
        <f>'Asset Register'!B15</f>
        <v>0</v>
      </c>
    </row>
    <row r="8" spans="1:4" x14ac:dyDescent="0.2">
      <c r="A8" s="2"/>
      <c r="D8" s="2"/>
    </row>
    <row r="10" spans="1:4" x14ac:dyDescent="0.2">
      <c r="A10" s="2" t="s">
        <v>7</v>
      </c>
    </row>
    <row r="11" spans="1:4" x14ac:dyDescent="0.2">
      <c r="A11" s="1" t="s">
        <v>8</v>
      </c>
      <c r="B11" s="5"/>
    </row>
    <row r="12" spans="1:4" x14ac:dyDescent="0.2">
      <c r="A12" s="1" t="s">
        <v>9</v>
      </c>
      <c r="B12" s="5"/>
    </row>
    <row r="13" spans="1:4" x14ac:dyDescent="0.2">
      <c r="A13" s="1" t="s">
        <v>10</v>
      </c>
      <c r="B13" s="5"/>
    </row>
    <row r="14" spans="1:4" x14ac:dyDescent="0.2">
      <c r="A14" s="1" t="s">
        <v>11</v>
      </c>
      <c r="B14" s="5"/>
    </row>
    <row r="15" spans="1:4" x14ac:dyDescent="0.2">
      <c r="A15" s="2" t="s">
        <v>6</v>
      </c>
      <c r="B15" s="2"/>
      <c r="C15" s="2">
        <f>SUM(B11:B14)</f>
        <v>0</v>
      </c>
      <c r="D15" s="2"/>
    </row>
    <row r="17" spans="1:4" x14ac:dyDescent="0.2">
      <c r="A17" s="2" t="s">
        <v>12</v>
      </c>
      <c r="B17" s="2"/>
      <c r="C17" s="2"/>
      <c r="D17" s="2"/>
    </row>
    <row r="18" spans="1:4" x14ac:dyDescent="0.2">
      <c r="A18" s="6" t="s">
        <v>13</v>
      </c>
      <c r="B18" s="7"/>
      <c r="C18" s="6"/>
      <c r="D18" s="6"/>
    </row>
    <row r="19" spans="1:4" x14ac:dyDescent="0.2">
      <c r="A19" s="6" t="s">
        <v>14</v>
      </c>
      <c r="B19" s="7"/>
      <c r="C19" s="2"/>
      <c r="D19" s="2"/>
    </row>
    <row r="20" spans="1:4" x14ac:dyDescent="0.2">
      <c r="A20" s="6" t="s">
        <v>15</v>
      </c>
      <c r="B20" s="7"/>
      <c r="C20" s="2"/>
      <c r="D20" s="2"/>
    </row>
    <row r="21" spans="1:4" x14ac:dyDescent="0.2">
      <c r="A21" s="6" t="s">
        <v>16</v>
      </c>
      <c r="B21" s="7"/>
      <c r="C21" s="2"/>
      <c r="D21" s="2"/>
    </row>
    <row r="22" spans="1:4" x14ac:dyDescent="0.2">
      <c r="A22" s="6" t="s">
        <v>17</v>
      </c>
      <c r="B22" s="7"/>
      <c r="C22" s="2"/>
      <c r="D22" s="2"/>
    </row>
    <row r="23" spans="1:4" x14ac:dyDescent="0.2">
      <c r="A23" s="1" t="s">
        <v>18</v>
      </c>
      <c r="B23" s="5"/>
    </row>
    <row r="24" spans="1:4" x14ac:dyDescent="0.2">
      <c r="A24" s="2" t="s">
        <v>6</v>
      </c>
      <c r="C24" s="2">
        <f>SUM(B18:B23)</f>
        <v>0</v>
      </c>
    </row>
    <row r="26" spans="1:4" x14ac:dyDescent="0.2">
      <c r="A26" s="2" t="s">
        <v>19</v>
      </c>
      <c r="B26" s="2"/>
      <c r="C26" s="2"/>
      <c r="D26" s="2">
        <f>C15-C24</f>
        <v>0</v>
      </c>
    </row>
    <row r="27" spans="1:4" x14ac:dyDescent="0.2">
      <c r="A27" s="2"/>
      <c r="B27" s="2"/>
      <c r="C27" s="2"/>
      <c r="D27" s="2"/>
    </row>
    <row r="28" spans="1:4" x14ac:dyDescent="0.2">
      <c r="A28" s="2" t="s">
        <v>20</v>
      </c>
      <c r="B28" s="2"/>
      <c r="C28" s="2"/>
      <c r="D28" s="2"/>
    </row>
    <row r="29" spans="1:4" s="6" customFormat="1" x14ac:dyDescent="0.2">
      <c r="A29" s="6" t="s">
        <v>21</v>
      </c>
      <c r="B29" s="6">
        <f>'Supporter Loan Schedule'!B41</f>
        <v>0</v>
      </c>
    </row>
    <row r="30" spans="1:4" s="6" customFormat="1" x14ac:dyDescent="0.2">
      <c r="A30" s="6" t="s">
        <v>22</v>
      </c>
      <c r="B30" s="6">
        <f>'Commercial Loan Schedule'!B41</f>
        <v>0</v>
      </c>
    </row>
    <row r="31" spans="1:4" x14ac:dyDescent="0.2">
      <c r="A31" s="2" t="s">
        <v>6</v>
      </c>
      <c r="B31" s="2"/>
      <c r="C31" s="2"/>
      <c r="D31" s="2">
        <f>SUM(B28:B31)</f>
        <v>0</v>
      </c>
    </row>
    <row r="33" spans="1:4" x14ac:dyDescent="0.2">
      <c r="A33" s="2" t="s">
        <v>23</v>
      </c>
      <c r="B33" s="2"/>
      <c r="C33" s="2"/>
      <c r="D33" s="2">
        <f>D7+D26-D31</f>
        <v>0</v>
      </c>
    </row>
    <row r="35" spans="1:4" x14ac:dyDescent="0.2">
      <c r="A35" s="2" t="s">
        <v>24</v>
      </c>
    </row>
    <row r="36" spans="1:4" x14ac:dyDescent="0.2">
      <c r="A36" s="1" t="s">
        <v>25</v>
      </c>
      <c r="C36" s="5"/>
    </row>
    <row r="37" spans="1:4" x14ac:dyDescent="0.2">
      <c r="A37" s="1" t="s">
        <v>26</v>
      </c>
      <c r="C37" s="5"/>
    </row>
    <row r="38" spans="1:4" x14ac:dyDescent="0.2">
      <c r="A38" s="1" t="s">
        <v>27</v>
      </c>
    </row>
    <row r="39" spans="1:4" x14ac:dyDescent="0.2">
      <c r="A39" s="2" t="s">
        <v>6</v>
      </c>
      <c r="D39" s="2">
        <f>SUM(C36:C38)</f>
        <v>0</v>
      </c>
    </row>
    <row r="41" spans="1:4" x14ac:dyDescent="0.2">
      <c r="A41" s="1" t="s">
        <v>28</v>
      </c>
      <c r="D41" s="1">
        <f>D33-D39</f>
        <v>0</v>
      </c>
    </row>
  </sheetData>
  <sheetProtection selectLockedCells="1" selectUnlockedCells="1"/>
  <pageMargins left="0.78749999999999998" right="0.78749999999999998" top="1.0249999999999999" bottom="0.88611111111111107" header="0.78749999999999998" footer="0.51180555555555551"/>
  <pageSetup paperSize="9" firstPageNumber="0" orientation="portrait" horizontalDpi="300" verticalDpi="300"/>
  <headerFooter alignWithMargins="0">
    <oddHeader>&amp;C&amp;F</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8"/>
  <sheetViews>
    <sheetView workbookViewId="0"/>
  </sheetViews>
  <sheetFormatPr defaultRowHeight="12.75" x14ac:dyDescent="0.2"/>
  <cols>
    <col min="1" max="1" width="17.42578125" customWidth="1"/>
  </cols>
  <sheetData>
    <row r="1" spans="1:13" x14ac:dyDescent="0.2">
      <c r="A1" s="17" t="s">
        <v>107</v>
      </c>
      <c r="B1" s="36"/>
      <c r="D1" s="36"/>
      <c r="F1" s="36"/>
      <c r="H1" s="36"/>
      <c r="J1" s="36"/>
      <c r="L1" s="36"/>
    </row>
    <row r="2" spans="1:13" x14ac:dyDescent="0.2">
      <c r="B2" s="37" t="s">
        <v>108</v>
      </c>
      <c r="D2" s="37" t="s">
        <v>109</v>
      </c>
      <c r="F2" s="37" t="s">
        <v>110</v>
      </c>
      <c r="H2" s="37" t="s">
        <v>111</v>
      </c>
      <c r="J2" s="37" t="s">
        <v>112</v>
      </c>
      <c r="L2" s="37"/>
    </row>
    <row r="3" spans="1:13" x14ac:dyDescent="0.2">
      <c r="A3" t="s">
        <v>113</v>
      </c>
      <c r="B3" s="65"/>
      <c r="C3" s="65"/>
      <c r="D3" s="65"/>
      <c r="E3" s="65"/>
      <c r="F3" s="65"/>
      <c r="G3" s="65"/>
      <c r="H3" s="65"/>
      <c r="I3" s="65"/>
      <c r="J3" s="65"/>
      <c r="K3" s="65"/>
      <c r="L3" s="37"/>
    </row>
    <row r="4" spans="1:13" x14ac:dyDescent="0.2">
      <c r="A4" s="17"/>
      <c r="B4" s="38" t="s">
        <v>114</v>
      </c>
      <c r="C4" s="39" t="s">
        <v>115</v>
      </c>
      <c r="D4" s="38" t="s">
        <v>114</v>
      </c>
      <c r="E4" s="39" t="s">
        <v>115</v>
      </c>
      <c r="F4" s="38" t="s">
        <v>114</v>
      </c>
      <c r="G4" s="39" t="s">
        <v>115</v>
      </c>
      <c r="H4" s="38" t="s">
        <v>114</v>
      </c>
      <c r="I4" s="39" t="s">
        <v>115</v>
      </c>
      <c r="J4" s="38" t="s">
        <v>114</v>
      </c>
      <c r="K4" s="39" t="s">
        <v>115</v>
      </c>
      <c r="L4" s="38"/>
      <c r="M4" s="39"/>
    </row>
    <row r="5" spans="1:13" x14ac:dyDescent="0.2">
      <c r="A5" t="s">
        <v>116</v>
      </c>
      <c r="B5" s="40"/>
      <c r="C5" s="41">
        <f>B5/12</f>
        <v>0</v>
      </c>
      <c r="D5" s="40"/>
      <c r="E5" s="41">
        <f>D5/12</f>
        <v>0</v>
      </c>
      <c r="F5" s="40"/>
      <c r="G5" s="41">
        <f>F5/12</f>
        <v>0</v>
      </c>
      <c r="H5" s="40"/>
      <c r="I5" s="41">
        <f>H5/12</f>
        <v>0</v>
      </c>
      <c r="J5" s="40"/>
      <c r="K5" s="41">
        <f>J5/12</f>
        <v>0</v>
      </c>
      <c r="L5" s="42"/>
      <c r="M5" s="41"/>
    </row>
    <row r="6" spans="1:13" x14ac:dyDescent="0.2">
      <c r="A6" t="s">
        <v>117</v>
      </c>
      <c r="B6" s="36"/>
      <c r="C6" s="43"/>
      <c r="D6" s="36"/>
      <c r="E6" s="43"/>
      <c r="F6" s="36"/>
      <c r="G6" s="43"/>
      <c r="H6" s="36"/>
      <c r="I6" s="43"/>
      <c r="J6" s="36"/>
      <c r="K6" s="43"/>
      <c r="L6" s="36"/>
    </row>
    <row r="7" spans="1:13" x14ac:dyDescent="0.2">
      <c r="A7" t="s">
        <v>118</v>
      </c>
      <c r="B7" s="36"/>
      <c r="C7" s="34"/>
      <c r="D7" s="36"/>
      <c r="E7" s="34"/>
      <c r="F7" s="36"/>
      <c r="G7" s="34"/>
      <c r="H7" s="36"/>
      <c r="I7" s="34"/>
      <c r="J7" s="36"/>
      <c r="K7" s="34"/>
      <c r="L7" s="36"/>
    </row>
    <row r="9" spans="1:13" x14ac:dyDescent="0.2">
      <c r="A9" s="44"/>
    </row>
    <row r="10" spans="1:13" x14ac:dyDescent="0.2">
      <c r="A10" s="17" t="str">
        <f>IF(B$3="",B$2,B$3)</f>
        <v>Loan 1</v>
      </c>
      <c r="B10" s="45">
        <f t="shared" ref="B10:M10" si="0">B$40</f>
        <v>0</v>
      </c>
      <c r="C10" s="45">
        <f t="shared" si="0"/>
        <v>0</v>
      </c>
      <c r="D10" s="45">
        <f t="shared" si="0"/>
        <v>0</v>
      </c>
      <c r="E10" s="45">
        <f t="shared" si="0"/>
        <v>0</v>
      </c>
      <c r="F10" s="45">
        <f t="shared" si="0"/>
        <v>0</v>
      </c>
      <c r="G10" s="45">
        <f t="shared" si="0"/>
        <v>0</v>
      </c>
      <c r="H10" s="45">
        <f t="shared" si="0"/>
        <v>0</v>
      </c>
      <c r="I10" s="45">
        <f t="shared" si="0"/>
        <v>0</v>
      </c>
      <c r="J10" s="45">
        <f t="shared" si="0"/>
        <v>0</v>
      </c>
      <c r="K10" s="45">
        <f t="shared" si="0"/>
        <v>0</v>
      </c>
      <c r="L10" s="45">
        <f t="shared" si="0"/>
        <v>0</v>
      </c>
      <c r="M10" s="45">
        <f t="shared" si="0"/>
        <v>0</v>
      </c>
    </row>
    <row r="11" spans="1:13" x14ac:dyDescent="0.2">
      <c r="A11" t="s">
        <v>119</v>
      </c>
      <c r="B11" s="14">
        <f>C7</f>
        <v>0</v>
      </c>
      <c r="C11" s="14">
        <f t="shared" ref="C11:M11" si="1">B11+B12-B14</f>
        <v>0</v>
      </c>
      <c r="D11" s="14">
        <f t="shared" si="1"/>
        <v>0</v>
      </c>
      <c r="E11" s="14">
        <f t="shared" si="1"/>
        <v>0</v>
      </c>
      <c r="F11" s="14">
        <f t="shared" si="1"/>
        <v>0</v>
      </c>
      <c r="G11" s="14">
        <f t="shared" si="1"/>
        <v>0</v>
      </c>
      <c r="H11" s="14">
        <f t="shared" si="1"/>
        <v>0</v>
      </c>
      <c r="I11" s="14">
        <f t="shared" si="1"/>
        <v>0</v>
      </c>
      <c r="J11" s="14">
        <f t="shared" si="1"/>
        <v>0</v>
      </c>
      <c r="K11" s="14">
        <f t="shared" si="1"/>
        <v>0</v>
      </c>
      <c r="L11" s="14">
        <f t="shared" si="1"/>
        <v>0</v>
      </c>
      <c r="M11" s="14">
        <f t="shared" si="1"/>
        <v>0</v>
      </c>
    </row>
    <row r="12" spans="1:13" x14ac:dyDescent="0.2">
      <c r="A12" t="s">
        <v>120</v>
      </c>
      <c r="B12" s="46"/>
      <c r="C12" s="46"/>
      <c r="D12" s="46"/>
      <c r="E12" s="46"/>
      <c r="F12" s="46"/>
      <c r="G12" s="46"/>
      <c r="H12" s="46"/>
      <c r="I12" s="46"/>
      <c r="J12" s="46"/>
      <c r="K12" s="46"/>
      <c r="L12" s="46"/>
      <c r="M12" s="46"/>
    </row>
    <row r="13" spans="1:13" x14ac:dyDescent="0.2">
      <c r="A13" t="s">
        <v>121</v>
      </c>
      <c r="B13" s="14">
        <f t="shared" ref="B13:M13" si="2">B11*$C$5</f>
        <v>0</v>
      </c>
      <c r="C13" s="14">
        <f t="shared" si="2"/>
        <v>0</v>
      </c>
      <c r="D13" s="14">
        <f t="shared" si="2"/>
        <v>0</v>
      </c>
      <c r="E13" s="14">
        <f t="shared" si="2"/>
        <v>0</v>
      </c>
      <c r="F13" s="14">
        <f t="shared" si="2"/>
        <v>0</v>
      </c>
      <c r="G13" s="14">
        <f t="shared" si="2"/>
        <v>0</v>
      </c>
      <c r="H13" s="14">
        <f t="shared" si="2"/>
        <v>0</v>
      </c>
      <c r="I13" s="14">
        <f t="shared" si="2"/>
        <v>0</v>
      </c>
      <c r="J13" s="14">
        <f t="shared" si="2"/>
        <v>0</v>
      </c>
      <c r="K13" s="14">
        <f t="shared" si="2"/>
        <v>0</v>
      </c>
      <c r="L13" s="14">
        <f t="shared" si="2"/>
        <v>0</v>
      </c>
      <c r="M13" s="14">
        <f t="shared" si="2"/>
        <v>0</v>
      </c>
    </row>
    <row r="14" spans="1:13" x14ac:dyDescent="0.2">
      <c r="A14" t="s">
        <v>122</v>
      </c>
      <c r="B14" s="47">
        <f t="shared" ref="B14:M14" si="3">$C$6-B13</f>
        <v>0</v>
      </c>
      <c r="C14" s="47">
        <f t="shared" si="3"/>
        <v>0</v>
      </c>
      <c r="D14" s="47">
        <f t="shared" si="3"/>
        <v>0</v>
      </c>
      <c r="E14" s="47">
        <f t="shared" si="3"/>
        <v>0</v>
      </c>
      <c r="F14" s="47">
        <f t="shared" si="3"/>
        <v>0</v>
      </c>
      <c r="G14" s="47">
        <f t="shared" si="3"/>
        <v>0</v>
      </c>
      <c r="H14" s="47">
        <f t="shared" si="3"/>
        <v>0</v>
      </c>
      <c r="I14" s="47">
        <f t="shared" si="3"/>
        <v>0</v>
      </c>
      <c r="J14" s="47">
        <f t="shared" si="3"/>
        <v>0</v>
      </c>
      <c r="K14" s="47">
        <f t="shared" si="3"/>
        <v>0</v>
      </c>
      <c r="L14" s="47">
        <f t="shared" si="3"/>
        <v>0</v>
      </c>
      <c r="M14" s="47">
        <f t="shared" si="3"/>
        <v>0</v>
      </c>
    </row>
    <row r="16" spans="1:13" x14ac:dyDescent="0.2">
      <c r="A16" s="17" t="str">
        <f>IF(D$3="",D$2,D$3)</f>
        <v>Loan 2</v>
      </c>
      <c r="B16" s="45">
        <f t="shared" ref="B16:M16" si="4">B$40</f>
        <v>0</v>
      </c>
      <c r="C16" s="45">
        <f t="shared" si="4"/>
        <v>0</v>
      </c>
      <c r="D16" s="45">
        <f t="shared" si="4"/>
        <v>0</v>
      </c>
      <c r="E16" s="45">
        <f t="shared" si="4"/>
        <v>0</v>
      </c>
      <c r="F16" s="45">
        <f t="shared" si="4"/>
        <v>0</v>
      </c>
      <c r="G16" s="45">
        <f t="shared" si="4"/>
        <v>0</v>
      </c>
      <c r="H16" s="45">
        <f t="shared" si="4"/>
        <v>0</v>
      </c>
      <c r="I16" s="45">
        <f t="shared" si="4"/>
        <v>0</v>
      </c>
      <c r="J16" s="45">
        <f t="shared" si="4"/>
        <v>0</v>
      </c>
      <c r="K16" s="45">
        <f t="shared" si="4"/>
        <v>0</v>
      </c>
      <c r="L16" s="45">
        <f t="shared" si="4"/>
        <v>0</v>
      </c>
      <c r="M16" s="45">
        <f t="shared" si="4"/>
        <v>0</v>
      </c>
    </row>
    <row r="17" spans="1:13" x14ac:dyDescent="0.2">
      <c r="A17" t="s">
        <v>119</v>
      </c>
      <c r="B17" s="14">
        <f>E7</f>
        <v>0</v>
      </c>
      <c r="C17" s="14">
        <f t="shared" ref="C17:M17" si="5">B17+B18-B20</f>
        <v>0</v>
      </c>
      <c r="D17" s="14">
        <f t="shared" si="5"/>
        <v>0</v>
      </c>
      <c r="E17" s="14">
        <f t="shared" si="5"/>
        <v>0</v>
      </c>
      <c r="F17" s="14">
        <f t="shared" si="5"/>
        <v>0</v>
      </c>
      <c r="G17" s="14">
        <f t="shared" si="5"/>
        <v>0</v>
      </c>
      <c r="H17" s="14">
        <f t="shared" si="5"/>
        <v>0</v>
      </c>
      <c r="I17" s="14">
        <f t="shared" si="5"/>
        <v>0</v>
      </c>
      <c r="J17" s="14">
        <f t="shared" si="5"/>
        <v>0</v>
      </c>
      <c r="K17" s="14">
        <f t="shared" si="5"/>
        <v>0</v>
      </c>
      <c r="L17" s="14">
        <f t="shared" si="5"/>
        <v>0</v>
      </c>
      <c r="M17" s="14">
        <f t="shared" si="5"/>
        <v>0</v>
      </c>
    </row>
    <row r="18" spans="1:13" x14ac:dyDescent="0.2">
      <c r="A18" t="s">
        <v>120</v>
      </c>
      <c r="B18" s="46"/>
      <c r="C18" s="46"/>
      <c r="D18" s="46"/>
      <c r="E18" s="46"/>
      <c r="F18" s="46"/>
      <c r="G18" s="46"/>
      <c r="H18" s="46"/>
      <c r="I18" s="46"/>
      <c r="J18" s="46"/>
      <c r="K18" s="46"/>
      <c r="L18" s="46"/>
      <c r="M18" s="46"/>
    </row>
    <row r="19" spans="1:13" x14ac:dyDescent="0.2">
      <c r="A19" t="s">
        <v>121</v>
      </c>
      <c r="B19" s="14">
        <f t="shared" ref="B19:M19" si="6">B17*$E$5</f>
        <v>0</v>
      </c>
      <c r="C19" s="14">
        <f t="shared" si="6"/>
        <v>0</v>
      </c>
      <c r="D19" s="14">
        <f t="shared" si="6"/>
        <v>0</v>
      </c>
      <c r="E19" s="14">
        <f t="shared" si="6"/>
        <v>0</v>
      </c>
      <c r="F19" s="14">
        <f t="shared" si="6"/>
        <v>0</v>
      </c>
      <c r="G19" s="14">
        <f t="shared" si="6"/>
        <v>0</v>
      </c>
      <c r="H19" s="14">
        <f t="shared" si="6"/>
        <v>0</v>
      </c>
      <c r="I19" s="14">
        <f t="shared" si="6"/>
        <v>0</v>
      </c>
      <c r="J19" s="14">
        <f t="shared" si="6"/>
        <v>0</v>
      </c>
      <c r="K19" s="14">
        <f t="shared" si="6"/>
        <v>0</v>
      </c>
      <c r="L19" s="14">
        <f t="shared" si="6"/>
        <v>0</v>
      </c>
      <c r="M19" s="14">
        <f t="shared" si="6"/>
        <v>0</v>
      </c>
    </row>
    <row r="20" spans="1:13" x14ac:dyDescent="0.2">
      <c r="A20" t="s">
        <v>122</v>
      </c>
      <c r="B20" s="47">
        <v>0</v>
      </c>
      <c r="C20" s="47">
        <v>0</v>
      </c>
      <c r="D20" s="47">
        <f t="shared" ref="D20:M20" si="7">$E$6-D19</f>
        <v>0</v>
      </c>
      <c r="E20" s="47">
        <f t="shared" si="7"/>
        <v>0</v>
      </c>
      <c r="F20" s="47">
        <f t="shared" si="7"/>
        <v>0</v>
      </c>
      <c r="G20" s="47">
        <f t="shared" si="7"/>
        <v>0</v>
      </c>
      <c r="H20" s="47">
        <f t="shared" si="7"/>
        <v>0</v>
      </c>
      <c r="I20" s="47">
        <f t="shared" si="7"/>
        <v>0</v>
      </c>
      <c r="J20" s="47">
        <f t="shared" si="7"/>
        <v>0</v>
      </c>
      <c r="K20" s="47">
        <f t="shared" si="7"/>
        <v>0</v>
      </c>
      <c r="L20" s="47">
        <f t="shared" si="7"/>
        <v>0</v>
      </c>
      <c r="M20" s="47">
        <f t="shared" si="7"/>
        <v>0</v>
      </c>
    </row>
    <row r="22" spans="1:13" x14ac:dyDescent="0.2">
      <c r="A22" s="17" t="str">
        <f>IF(F$3="",F$2,F$3)</f>
        <v>Loan 3</v>
      </c>
      <c r="B22" s="45">
        <f t="shared" ref="B22:M22" si="8">B$40</f>
        <v>0</v>
      </c>
      <c r="C22" s="45">
        <f t="shared" si="8"/>
        <v>0</v>
      </c>
      <c r="D22" s="45">
        <f t="shared" si="8"/>
        <v>0</v>
      </c>
      <c r="E22" s="45">
        <f t="shared" si="8"/>
        <v>0</v>
      </c>
      <c r="F22" s="45">
        <f t="shared" si="8"/>
        <v>0</v>
      </c>
      <c r="G22" s="45">
        <f t="shared" si="8"/>
        <v>0</v>
      </c>
      <c r="H22" s="45">
        <f t="shared" si="8"/>
        <v>0</v>
      </c>
      <c r="I22" s="45">
        <f t="shared" si="8"/>
        <v>0</v>
      </c>
      <c r="J22" s="45">
        <f t="shared" si="8"/>
        <v>0</v>
      </c>
      <c r="K22" s="45">
        <f t="shared" si="8"/>
        <v>0</v>
      </c>
      <c r="L22" s="45">
        <f t="shared" si="8"/>
        <v>0</v>
      </c>
      <c r="M22" s="45">
        <f t="shared" si="8"/>
        <v>0</v>
      </c>
    </row>
    <row r="23" spans="1:13" x14ac:dyDescent="0.2">
      <c r="A23" t="s">
        <v>119</v>
      </c>
      <c r="B23" s="14">
        <f>G7</f>
        <v>0</v>
      </c>
      <c r="C23" s="14">
        <f t="shared" ref="C23:M23" si="9">B23+B24-B26</f>
        <v>0</v>
      </c>
      <c r="D23" s="14">
        <f t="shared" si="9"/>
        <v>0</v>
      </c>
      <c r="E23" s="14">
        <f t="shared" si="9"/>
        <v>0</v>
      </c>
      <c r="F23" s="14">
        <f t="shared" si="9"/>
        <v>0</v>
      </c>
      <c r="G23" s="14">
        <f t="shared" si="9"/>
        <v>0</v>
      </c>
      <c r="H23" s="14">
        <f t="shared" si="9"/>
        <v>0</v>
      </c>
      <c r="I23" s="14">
        <f t="shared" si="9"/>
        <v>0</v>
      </c>
      <c r="J23" s="14">
        <f t="shared" si="9"/>
        <v>0</v>
      </c>
      <c r="K23" s="14">
        <f t="shared" si="9"/>
        <v>0</v>
      </c>
      <c r="L23" s="14">
        <f t="shared" si="9"/>
        <v>0</v>
      </c>
      <c r="M23" s="14">
        <f t="shared" si="9"/>
        <v>0</v>
      </c>
    </row>
    <row r="24" spans="1:13" x14ac:dyDescent="0.2">
      <c r="A24" t="s">
        <v>120</v>
      </c>
      <c r="B24" s="46"/>
      <c r="C24" s="46"/>
      <c r="D24" s="46"/>
      <c r="E24" s="46"/>
      <c r="F24" s="46"/>
      <c r="G24" s="46"/>
      <c r="H24" s="46"/>
      <c r="I24" s="46"/>
      <c r="J24" s="46"/>
      <c r="K24" s="46"/>
      <c r="L24" s="46"/>
      <c r="M24" s="46"/>
    </row>
    <row r="25" spans="1:13" x14ac:dyDescent="0.2">
      <c r="A25" t="s">
        <v>121</v>
      </c>
      <c r="B25" s="14">
        <f t="shared" ref="B25:M25" si="10">B23*$G$5</f>
        <v>0</v>
      </c>
      <c r="C25" s="14">
        <f t="shared" si="10"/>
        <v>0</v>
      </c>
      <c r="D25" s="14">
        <f t="shared" si="10"/>
        <v>0</v>
      </c>
      <c r="E25" s="14">
        <f t="shared" si="10"/>
        <v>0</v>
      </c>
      <c r="F25" s="14">
        <f t="shared" si="10"/>
        <v>0</v>
      </c>
      <c r="G25" s="14">
        <f t="shared" si="10"/>
        <v>0</v>
      </c>
      <c r="H25" s="14">
        <f t="shared" si="10"/>
        <v>0</v>
      </c>
      <c r="I25" s="14">
        <f t="shared" si="10"/>
        <v>0</v>
      </c>
      <c r="J25" s="14">
        <f t="shared" si="10"/>
        <v>0</v>
      </c>
      <c r="K25" s="14">
        <f t="shared" si="10"/>
        <v>0</v>
      </c>
      <c r="L25" s="14">
        <f t="shared" si="10"/>
        <v>0</v>
      </c>
      <c r="M25" s="14">
        <f t="shared" si="10"/>
        <v>0</v>
      </c>
    </row>
    <row r="26" spans="1:13" x14ac:dyDescent="0.2">
      <c r="A26" t="s">
        <v>122</v>
      </c>
      <c r="B26" s="47">
        <f t="shared" ref="B26:M26" si="11">$G$6-B25</f>
        <v>0</v>
      </c>
      <c r="C26" s="47">
        <f t="shared" si="11"/>
        <v>0</v>
      </c>
      <c r="D26" s="47">
        <f t="shared" si="11"/>
        <v>0</v>
      </c>
      <c r="E26" s="47">
        <f t="shared" si="11"/>
        <v>0</v>
      </c>
      <c r="F26" s="47">
        <f t="shared" si="11"/>
        <v>0</v>
      </c>
      <c r="G26" s="47">
        <f t="shared" si="11"/>
        <v>0</v>
      </c>
      <c r="H26" s="47">
        <f t="shared" si="11"/>
        <v>0</v>
      </c>
      <c r="I26" s="47">
        <f t="shared" si="11"/>
        <v>0</v>
      </c>
      <c r="J26" s="47">
        <f t="shared" si="11"/>
        <v>0</v>
      </c>
      <c r="K26" s="47">
        <f t="shared" si="11"/>
        <v>0</v>
      </c>
      <c r="L26" s="47">
        <f t="shared" si="11"/>
        <v>0</v>
      </c>
      <c r="M26" s="47">
        <f t="shared" si="11"/>
        <v>0</v>
      </c>
    </row>
    <row r="28" spans="1:13" x14ac:dyDescent="0.2">
      <c r="A28" s="17" t="str">
        <f>IF(H$3="",H$2,H$3)</f>
        <v>Loan 4</v>
      </c>
      <c r="B28" s="45">
        <f t="shared" ref="B28:M28" si="12">B$40</f>
        <v>0</v>
      </c>
      <c r="C28" s="45">
        <f t="shared" si="12"/>
        <v>0</v>
      </c>
      <c r="D28" s="45">
        <f t="shared" si="12"/>
        <v>0</v>
      </c>
      <c r="E28" s="45">
        <f t="shared" si="12"/>
        <v>0</v>
      </c>
      <c r="F28" s="45">
        <f t="shared" si="12"/>
        <v>0</v>
      </c>
      <c r="G28" s="45">
        <f t="shared" si="12"/>
        <v>0</v>
      </c>
      <c r="H28" s="45">
        <f t="shared" si="12"/>
        <v>0</v>
      </c>
      <c r="I28" s="45">
        <f t="shared" si="12"/>
        <v>0</v>
      </c>
      <c r="J28" s="45">
        <f t="shared" si="12"/>
        <v>0</v>
      </c>
      <c r="K28" s="45">
        <f t="shared" si="12"/>
        <v>0</v>
      </c>
      <c r="L28" s="45">
        <f t="shared" si="12"/>
        <v>0</v>
      </c>
      <c r="M28" s="45">
        <f t="shared" si="12"/>
        <v>0</v>
      </c>
    </row>
    <row r="29" spans="1:13" x14ac:dyDescent="0.2">
      <c r="A29" t="s">
        <v>119</v>
      </c>
      <c r="B29" s="14">
        <f>I7</f>
        <v>0</v>
      </c>
      <c r="C29" s="14">
        <f t="shared" ref="C29:M29" si="13">B29+B30-B32</f>
        <v>0</v>
      </c>
      <c r="D29" s="14">
        <f t="shared" si="13"/>
        <v>0</v>
      </c>
      <c r="E29" s="14">
        <f t="shared" si="13"/>
        <v>0</v>
      </c>
      <c r="F29" s="14">
        <f t="shared" si="13"/>
        <v>0</v>
      </c>
      <c r="G29" s="14">
        <f t="shared" si="13"/>
        <v>0</v>
      </c>
      <c r="H29" s="14">
        <f t="shared" si="13"/>
        <v>0</v>
      </c>
      <c r="I29" s="14">
        <f t="shared" si="13"/>
        <v>0</v>
      </c>
      <c r="J29" s="14">
        <f t="shared" si="13"/>
        <v>0</v>
      </c>
      <c r="K29" s="14">
        <f t="shared" si="13"/>
        <v>0</v>
      </c>
      <c r="L29" s="14">
        <f t="shared" si="13"/>
        <v>0</v>
      </c>
      <c r="M29" s="14">
        <f t="shared" si="13"/>
        <v>0</v>
      </c>
    </row>
    <row r="30" spans="1:13" x14ac:dyDescent="0.2">
      <c r="A30" t="s">
        <v>120</v>
      </c>
      <c r="B30" s="35"/>
      <c r="C30" s="35"/>
      <c r="D30" s="35"/>
      <c r="E30" s="35"/>
      <c r="F30" s="35"/>
      <c r="G30" s="35"/>
      <c r="H30" s="35"/>
      <c r="I30" s="35"/>
      <c r="J30" s="35"/>
      <c r="K30" s="35"/>
      <c r="L30" s="35"/>
      <c r="M30" s="35"/>
    </row>
    <row r="31" spans="1:13" x14ac:dyDescent="0.2">
      <c r="A31" t="s">
        <v>121</v>
      </c>
      <c r="B31" s="14">
        <f t="shared" ref="B31:M31" si="14">B29*$I$5</f>
        <v>0</v>
      </c>
      <c r="C31" s="14">
        <f t="shared" si="14"/>
        <v>0</v>
      </c>
      <c r="D31" s="14">
        <f t="shared" si="14"/>
        <v>0</v>
      </c>
      <c r="E31" s="14">
        <f t="shared" si="14"/>
        <v>0</v>
      </c>
      <c r="F31" s="14">
        <f t="shared" si="14"/>
        <v>0</v>
      </c>
      <c r="G31" s="14">
        <f t="shared" si="14"/>
        <v>0</v>
      </c>
      <c r="H31" s="14">
        <f t="shared" si="14"/>
        <v>0</v>
      </c>
      <c r="I31" s="14">
        <f t="shared" si="14"/>
        <v>0</v>
      </c>
      <c r="J31" s="14">
        <f t="shared" si="14"/>
        <v>0</v>
      </c>
      <c r="K31" s="14">
        <f t="shared" si="14"/>
        <v>0</v>
      </c>
      <c r="L31" s="14">
        <f t="shared" si="14"/>
        <v>0</v>
      </c>
      <c r="M31" s="14">
        <f t="shared" si="14"/>
        <v>0</v>
      </c>
    </row>
    <row r="32" spans="1:13" x14ac:dyDescent="0.2">
      <c r="A32" t="s">
        <v>122</v>
      </c>
      <c r="B32" s="48">
        <f t="shared" ref="B32:M32" si="15">$I$6-B31</f>
        <v>0</v>
      </c>
      <c r="C32" s="48">
        <f t="shared" si="15"/>
        <v>0</v>
      </c>
      <c r="D32" s="48">
        <f t="shared" si="15"/>
        <v>0</v>
      </c>
      <c r="E32" s="48">
        <f t="shared" si="15"/>
        <v>0</v>
      </c>
      <c r="F32" s="48">
        <f t="shared" si="15"/>
        <v>0</v>
      </c>
      <c r="G32" s="48">
        <f t="shared" si="15"/>
        <v>0</v>
      </c>
      <c r="H32" s="48">
        <f t="shared" si="15"/>
        <v>0</v>
      </c>
      <c r="I32" s="48">
        <f t="shared" si="15"/>
        <v>0</v>
      </c>
      <c r="J32" s="48">
        <f t="shared" si="15"/>
        <v>0</v>
      </c>
      <c r="K32" s="48">
        <f t="shared" si="15"/>
        <v>0</v>
      </c>
      <c r="L32" s="48">
        <f t="shared" si="15"/>
        <v>0</v>
      </c>
      <c r="M32" s="48">
        <f t="shared" si="15"/>
        <v>0</v>
      </c>
    </row>
    <row r="34" spans="1:14" x14ac:dyDescent="0.2">
      <c r="A34" s="17" t="str">
        <f>IF(J$3="",J$2,J$3)</f>
        <v>Loan 5</v>
      </c>
      <c r="B34" s="45">
        <f t="shared" ref="B34:M34" si="16">B$40</f>
        <v>0</v>
      </c>
      <c r="C34" s="45">
        <f t="shared" si="16"/>
        <v>0</v>
      </c>
      <c r="D34" s="45">
        <f t="shared" si="16"/>
        <v>0</v>
      </c>
      <c r="E34" s="45">
        <f t="shared" si="16"/>
        <v>0</v>
      </c>
      <c r="F34" s="45">
        <f t="shared" si="16"/>
        <v>0</v>
      </c>
      <c r="G34" s="45">
        <f t="shared" si="16"/>
        <v>0</v>
      </c>
      <c r="H34" s="45">
        <f t="shared" si="16"/>
        <v>0</v>
      </c>
      <c r="I34" s="45">
        <f t="shared" si="16"/>
        <v>0</v>
      </c>
      <c r="J34" s="45">
        <f t="shared" si="16"/>
        <v>0</v>
      </c>
      <c r="K34" s="45">
        <f t="shared" si="16"/>
        <v>0</v>
      </c>
      <c r="L34" s="45">
        <f t="shared" si="16"/>
        <v>0</v>
      </c>
      <c r="M34" s="45">
        <f t="shared" si="16"/>
        <v>0</v>
      </c>
    </row>
    <row r="35" spans="1:14" x14ac:dyDescent="0.2">
      <c r="A35" t="s">
        <v>119</v>
      </c>
      <c r="B35" s="14">
        <f>K7</f>
        <v>0</v>
      </c>
      <c r="C35" s="14">
        <f t="shared" ref="C35:M35" si="17">B35+B36-B38</f>
        <v>0</v>
      </c>
      <c r="D35" s="14">
        <f t="shared" si="17"/>
        <v>0</v>
      </c>
      <c r="E35" s="14">
        <f t="shared" si="17"/>
        <v>0</v>
      </c>
      <c r="F35" s="14">
        <f t="shared" si="17"/>
        <v>0</v>
      </c>
      <c r="G35" s="14">
        <f t="shared" si="17"/>
        <v>0</v>
      </c>
      <c r="H35" s="14">
        <f t="shared" si="17"/>
        <v>0</v>
      </c>
      <c r="I35" s="14">
        <f t="shared" si="17"/>
        <v>0</v>
      </c>
      <c r="J35" s="14">
        <f t="shared" si="17"/>
        <v>0</v>
      </c>
      <c r="K35" s="14">
        <f t="shared" si="17"/>
        <v>0</v>
      </c>
      <c r="L35" s="14">
        <f t="shared" si="17"/>
        <v>0</v>
      </c>
      <c r="M35" s="14">
        <f t="shared" si="17"/>
        <v>0</v>
      </c>
    </row>
    <row r="36" spans="1:14" x14ac:dyDescent="0.2">
      <c r="A36" t="s">
        <v>120</v>
      </c>
      <c r="B36" s="35"/>
      <c r="C36" s="35"/>
      <c r="D36" s="35"/>
      <c r="E36" s="35"/>
      <c r="F36" s="35"/>
      <c r="G36" s="35"/>
      <c r="H36" s="35"/>
      <c r="I36" s="35"/>
      <c r="J36" s="35"/>
      <c r="K36" s="35"/>
      <c r="L36" s="35"/>
      <c r="M36" s="35"/>
    </row>
    <row r="37" spans="1:14" x14ac:dyDescent="0.2">
      <c r="A37" t="s">
        <v>121</v>
      </c>
      <c r="B37" s="14">
        <f t="shared" ref="B37:M37" si="18">B35*$K$5</f>
        <v>0</v>
      </c>
      <c r="C37" s="14">
        <f t="shared" si="18"/>
        <v>0</v>
      </c>
      <c r="D37" s="14">
        <f t="shared" si="18"/>
        <v>0</v>
      </c>
      <c r="E37" s="14">
        <f t="shared" si="18"/>
        <v>0</v>
      </c>
      <c r="F37" s="14">
        <f t="shared" si="18"/>
        <v>0</v>
      </c>
      <c r="G37" s="14">
        <f t="shared" si="18"/>
        <v>0</v>
      </c>
      <c r="H37" s="14">
        <f t="shared" si="18"/>
        <v>0</v>
      </c>
      <c r="I37" s="14">
        <f t="shared" si="18"/>
        <v>0</v>
      </c>
      <c r="J37" s="14">
        <f t="shared" si="18"/>
        <v>0</v>
      </c>
      <c r="K37" s="14">
        <f t="shared" si="18"/>
        <v>0</v>
      </c>
      <c r="L37" s="14">
        <f t="shared" si="18"/>
        <v>0</v>
      </c>
      <c r="M37" s="14">
        <f t="shared" si="18"/>
        <v>0</v>
      </c>
    </row>
    <row r="38" spans="1:14" x14ac:dyDescent="0.2">
      <c r="A38" t="s">
        <v>122</v>
      </c>
      <c r="B38" s="48">
        <f t="shared" ref="B38:M38" si="19">$K$6-B37</f>
        <v>0</v>
      </c>
      <c r="C38" s="48">
        <f t="shared" si="19"/>
        <v>0</v>
      </c>
      <c r="D38" s="48">
        <f t="shared" si="19"/>
        <v>0</v>
      </c>
      <c r="E38" s="48">
        <f t="shared" si="19"/>
        <v>0</v>
      </c>
      <c r="F38" s="48">
        <f t="shared" si="19"/>
        <v>0</v>
      </c>
      <c r="G38" s="48">
        <f t="shared" si="19"/>
        <v>0</v>
      </c>
      <c r="H38" s="48">
        <f t="shared" si="19"/>
        <v>0</v>
      </c>
      <c r="I38" s="48">
        <f t="shared" si="19"/>
        <v>0</v>
      </c>
      <c r="J38" s="48">
        <f t="shared" si="19"/>
        <v>0</v>
      </c>
      <c r="K38" s="48">
        <f t="shared" si="19"/>
        <v>0</v>
      </c>
      <c r="L38" s="48">
        <f t="shared" si="19"/>
        <v>0</v>
      </c>
      <c r="M38" s="48">
        <f t="shared" si="19"/>
        <v>0</v>
      </c>
    </row>
    <row r="40" spans="1:14" x14ac:dyDescent="0.2">
      <c r="A40" s="17" t="s">
        <v>123</v>
      </c>
      <c r="B40" s="49">
        <f>'CFF, P&amp;L yr1'!B1</f>
        <v>0</v>
      </c>
      <c r="C40" s="49">
        <f>'CFF, P&amp;L yr1'!C1</f>
        <v>0</v>
      </c>
      <c r="D40" s="49">
        <f>'CFF, P&amp;L yr1'!D1</f>
        <v>0</v>
      </c>
      <c r="E40" s="49">
        <f>'CFF, P&amp;L yr1'!E1</f>
        <v>0</v>
      </c>
      <c r="F40" s="49">
        <f>'CFF, P&amp;L yr1'!F1</f>
        <v>0</v>
      </c>
      <c r="G40" s="49">
        <f>'CFF, P&amp;L yr1'!G1</f>
        <v>0</v>
      </c>
      <c r="H40" s="49">
        <f>'CFF, P&amp;L yr1'!H1</f>
        <v>0</v>
      </c>
      <c r="I40" s="49">
        <f>'CFF, P&amp;L yr1'!I1</f>
        <v>0</v>
      </c>
      <c r="J40" s="49">
        <f>'CFF, P&amp;L yr1'!J1</f>
        <v>0</v>
      </c>
      <c r="K40" s="49">
        <f>'CFF, P&amp;L yr1'!K1</f>
        <v>0</v>
      </c>
      <c r="L40" s="49">
        <f>'CFF, P&amp;L yr1'!L1</f>
        <v>0</v>
      </c>
      <c r="M40" s="49">
        <f>'CFF, P&amp;L yr1'!M1</f>
        <v>0</v>
      </c>
    </row>
    <row r="41" spans="1:14" x14ac:dyDescent="0.2">
      <c r="A41" s="17" t="s">
        <v>119</v>
      </c>
      <c r="B41" s="19">
        <f t="shared" ref="B41:M41" si="20">B11+B17+B23+B29+B35</f>
        <v>0</v>
      </c>
      <c r="C41" s="19">
        <f t="shared" si="20"/>
        <v>0</v>
      </c>
      <c r="D41" s="19">
        <f t="shared" si="20"/>
        <v>0</v>
      </c>
      <c r="E41" s="19">
        <f t="shared" si="20"/>
        <v>0</v>
      </c>
      <c r="F41" s="19">
        <f t="shared" si="20"/>
        <v>0</v>
      </c>
      <c r="G41" s="19">
        <f t="shared" si="20"/>
        <v>0</v>
      </c>
      <c r="H41" s="19">
        <f t="shared" si="20"/>
        <v>0</v>
      </c>
      <c r="I41" s="19">
        <f t="shared" si="20"/>
        <v>0</v>
      </c>
      <c r="J41" s="19">
        <f t="shared" si="20"/>
        <v>0</v>
      </c>
      <c r="K41" s="19">
        <f t="shared" si="20"/>
        <v>0</v>
      </c>
      <c r="L41" s="19">
        <f t="shared" si="20"/>
        <v>0</v>
      </c>
      <c r="M41" s="19">
        <f t="shared" si="20"/>
        <v>0</v>
      </c>
      <c r="N41" s="14">
        <f>M41+M42-M44</f>
        <v>0</v>
      </c>
    </row>
    <row r="42" spans="1:14" x14ac:dyDescent="0.2">
      <c r="A42" s="17" t="s">
        <v>120</v>
      </c>
      <c r="B42" s="19">
        <f t="shared" ref="B42:M42" si="21">B12+B18+B24+B30+B36</f>
        <v>0</v>
      </c>
      <c r="C42" s="19">
        <f t="shared" si="21"/>
        <v>0</v>
      </c>
      <c r="D42" s="19">
        <f t="shared" si="21"/>
        <v>0</v>
      </c>
      <c r="E42" s="19">
        <f t="shared" si="21"/>
        <v>0</v>
      </c>
      <c r="F42" s="19">
        <f t="shared" si="21"/>
        <v>0</v>
      </c>
      <c r="G42" s="19">
        <f t="shared" si="21"/>
        <v>0</v>
      </c>
      <c r="H42" s="19">
        <f t="shared" si="21"/>
        <v>0</v>
      </c>
      <c r="I42" s="19">
        <f t="shared" si="21"/>
        <v>0</v>
      </c>
      <c r="J42" s="19">
        <f t="shared" si="21"/>
        <v>0</v>
      </c>
      <c r="K42" s="19">
        <f t="shared" si="21"/>
        <v>0</v>
      </c>
      <c r="L42" s="19">
        <f t="shared" si="21"/>
        <v>0</v>
      </c>
      <c r="M42" s="19">
        <f t="shared" si="21"/>
        <v>0</v>
      </c>
    </row>
    <row r="43" spans="1:14" x14ac:dyDescent="0.2">
      <c r="A43" s="17" t="s">
        <v>121</v>
      </c>
      <c r="B43" s="19">
        <f t="shared" ref="B43:M43" si="22">B13+B19+B25+B31+B37</f>
        <v>0</v>
      </c>
      <c r="C43" s="19">
        <f t="shared" si="22"/>
        <v>0</v>
      </c>
      <c r="D43" s="19">
        <f t="shared" si="22"/>
        <v>0</v>
      </c>
      <c r="E43" s="19">
        <f t="shared" si="22"/>
        <v>0</v>
      </c>
      <c r="F43" s="19">
        <f t="shared" si="22"/>
        <v>0</v>
      </c>
      <c r="G43" s="19">
        <f t="shared" si="22"/>
        <v>0</v>
      </c>
      <c r="H43" s="19">
        <f t="shared" si="22"/>
        <v>0</v>
      </c>
      <c r="I43" s="19">
        <f t="shared" si="22"/>
        <v>0</v>
      </c>
      <c r="J43" s="19">
        <f t="shared" si="22"/>
        <v>0</v>
      </c>
      <c r="K43" s="19">
        <f t="shared" si="22"/>
        <v>0</v>
      </c>
      <c r="L43" s="19">
        <f t="shared" si="22"/>
        <v>0</v>
      </c>
      <c r="M43" s="19">
        <f t="shared" si="22"/>
        <v>0</v>
      </c>
    </row>
    <row r="44" spans="1:14" x14ac:dyDescent="0.2">
      <c r="A44" s="17" t="s">
        <v>122</v>
      </c>
      <c r="B44" s="19">
        <f t="shared" ref="B44:M44" si="23">B14+B20+B26+B32+B38</f>
        <v>0</v>
      </c>
      <c r="C44" s="19">
        <f t="shared" si="23"/>
        <v>0</v>
      </c>
      <c r="D44" s="19">
        <f t="shared" si="23"/>
        <v>0</v>
      </c>
      <c r="E44" s="19">
        <f t="shared" si="23"/>
        <v>0</v>
      </c>
      <c r="F44" s="19">
        <f t="shared" si="23"/>
        <v>0</v>
      </c>
      <c r="G44" s="19">
        <f t="shared" si="23"/>
        <v>0</v>
      </c>
      <c r="H44" s="19">
        <f t="shared" si="23"/>
        <v>0</v>
      </c>
      <c r="I44" s="19">
        <f t="shared" si="23"/>
        <v>0</v>
      </c>
      <c r="J44" s="19">
        <f t="shared" si="23"/>
        <v>0</v>
      </c>
      <c r="K44" s="19">
        <f t="shared" si="23"/>
        <v>0</v>
      </c>
      <c r="L44" s="19">
        <f t="shared" si="23"/>
        <v>0</v>
      </c>
      <c r="M44" s="19">
        <f t="shared" si="23"/>
        <v>0</v>
      </c>
    </row>
    <row r="45" spans="1:14" x14ac:dyDescent="0.2">
      <c r="K45" s="14"/>
      <c r="L45" s="14"/>
      <c r="M45" s="14"/>
    </row>
    <row r="46" spans="1:14" x14ac:dyDescent="0.2">
      <c r="A46" s="44"/>
    </row>
    <row r="47" spans="1:14" x14ac:dyDescent="0.2">
      <c r="A47" s="17" t="str">
        <f>IF(B$3="",B$2,B$3)</f>
        <v>Loan 1</v>
      </c>
      <c r="B47" s="45">
        <f t="shared" ref="B47:M47" si="24">B77</f>
        <v>0</v>
      </c>
      <c r="C47" s="45">
        <f t="shared" si="24"/>
        <v>0</v>
      </c>
      <c r="D47" s="45">
        <f t="shared" si="24"/>
        <v>0</v>
      </c>
      <c r="E47" s="45">
        <f t="shared" si="24"/>
        <v>0</v>
      </c>
      <c r="F47" s="45">
        <f t="shared" si="24"/>
        <v>0</v>
      </c>
      <c r="G47" s="45">
        <f t="shared" si="24"/>
        <v>0</v>
      </c>
      <c r="H47" s="45">
        <f t="shared" si="24"/>
        <v>0</v>
      </c>
      <c r="I47" s="45">
        <f t="shared" si="24"/>
        <v>0</v>
      </c>
      <c r="J47" s="45">
        <f t="shared" si="24"/>
        <v>0</v>
      </c>
      <c r="K47" s="45">
        <f t="shared" si="24"/>
        <v>0</v>
      </c>
      <c r="L47" s="45">
        <f t="shared" si="24"/>
        <v>0</v>
      </c>
      <c r="M47" s="45">
        <f t="shared" si="24"/>
        <v>0</v>
      </c>
    </row>
    <row r="48" spans="1:14" x14ac:dyDescent="0.2">
      <c r="A48" t="s">
        <v>119</v>
      </c>
      <c r="B48" s="14">
        <f>M11+M12-M14</f>
        <v>0</v>
      </c>
      <c r="C48" s="14">
        <f t="shared" ref="C48:M48" si="25">B48-B51</f>
        <v>0</v>
      </c>
      <c r="D48" s="14">
        <f t="shared" si="25"/>
        <v>0</v>
      </c>
      <c r="E48" s="14">
        <f t="shared" si="25"/>
        <v>0</v>
      </c>
      <c r="F48" s="14">
        <f t="shared" si="25"/>
        <v>0</v>
      </c>
      <c r="G48" s="14">
        <f t="shared" si="25"/>
        <v>0</v>
      </c>
      <c r="H48" s="14">
        <f t="shared" si="25"/>
        <v>0</v>
      </c>
      <c r="I48" s="14">
        <f t="shared" si="25"/>
        <v>0</v>
      </c>
      <c r="J48" s="14">
        <f t="shared" si="25"/>
        <v>0</v>
      </c>
      <c r="K48" s="14">
        <f t="shared" si="25"/>
        <v>0</v>
      </c>
      <c r="L48" s="14">
        <f t="shared" si="25"/>
        <v>0</v>
      </c>
      <c r="M48" s="14">
        <f t="shared" si="25"/>
        <v>0</v>
      </c>
    </row>
    <row r="49" spans="1:13" x14ac:dyDescent="0.2">
      <c r="A49" t="s">
        <v>120</v>
      </c>
      <c r="B49" s="46"/>
      <c r="C49" s="46"/>
      <c r="D49" s="46"/>
      <c r="E49" s="46"/>
      <c r="F49" s="46"/>
      <c r="G49" s="46"/>
      <c r="H49" s="46"/>
      <c r="I49" s="46"/>
      <c r="J49" s="46"/>
      <c r="K49" s="46"/>
      <c r="L49" s="46"/>
      <c r="M49" s="46"/>
    </row>
    <row r="50" spans="1:13" x14ac:dyDescent="0.2">
      <c r="A50" t="s">
        <v>121</v>
      </c>
      <c r="B50" s="14">
        <f t="shared" ref="B50:M50" si="26">B48*$C$5</f>
        <v>0</v>
      </c>
      <c r="C50" s="14">
        <f t="shared" si="26"/>
        <v>0</v>
      </c>
      <c r="D50" s="14">
        <f t="shared" si="26"/>
        <v>0</v>
      </c>
      <c r="E50" s="14">
        <f t="shared" si="26"/>
        <v>0</v>
      </c>
      <c r="F50" s="14">
        <f t="shared" si="26"/>
        <v>0</v>
      </c>
      <c r="G50" s="14">
        <f t="shared" si="26"/>
        <v>0</v>
      </c>
      <c r="H50" s="14">
        <f t="shared" si="26"/>
        <v>0</v>
      </c>
      <c r="I50" s="14">
        <f t="shared" si="26"/>
        <v>0</v>
      </c>
      <c r="J50" s="14">
        <f t="shared" si="26"/>
        <v>0</v>
      </c>
      <c r="K50" s="14">
        <f t="shared" si="26"/>
        <v>0</v>
      </c>
      <c r="L50" s="14">
        <f t="shared" si="26"/>
        <v>0</v>
      </c>
      <c r="M50" s="14">
        <f t="shared" si="26"/>
        <v>0</v>
      </c>
    </row>
    <row r="51" spans="1:13" x14ac:dyDescent="0.2">
      <c r="A51" t="s">
        <v>122</v>
      </c>
      <c r="B51" s="48">
        <f t="shared" ref="B51:M51" si="27">$C$6-B50</f>
        <v>0</v>
      </c>
      <c r="C51" s="48">
        <f t="shared" si="27"/>
        <v>0</v>
      </c>
      <c r="D51" s="48">
        <f t="shared" si="27"/>
        <v>0</v>
      </c>
      <c r="E51" s="48">
        <f t="shared" si="27"/>
        <v>0</v>
      </c>
      <c r="F51" s="48">
        <f t="shared" si="27"/>
        <v>0</v>
      </c>
      <c r="G51" s="48">
        <f t="shared" si="27"/>
        <v>0</v>
      </c>
      <c r="H51" s="48">
        <f t="shared" si="27"/>
        <v>0</v>
      </c>
      <c r="I51" s="48">
        <f t="shared" si="27"/>
        <v>0</v>
      </c>
      <c r="J51" s="48">
        <f t="shared" si="27"/>
        <v>0</v>
      </c>
      <c r="K51" s="48">
        <f t="shared" si="27"/>
        <v>0</v>
      </c>
      <c r="L51" s="48">
        <f t="shared" si="27"/>
        <v>0</v>
      </c>
      <c r="M51" s="48">
        <f t="shared" si="27"/>
        <v>0</v>
      </c>
    </row>
    <row r="53" spans="1:13" x14ac:dyDescent="0.2">
      <c r="A53" s="17" t="str">
        <f>IF(D$3="",D$2,D$3)</f>
        <v>Loan 2</v>
      </c>
      <c r="B53" s="45">
        <f t="shared" ref="B53:M53" si="28">B77</f>
        <v>0</v>
      </c>
      <c r="C53" s="45">
        <f t="shared" si="28"/>
        <v>0</v>
      </c>
      <c r="D53" s="45">
        <f t="shared" si="28"/>
        <v>0</v>
      </c>
      <c r="E53" s="45">
        <f t="shared" si="28"/>
        <v>0</v>
      </c>
      <c r="F53" s="45">
        <f t="shared" si="28"/>
        <v>0</v>
      </c>
      <c r="G53" s="45">
        <f t="shared" si="28"/>
        <v>0</v>
      </c>
      <c r="H53" s="45">
        <f t="shared" si="28"/>
        <v>0</v>
      </c>
      <c r="I53" s="45">
        <f t="shared" si="28"/>
        <v>0</v>
      </c>
      <c r="J53" s="45">
        <f t="shared" si="28"/>
        <v>0</v>
      </c>
      <c r="K53" s="45">
        <f t="shared" si="28"/>
        <v>0</v>
      </c>
      <c r="L53" s="45">
        <f t="shared" si="28"/>
        <v>0</v>
      </c>
      <c r="M53" s="45">
        <f t="shared" si="28"/>
        <v>0</v>
      </c>
    </row>
    <row r="54" spans="1:13" x14ac:dyDescent="0.2">
      <c r="A54" t="s">
        <v>119</v>
      </c>
      <c r="B54" s="14">
        <f>M17+M18-M20</f>
        <v>0</v>
      </c>
      <c r="C54" s="14">
        <f t="shared" ref="C54:M54" si="29">B54-B57</f>
        <v>0</v>
      </c>
      <c r="D54" s="14">
        <f t="shared" si="29"/>
        <v>0</v>
      </c>
      <c r="E54" s="14">
        <f t="shared" si="29"/>
        <v>0</v>
      </c>
      <c r="F54" s="14">
        <f t="shared" si="29"/>
        <v>0</v>
      </c>
      <c r="G54" s="14">
        <f t="shared" si="29"/>
        <v>0</v>
      </c>
      <c r="H54" s="14">
        <f t="shared" si="29"/>
        <v>0</v>
      </c>
      <c r="I54" s="14">
        <f t="shared" si="29"/>
        <v>0</v>
      </c>
      <c r="J54" s="14">
        <f t="shared" si="29"/>
        <v>0</v>
      </c>
      <c r="K54" s="14">
        <f t="shared" si="29"/>
        <v>0</v>
      </c>
      <c r="L54" s="14">
        <f t="shared" si="29"/>
        <v>0</v>
      </c>
      <c r="M54" s="14">
        <f t="shared" si="29"/>
        <v>0</v>
      </c>
    </row>
    <row r="55" spans="1:13" x14ac:dyDescent="0.2">
      <c r="A55" t="s">
        <v>120</v>
      </c>
      <c r="B55" s="46"/>
      <c r="C55" s="46"/>
      <c r="D55" s="46"/>
      <c r="E55" s="46"/>
      <c r="F55" s="46"/>
      <c r="G55" s="46"/>
      <c r="H55" s="46"/>
      <c r="I55" s="46"/>
      <c r="J55" s="46"/>
      <c r="K55" s="46"/>
      <c r="L55" s="46"/>
      <c r="M55" s="46"/>
    </row>
    <row r="56" spans="1:13" x14ac:dyDescent="0.2">
      <c r="A56" t="s">
        <v>121</v>
      </c>
      <c r="B56" s="14">
        <f t="shared" ref="B56:M56" si="30">B54*$E$5</f>
        <v>0</v>
      </c>
      <c r="C56" s="14">
        <f t="shared" si="30"/>
        <v>0</v>
      </c>
      <c r="D56" s="14">
        <f t="shared" si="30"/>
        <v>0</v>
      </c>
      <c r="E56" s="14">
        <f t="shared" si="30"/>
        <v>0</v>
      </c>
      <c r="F56" s="14">
        <f t="shared" si="30"/>
        <v>0</v>
      </c>
      <c r="G56" s="14">
        <f t="shared" si="30"/>
        <v>0</v>
      </c>
      <c r="H56" s="14">
        <f t="shared" si="30"/>
        <v>0</v>
      </c>
      <c r="I56" s="14">
        <f t="shared" si="30"/>
        <v>0</v>
      </c>
      <c r="J56" s="14">
        <f t="shared" si="30"/>
        <v>0</v>
      </c>
      <c r="K56" s="14">
        <f t="shared" si="30"/>
        <v>0</v>
      </c>
      <c r="L56" s="14">
        <f t="shared" si="30"/>
        <v>0</v>
      </c>
      <c r="M56" s="14">
        <f t="shared" si="30"/>
        <v>0</v>
      </c>
    </row>
    <row r="57" spans="1:13" x14ac:dyDescent="0.2">
      <c r="A57" t="s">
        <v>122</v>
      </c>
      <c r="B57" s="48">
        <f t="shared" ref="B57:M57" si="31">$E$6-B56</f>
        <v>0</v>
      </c>
      <c r="C57" s="48">
        <f t="shared" si="31"/>
        <v>0</v>
      </c>
      <c r="D57" s="48">
        <f t="shared" si="31"/>
        <v>0</v>
      </c>
      <c r="E57" s="48">
        <f t="shared" si="31"/>
        <v>0</v>
      </c>
      <c r="F57" s="48">
        <f t="shared" si="31"/>
        <v>0</v>
      </c>
      <c r="G57" s="48">
        <f t="shared" si="31"/>
        <v>0</v>
      </c>
      <c r="H57" s="48">
        <f t="shared" si="31"/>
        <v>0</v>
      </c>
      <c r="I57" s="48">
        <f t="shared" si="31"/>
        <v>0</v>
      </c>
      <c r="J57" s="48">
        <f t="shared" si="31"/>
        <v>0</v>
      </c>
      <c r="K57" s="48">
        <f t="shared" si="31"/>
        <v>0</v>
      </c>
      <c r="L57" s="48">
        <f t="shared" si="31"/>
        <v>0</v>
      </c>
      <c r="M57" s="48">
        <f t="shared" si="31"/>
        <v>0</v>
      </c>
    </row>
    <row r="59" spans="1:13" x14ac:dyDescent="0.2">
      <c r="A59" s="17" t="str">
        <f>IF(F$3="",F$2,F$3)</f>
        <v>Loan 3</v>
      </c>
      <c r="B59" s="45">
        <f t="shared" ref="B59:M59" si="32">B77</f>
        <v>0</v>
      </c>
      <c r="C59" s="45">
        <f t="shared" si="32"/>
        <v>0</v>
      </c>
      <c r="D59" s="45">
        <f t="shared" si="32"/>
        <v>0</v>
      </c>
      <c r="E59" s="45">
        <f t="shared" si="32"/>
        <v>0</v>
      </c>
      <c r="F59" s="45">
        <f t="shared" si="32"/>
        <v>0</v>
      </c>
      <c r="G59" s="45">
        <f t="shared" si="32"/>
        <v>0</v>
      </c>
      <c r="H59" s="45">
        <f t="shared" si="32"/>
        <v>0</v>
      </c>
      <c r="I59" s="45">
        <f t="shared" si="32"/>
        <v>0</v>
      </c>
      <c r="J59" s="45">
        <f t="shared" si="32"/>
        <v>0</v>
      </c>
      <c r="K59" s="45">
        <f t="shared" si="32"/>
        <v>0</v>
      </c>
      <c r="L59" s="45">
        <f t="shared" si="32"/>
        <v>0</v>
      </c>
      <c r="M59" s="45">
        <f t="shared" si="32"/>
        <v>0</v>
      </c>
    </row>
    <row r="60" spans="1:13" x14ac:dyDescent="0.2">
      <c r="A60" t="s">
        <v>119</v>
      </c>
      <c r="B60" s="14">
        <f>M23+M24-M26</f>
        <v>0</v>
      </c>
      <c r="C60" s="14">
        <f t="shared" ref="C60:M60" si="33">B60-B63</f>
        <v>0</v>
      </c>
      <c r="D60" s="14">
        <f t="shared" si="33"/>
        <v>0</v>
      </c>
      <c r="E60" s="14">
        <f t="shared" si="33"/>
        <v>0</v>
      </c>
      <c r="F60" s="14">
        <f t="shared" si="33"/>
        <v>0</v>
      </c>
      <c r="G60" s="14">
        <f t="shared" si="33"/>
        <v>0</v>
      </c>
      <c r="H60" s="14">
        <f t="shared" si="33"/>
        <v>0</v>
      </c>
      <c r="I60" s="14">
        <f t="shared" si="33"/>
        <v>0</v>
      </c>
      <c r="J60" s="14">
        <f t="shared" si="33"/>
        <v>0</v>
      </c>
      <c r="K60" s="14">
        <f t="shared" si="33"/>
        <v>0</v>
      </c>
      <c r="L60" s="14">
        <f t="shared" si="33"/>
        <v>0</v>
      </c>
      <c r="M60" s="14">
        <f t="shared" si="33"/>
        <v>0</v>
      </c>
    </row>
    <row r="61" spans="1:13" x14ac:dyDescent="0.2">
      <c r="A61" t="s">
        <v>120</v>
      </c>
      <c r="B61" s="46"/>
      <c r="C61" s="46"/>
      <c r="D61" s="46"/>
      <c r="E61" s="46"/>
      <c r="F61" s="46"/>
      <c r="G61" s="46"/>
      <c r="H61" s="46"/>
      <c r="I61" s="46"/>
      <c r="J61" s="46"/>
      <c r="K61" s="46"/>
      <c r="L61" s="46"/>
      <c r="M61" s="46"/>
    </row>
    <row r="62" spans="1:13" x14ac:dyDescent="0.2">
      <c r="A62" t="s">
        <v>121</v>
      </c>
      <c r="B62" s="14">
        <f t="shared" ref="B62:M62" si="34">B60*$G$5</f>
        <v>0</v>
      </c>
      <c r="C62" s="14">
        <f t="shared" si="34"/>
        <v>0</v>
      </c>
      <c r="D62" s="14">
        <f t="shared" si="34"/>
        <v>0</v>
      </c>
      <c r="E62" s="14">
        <f t="shared" si="34"/>
        <v>0</v>
      </c>
      <c r="F62" s="14">
        <f t="shared" si="34"/>
        <v>0</v>
      </c>
      <c r="G62" s="14">
        <f t="shared" si="34"/>
        <v>0</v>
      </c>
      <c r="H62" s="14">
        <f t="shared" si="34"/>
        <v>0</v>
      </c>
      <c r="I62" s="14">
        <f t="shared" si="34"/>
        <v>0</v>
      </c>
      <c r="J62" s="14">
        <f t="shared" si="34"/>
        <v>0</v>
      </c>
      <c r="K62" s="14">
        <f t="shared" si="34"/>
        <v>0</v>
      </c>
      <c r="L62" s="14">
        <f t="shared" si="34"/>
        <v>0</v>
      </c>
      <c r="M62" s="14">
        <f t="shared" si="34"/>
        <v>0</v>
      </c>
    </row>
    <row r="63" spans="1:13" x14ac:dyDescent="0.2">
      <c r="A63" t="s">
        <v>122</v>
      </c>
      <c r="B63" s="48">
        <f t="shared" ref="B63:M63" si="35">$G$6-B62</f>
        <v>0</v>
      </c>
      <c r="C63" s="48">
        <f t="shared" si="35"/>
        <v>0</v>
      </c>
      <c r="D63" s="48">
        <f t="shared" si="35"/>
        <v>0</v>
      </c>
      <c r="E63" s="48">
        <f t="shared" si="35"/>
        <v>0</v>
      </c>
      <c r="F63" s="48">
        <f t="shared" si="35"/>
        <v>0</v>
      </c>
      <c r="G63" s="48">
        <f t="shared" si="35"/>
        <v>0</v>
      </c>
      <c r="H63" s="48">
        <f t="shared" si="35"/>
        <v>0</v>
      </c>
      <c r="I63" s="48">
        <f t="shared" si="35"/>
        <v>0</v>
      </c>
      <c r="J63" s="48">
        <f t="shared" si="35"/>
        <v>0</v>
      </c>
      <c r="K63" s="48">
        <f t="shared" si="35"/>
        <v>0</v>
      </c>
      <c r="L63" s="48">
        <f t="shared" si="35"/>
        <v>0</v>
      </c>
      <c r="M63" s="48">
        <f t="shared" si="35"/>
        <v>0</v>
      </c>
    </row>
    <row r="65" spans="1:14" x14ac:dyDescent="0.2">
      <c r="A65" s="17" t="str">
        <f>IF(H$3="",H$2,H$3)</f>
        <v>Loan 4</v>
      </c>
      <c r="B65" s="45">
        <f t="shared" ref="B65:M65" si="36">B77</f>
        <v>0</v>
      </c>
      <c r="C65" s="45">
        <f t="shared" si="36"/>
        <v>0</v>
      </c>
      <c r="D65" s="45">
        <f t="shared" si="36"/>
        <v>0</v>
      </c>
      <c r="E65" s="45">
        <f t="shared" si="36"/>
        <v>0</v>
      </c>
      <c r="F65" s="45">
        <f t="shared" si="36"/>
        <v>0</v>
      </c>
      <c r="G65" s="45">
        <f t="shared" si="36"/>
        <v>0</v>
      </c>
      <c r="H65" s="45">
        <f t="shared" si="36"/>
        <v>0</v>
      </c>
      <c r="I65" s="45">
        <f t="shared" si="36"/>
        <v>0</v>
      </c>
      <c r="J65" s="45">
        <f t="shared" si="36"/>
        <v>0</v>
      </c>
      <c r="K65" s="45">
        <f t="shared" si="36"/>
        <v>0</v>
      </c>
      <c r="L65" s="45">
        <f t="shared" si="36"/>
        <v>0</v>
      </c>
      <c r="M65" s="45">
        <f t="shared" si="36"/>
        <v>0</v>
      </c>
    </row>
    <row r="66" spans="1:14" x14ac:dyDescent="0.2">
      <c r="A66" t="s">
        <v>119</v>
      </c>
      <c r="B66" s="14">
        <f>M29+M30-M32</f>
        <v>0</v>
      </c>
      <c r="C66" s="14">
        <f t="shared" ref="C66:M66" si="37">B66-B69</f>
        <v>0</v>
      </c>
      <c r="D66" s="14">
        <f t="shared" si="37"/>
        <v>0</v>
      </c>
      <c r="E66" s="14">
        <f t="shared" si="37"/>
        <v>0</v>
      </c>
      <c r="F66" s="14">
        <f t="shared" si="37"/>
        <v>0</v>
      </c>
      <c r="G66" s="14">
        <f t="shared" si="37"/>
        <v>0</v>
      </c>
      <c r="H66" s="14">
        <f t="shared" si="37"/>
        <v>0</v>
      </c>
      <c r="I66" s="14">
        <f t="shared" si="37"/>
        <v>0</v>
      </c>
      <c r="J66" s="14">
        <f t="shared" si="37"/>
        <v>0</v>
      </c>
      <c r="K66" s="14">
        <f t="shared" si="37"/>
        <v>0</v>
      </c>
      <c r="L66" s="14">
        <f t="shared" si="37"/>
        <v>0</v>
      </c>
      <c r="M66" s="14">
        <f t="shared" si="37"/>
        <v>0</v>
      </c>
    </row>
    <row r="67" spans="1:14" x14ac:dyDescent="0.2">
      <c r="A67" t="s">
        <v>120</v>
      </c>
      <c r="B67" s="35"/>
      <c r="C67" s="35"/>
      <c r="D67" s="35"/>
      <c r="E67" s="35"/>
      <c r="F67" s="35"/>
      <c r="G67" s="35"/>
      <c r="H67" s="35"/>
      <c r="I67" s="35"/>
      <c r="J67" s="35"/>
      <c r="K67" s="35"/>
      <c r="L67" s="35"/>
      <c r="M67" s="35"/>
    </row>
    <row r="68" spans="1:14" x14ac:dyDescent="0.2">
      <c r="A68" t="s">
        <v>121</v>
      </c>
      <c r="B68" s="14">
        <f t="shared" ref="B68:M68" si="38">B66*$I$5</f>
        <v>0</v>
      </c>
      <c r="C68" s="14">
        <f t="shared" si="38"/>
        <v>0</v>
      </c>
      <c r="D68" s="14">
        <f t="shared" si="38"/>
        <v>0</v>
      </c>
      <c r="E68" s="14">
        <f t="shared" si="38"/>
        <v>0</v>
      </c>
      <c r="F68" s="14">
        <f t="shared" si="38"/>
        <v>0</v>
      </c>
      <c r="G68" s="14">
        <f t="shared" si="38"/>
        <v>0</v>
      </c>
      <c r="H68" s="14">
        <f t="shared" si="38"/>
        <v>0</v>
      </c>
      <c r="I68" s="14">
        <f t="shared" si="38"/>
        <v>0</v>
      </c>
      <c r="J68" s="14">
        <f t="shared" si="38"/>
        <v>0</v>
      </c>
      <c r="K68" s="14">
        <f t="shared" si="38"/>
        <v>0</v>
      </c>
      <c r="L68" s="14">
        <f t="shared" si="38"/>
        <v>0</v>
      </c>
      <c r="M68" s="14">
        <f t="shared" si="38"/>
        <v>0</v>
      </c>
    </row>
    <row r="69" spans="1:14" x14ac:dyDescent="0.2">
      <c r="A69" t="s">
        <v>122</v>
      </c>
      <c r="B69" s="48">
        <f t="shared" ref="B69:M69" si="39">$I$6-B68</f>
        <v>0</v>
      </c>
      <c r="C69" s="48">
        <f t="shared" si="39"/>
        <v>0</v>
      </c>
      <c r="D69" s="48">
        <f t="shared" si="39"/>
        <v>0</v>
      </c>
      <c r="E69" s="48">
        <f t="shared" si="39"/>
        <v>0</v>
      </c>
      <c r="F69" s="48">
        <f t="shared" si="39"/>
        <v>0</v>
      </c>
      <c r="G69" s="48">
        <f t="shared" si="39"/>
        <v>0</v>
      </c>
      <c r="H69" s="48">
        <f t="shared" si="39"/>
        <v>0</v>
      </c>
      <c r="I69" s="48">
        <f t="shared" si="39"/>
        <v>0</v>
      </c>
      <c r="J69" s="48">
        <f t="shared" si="39"/>
        <v>0</v>
      </c>
      <c r="K69" s="48">
        <f t="shared" si="39"/>
        <v>0</v>
      </c>
      <c r="L69" s="48">
        <f t="shared" si="39"/>
        <v>0</v>
      </c>
      <c r="M69" s="48">
        <f t="shared" si="39"/>
        <v>0</v>
      </c>
    </row>
    <row r="71" spans="1:14" x14ac:dyDescent="0.2">
      <c r="A71" s="17" t="str">
        <f>IF(J$3="",J$2,J$3)</f>
        <v>Loan 5</v>
      </c>
      <c r="B71" s="45">
        <f t="shared" ref="B71:M71" si="40">B77</f>
        <v>0</v>
      </c>
      <c r="C71" s="45">
        <f t="shared" si="40"/>
        <v>0</v>
      </c>
      <c r="D71" s="45">
        <f t="shared" si="40"/>
        <v>0</v>
      </c>
      <c r="E71" s="45">
        <f t="shared" si="40"/>
        <v>0</v>
      </c>
      <c r="F71" s="45">
        <f t="shared" si="40"/>
        <v>0</v>
      </c>
      <c r="G71" s="45">
        <f t="shared" si="40"/>
        <v>0</v>
      </c>
      <c r="H71" s="45">
        <f t="shared" si="40"/>
        <v>0</v>
      </c>
      <c r="I71" s="45">
        <f t="shared" si="40"/>
        <v>0</v>
      </c>
      <c r="J71" s="45">
        <f t="shared" si="40"/>
        <v>0</v>
      </c>
      <c r="K71" s="45">
        <f t="shared" si="40"/>
        <v>0</v>
      </c>
      <c r="L71" s="45">
        <f t="shared" si="40"/>
        <v>0</v>
      </c>
      <c r="M71" s="45">
        <f t="shared" si="40"/>
        <v>0</v>
      </c>
    </row>
    <row r="72" spans="1:14" x14ac:dyDescent="0.2">
      <c r="A72" t="s">
        <v>119</v>
      </c>
      <c r="B72" s="14">
        <f>M35+M36-M38</f>
        <v>0</v>
      </c>
      <c r="C72" s="14">
        <f t="shared" ref="C72:M72" si="41">B72-B75</f>
        <v>0</v>
      </c>
      <c r="D72" s="14">
        <f t="shared" si="41"/>
        <v>0</v>
      </c>
      <c r="E72" s="14">
        <f t="shared" si="41"/>
        <v>0</v>
      </c>
      <c r="F72" s="14">
        <f t="shared" si="41"/>
        <v>0</v>
      </c>
      <c r="G72" s="14">
        <f t="shared" si="41"/>
        <v>0</v>
      </c>
      <c r="H72" s="14">
        <f t="shared" si="41"/>
        <v>0</v>
      </c>
      <c r="I72" s="14">
        <f t="shared" si="41"/>
        <v>0</v>
      </c>
      <c r="J72" s="14">
        <f t="shared" si="41"/>
        <v>0</v>
      </c>
      <c r="K72" s="14">
        <f t="shared" si="41"/>
        <v>0</v>
      </c>
      <c r="L72" s="14">
        <f t="shared" si="41"/>
        <v>0</v>
      </c>
      <c r="M72" s="14">
        <f t="shared" si="41"/>
        <v>0</v>
      </c>
    </row>
    <row r="73" spans="1:14" x14ac:dyDescent="0.2">
      <c r="A73" t="s">
        <v>120</v>
      </c>
      <c r="B73" s="35"/>
      <c r="C73" s="35"/>
      <c r="D73" s="35"/>
      <c r="E73" s="35"/>
      <c r="F73" s="35"/>
      <c r="G73" s="35"/>
      <c r="H73" s="35"/>
      <c r="I73" s="35"/>
      <c r="J73" s="35"/>
      <c r="K73" s="35"/>
      <c r="L73" s="35"/>
      <c r="M73" s="35"/>
    </row>
    <row r="74" spans="1:14" x14ac:dyDescent="0.2">
      <c r="A74" t="s">
        <v>121</v>
      </c>
      <c r="B74" s="14">
        <f t="shared" ref="B74:M74" si="42">B72*$K$5</f>
        <v>0</v>
      </c>
      <c r="C74" s="14">
        <f t="shared" si="42"/>
        <v>0</v>
      </c>
      <c r="D74" s="14">
        <f t="shared" si="42"/>
        <v>0</v>
      </c>
      <c r="E74" s="14">
        <f t="shared" si="42"/>
        <v>0</v>
      </c>
      <c r="F74" s="14">
        <f t="shared" si="42"/>
        <v>0</v>
      </c>
      <c r="G74" s="14">
        <f t="shared" si="42"/>
        <v>0</v>
      </c>
      <c r="H74" s="14">
        <f t="shared" si="42"/>
        <v>0</v>
      </c>
      <c r="I74" s="14">
        <f t="shared" si="42"/>
        <v>0</v>
      </c>
      <c r="J74" s="14">
        <f t="shared" si="42"/>
        <v>0</v>
      </c>
      <c r="K74" s="14">
        <f t="shared" si="42"/>
        <v>0</v>
      </c>
      <c r="L74" s="14">
        <f t="shared" si="42"/>
        <v>0</v>
      </c>
      <c r="M74" s="14">
        <f t="shared" si="42"/>
        <v>0</v>
      </c>
    </row>
    <row r="75" spans="1:14" x14ac:dyDescent="0.2">
      <c r="A75" t="s">
        <v>122</v>
      </c>
      <c r="B75" s="48">
        <f t="shared" ref="B75:M75" si="43">$K$6-B74</f>
        <v>0</v>
      </c>
      <c r="C75" s="48">
        <f t="shared" si="43"/>
        <v>0</v>
      </c>
      <c r="D75" s="48">
        <f t="shared" si="43"/>
        <v>0</v>
      </c>
      <c r="E75" s="48">
        <f t="shared" si="43"/>
        <v>0</v>
      </c>
      <c r="F75" s="48">
        <f t="shared" si="43"/>
        <v>0</v>
      </c>
      <c r="G75" s="48">
        <f t="shared" si="43"/>
        <v>0</v>
      </c>
      <c r="H75" s="48">
        <f t="shared" si="43"/>
        <v>0</v>
      </c>
      <c r="I75" s="48">
        <f t="shared" si="43"/>
        <v>0</v>
      </c>
      <c r="J75" s="48">
        <f t="shared" si="43"/>
        <v>0</v>
      </c>
      <c r="K75" s="48">
        <f t="shared" si="43"/>
        <v>0</v>
      </c>
      <c r="L75" s="48">
        <f t="shared" si="43"/>
        <v>0</v>
      </c>
      <c r="M75" s="48">
        <f t="shared" si="43"/>
        <v>0</v>
      </c>
    </row>
    <row r="77" spans="1:14" x14ac:dyDescent="0.2">
      <c r="A77" s="17" t="s">
        <v>123</v>
      </c>
      <c r="B77" s="49">
        <f>'CFF, P&amp;L yr 2'!B1</f>
        <v>0</v>
      </c>
      <c r="C77" s="49">
        <f>'CFF, P&amp;L yr 2'!C1</f>
        <v>0</v>
      </c>
      <c r="D77" s="49">
        <f>'CFF, P&amp;L yr 2'!D1</f>
        <v>0</v>
      </c>
      <c r="E77" s="49">
        <f>'CFF, P&amp;L yr 2'!E1</f>
        <v>0</v>
      </c>
      <c r="F77" s="49">
        <f>'CFF, P&amp;L yr 2'!F1</f>
        <v>0</v>
      </c>
      <c r="G77" s="49">
        <f>'CFF, P&amp;L yr 2'!G1</f>
        <v>0</v>
      </c>
      <c r="H77" s="49">
        <f>'CFF, P&amp;L yr 2'!H1</f>
        <v>0</v>
      </c>
      <c r="I77" s="49">
        <f>'CFF, P&amp;L yr 2'!I1</f>
        <v>0</v>
      </c>
      <c r="J77" s="49">
        <f>'CFF, P&amp;L yr 2'!J1</f>
        <v>0</v>
      </c>
      <c r="K77" s="49">
        <f>'CFF, P&amp;L yr 2'!K1</f>
        <v>0</v>
      </c>
      <c r="L77" s="49">
        <f>'CFF, P&amp;L yr 2'!L1</f>
        <v>0</v>
      </c>
      <c r="M77" s="49">
        <f>'CFF, P&amp;L yr 2'!M1</f>
        <v>0</v>
      </c>
    </row>
    <row r="78" spans="1:14" x14ac:dyDescent="0.2">
      <c r="A78" s="17" t="s">
        <v>119</v>
      </c>
      <c r="B78" s="19">
        <f t="shared" ref="B78:M78" si="44">B48+B54+B60+B66+B72</f>
        <v>0</v>
      </c>
      <c r="C78" s="19">
        <f t="shared" si="44"/>
        <v>0</v>
      </c>
      <c r="D78" s="19">
        <f t="shared" si="44"/>
        <v>0</v>
      </c>
      <c r="E78" s="19">
        <f t="shared" si="44"/>
        <v>0</v>
      </c>
      <c r="F78" s="19">
        <f t="shared" si="44"/>
        <v>0</v>
      </c>
      <c r="G78" s="19">
        <f t="shared" si="44"/>
        <v>0</v>
      </c>
      <c r="H78" s="19">
        <f t="shared" si="44"/>
        <v>0</v>
      </c>
      <c r="I78" s="19">
        <f t="shared" si="44"/>
        <v>0</v>
      </c>
      <c r="J78" s="19">
        <f t="shared" si="44"/>
        <v>0</v>
      </c>
      <c r="K78" s="19">
        <f t="shared" si="44"/>
        <v>0</v>
      </c>
      <c r="L78" s="19">
        <f t="shared" si="44"/>
        <v>0</v>
      </c>
      <c r="M78" s="19">
        <f t="shared" si="44"/>
        <v>0</v>
      </c>
      <c r="N78" s="14">
        <f>M78+M79-M81</f>
        <v>0</v>
      </c>
    </row>
    <row r="79" spans="1:14" x14ac:dyDescent="0.2">
      <c r="A79" s="17" t="s">
        <v>120</v>
      </c>
      <c r="B79" s="19">
        <f t="shared" ref="B79:M79" si="45">B49+B55+B61+B67+B73</f>
        <v>0</v>
      </c>
      <c r="C79" s="19">
        <f t="shared" si="45"/>
        <v>0</v>
      </c>
      <c r="D79" s="19">
        <f t="shared" si="45"/>
        <v>0</v>
      </c>
      <c r="E79" s="19">
        <f t="shared" si="45"/>
        <v>0</v>
      </c>
      <c r="F79" s="19">
        <f t="shared" si="45"/>
        <v>0</v>
      </c>
      <c r="G79" s="19">
        <f t="shared" si="45"/>
        <v>0</v>
      </c>
      <c r="H79" s="19">
        <f t="shared" si="45"/>
        <v>0</v>
      </c>
      <c r="I79" s="19">
        <f t="shared" si="45"/>
        <v>0</v>
      </c>
      <c r="J79" s="19">
        <f t="shared" si="45"/>
        <v>0</v>
      </c>
      <c r="K79" s="19">
        <f t="shared" si="45"/>
        <v>0</v>
      </c>
      <c r="L79" s="19">
        <f t="shared" si="45"/>
        <v>0</v>
      </c>
      <c r="M79" s="19">
        <f t="shared" si="45"/>
        <v>0</v>
      </c>
    </row>
    <row r="80" spans="1:14" x14ac:dyDescent="0.2">
      <c r="A80" s="17" t="s">
        <v>121</v>
      </c>
      <c r="B80" s="19">
        <f t="shared" ref="B80:M80" si="46">B50+B56+B62+B68+B74</f>
        <v>0</v>
      </c>
      <c r="C80" s="19">
        <f t="shared" si="46"/>
        <v>0</v>
      </c>
      <c r="D80" s="19">
        <f t="shared" si="46"/>
        <v>0</v>
      </c>
      <c r="E80" s="19">
        <f t="shared" si="46"/>
        <v>0</v>
      </c>
      <c r="F80" s="19">
        <f t="shared" si="46"/>
        <v>0</v>
      </c>
      <c r="G80" s="19">
        <f t="shared" si="46"/>
        <v>0</v>
      </c>
      <c r="H80" s="19">
        <f t="shared" si="46"/>
        <v>0</v>
      </c>
      <c r="I80" s="19">
        <f t="shared" si="46"/>
        <v>0</v>
      </c>
      <c r="J80" s="19">
        <f t="shared" si="46"/>
        <v>0</v>
      </c>
      <c r="K80" s="19">
        <f t="shared" si="46"/>
        <v>0</v>
      </c>
      <c r="L80" s="19">
        <f t="shared" si="46"/>
        <v>0</v>
      </c>
      <c r="M80" s="19">
        <f t="shared" si="46"/>
        <v>0</v>
      </c>
    </row>
    <row r="81" spans="1:13" x14ac:dyDescent="0.2">
      <c r="A81" s="17" t="s">
        <v>122</v>
      </c>
      <c r="B81" s="19">
        <f t="shared" ref="B81:M81" si="47">B51+B57+B63+B69+B75</f>
        <v>0</v>
      </c>
      <c r="C81" s="19">
        <f t="shared" si="47"/>
        <v>0</v>
      </c>
      <c r="D81" s="19">
        <f t="shared" si="47"/>
        <v>0</v>
      </c>
      <c r="E81" s="19">
        <f t="shared" si="47"/>
        <v>0</v>
      </c>
      <c r="F81" s="19">
        <f t="shared" si="47"/>
        <v>0</v>
      </c>
      <c r="G81" s="19">
        <f t="shared" si="47"/>
        <v>0</v>
      </c>
      <c r="H81" s="19">
        <f t="shared" si="47"/>
        <v>0</v>
      </c>
      <c r="I81" s="19">
        <f t="shared" si="47"/>
        <v>0</v>
      </c>
      <c r="J81" s="19">
        <f t="shared" si="47"/>
        <v>0</v>
      </c>
      <c r="K81" s="19">
        <f t="shared" si="47"/>
        <v>0</v>
      </c>
      <c r="L81" s="19">
        <f t="shared" si="47"/>
        <v>0</v>
      </c>
      <c r="M81" s="19">
        <f t="shared" si="47"/>
        <v>0</v>
      </c>
    </row>
    <row r="83" spans="1:13" x14ac:dyDescent="0.2">
      <c r="A83" s="44"/>
    </row>
    <row r="84" spans="1:13" x14ac:dyDescent="0.2">
      <c r="A84" s="17" t="str">
        <f>IF(B$3="",B$2,B$3)</f>
        <v>Loan 1</v>
      </c>
      <c r="B84" s="45">
        <f t="shared" ref="B84:M84" si="48">B114</f>
        <v>0</v>
      </c>
      <c r="C84" s="45">
        <f t="shared" si="48"/>
        <v>0</v>
      </c>
      <c r="D84" s="45">
        <f t="shared" si="48"/>
        <v>0</v>
      </c>
      <c r="E84" s="45">
        <f t="shared" si="48"/>
        <v>0</v>
      </c>
      <c r="F84" s="45">
        <f t="shared" si="48"/>
        <v>0</v>
      </c>
      <c r="G84" s="45">
        <f t="shared" si="48"/>
        <v>0</v>
      </c>
      <c r="H84" s="45">
        <f t="shared" si="48"/>
        <v>0</v>
      </c>
      <c r="I84" s="45">
        <f t="shared" si="48"/>
        <v>0</v>
      </c>
      <c r="J84" s="45">
        <f t="shared" si="48"/>
        <v>0</v>
      </c>
      <c r="K84" s="45">
        <f t="shared" si="48"/>
        <v>0</v>
      </c>
      <c r="L84" s="45">
        <f t="shared" si="48"/>
        <v>0</v>
      </c>
      <c r="M84" s="45">
        <f t="shared" si="48"/>
        <v>0</v>
      </c>
    </row>
    <row r="85" spans="1:13" x14ac:dyDescent="0.2">
      <c r="A85" t="s">
        <v>119</v>
      </c>
      <c r="B85" s="14">
        <f>M48+M49-M51</f>
        <v>0</v>
      </c>
      <c r="C85" s="14">
        <f t="shared" ref="C85:M85" si="49">B85-B88</f>
        <v>0</v>
      </c>
      <c r="D85" s="14">
        <f t="shared" si="49"/>
        <v>0</v>
      </c>
      <c r="E85" s="14">
        <f t="shared" si="49"/>
        <v>0</v>
      </c>
      <c r="F85" s="14">
        <f t="shared" si="49"/>
        <v>0</v>
      </c>
      <c r="G85" s="14">
        <f t="shared" si="49"/>
        <v>0</v>
      </c>
      <c r="H85" s="14">
        <f t="shared" si="49"/>
        <v>0</v>
      </c>
      <c r="I85" s="14">
        <f t="shared" si="49"/>
        <v>0</v>
      </c>
      <c r="J85" s="14">
        <f t="shared" si="49"/>
        <v>0</v>
      </c>
      <c r="K85" s="14">
        <f t="shared" si="49"/>
        <v>0</v>
      </c>
      <c r="L85" s="14">
        <f t="shared" si="49"/>
        <v>0</v>
      </c>
      <c r="M85" s="14">
        <f t="shared" si="49"/>
        <v>0</v>
      </c>
    </row>
    <row r="86" spans="1:13" x14ac:dyDescent="0.2">
      <c r="A86" t="s">
        <v>120</v>
      </c>
      <c r="B86" s="46"/>
      <c r="C86" s="46"/>
      <c r="D86" s="46"/>
      <c r="E86" s="46"/>
      <c r="F86" s="46"/>
      <c r="G86" s="46"/>
      <c r="H86" s="46"/>
      <c r="I86" s="46"/>
      <c r="J86" s="46"/>
      <c r="K86" s="46"/>
      <c r="L86" s="46"/>
      <c r="M86" s="46"/>
    </row>
    <row r="87" spans="1:13" x14ac:dyDescent="0.2">
      <c r="A87" t="s">
        <v>121</v>
      </c>
      <c r="B87" s="14">
        <f t="shared" ref="B87:M87" si="50">B85*$C$5</f>
        <v>0</v>
      </c>
      <c r="C87" s="14">
        <f t="shared" si="50"/>
        <v>0</v>
      </c>
      <c r="D87" s="14">
        <f t="shared" si="50"/>
        <v>0</v>
      </c>
      <c r="E87" s="14">
        <f t="shared" si="50"/>
        <v>0</v>
      </c>
      <c r="F87" s="14">
        <f t="shared" si="50"/>
        <v>0</v>
      </c>
      <c r="G87" s="14">
        <f t="shared" si="50"/>
        <v>0</v>
      </c>
      <c r="H87" s="14">
        <f t="shared" si="50"/>
        <v>0</v>
      </c>
      <c r="I87" s="14">
        <f t="shared" si="50"/>
        <v>0</v>
      </c>
      <c r="J87" s="14">
        <f t="shared" si="50"/>
        <v>0</v>
      </c>
      <c r="K87" s="14">
        <f t="shared" si="50"/>
        <v>0</v>
      </c>
      <c r="L87" s="14">
        <f t="shared" si="50"/>
        <v>0</v>
      </c>
      <c r="M87" s="14">
        <f t="shared" si="50"/>
        <v>0</v>
      </c>
    </row>
    <row r="88" spans="1:13" x14ac:dyDescent="0.2">
      <c r="A88" t="s">
        <v>122</v>
      </c>
      <c r="B88" s="48">
        <f t="shared" ref="B88:M88" si="51">$C$6-B87</f>
        <v>0</v>
      </c>
      <c r="C88" s="48">
        <f t="shared" si="51"/>
        <v>0</v>
      </c>
      <c r="D88" s="48">
        <f t="shared" si="51"/>
        <v>0</v>
      </c>
      <c r="E88" s="48">
        <f t="shared" si="51"/>
        <v>0</v>
      </c>
      <c r="F88" s="48">
        <f t="shared" si="51"/>
        <v>0</v>
      </c>
      <c r="G88" s="48">
        <f t="shared" si="51"/>
        <v>0</v>
      </c>
      <c r="H88" s="48">
        <f t="shared" si="51"/>
        <v>0</v>
      </c>
      <c r="I88" s="48">
        <f t="shared" si="51"/>
        <v>0</v>
      </c>
      <c r="J88" s="48">
        <f t="shared" si="51"/>
        <v>0</v>
      </c>
      <c r="K88" s="48">
        <f t="shared" si="51"/>
        <v>0</v>
      </c>
      <c r="L88" s="48">
        <f t="shared" si="51"/>
        <v>0</v>
      </c>
      <c r="M88" s="48">
        <f t="shared" si="51"/>
        <v>0</v>
      </c>
    </row>
    <row r="90" spans="1:13" x14ac:dyDescent="0.2">
      <c r="A90" s="17" t="str">
        <f>IF(D$3="",D$2,D$3)</f>
        <v>Loan 2</v>
      </c>
      <c r="B90" s="45">
        <f t="shared" ref="B90:M90" si="52">B114</f>
        <v>0</v>
      </c>
      <c r="C90" s="45">
        <f t="shared" si="52"/>
        <v>0</v>
      </c>
      <c r="D90" s="45">
        <f t="shared" si="52"/>
        <v>0</v>
      </c>
      <c r="E90" s="45">
        <f t="shared" si="52"/>
        <v>0</v>
      </c>
      <c r="F90" s="45">
        <f t="shared" si="52"/>
        <v>0</v>
      </c>
      <c r="G90" s="45">
        <f t="shared" si="52"/>
        <v>0</v>
      </c>
      <c r="H90" s="45">
        <f t="shared" si="52"/>
        <v>0</v>
      </c>
      <c r="I90" s="45">
        <f t="shared" si="52"/>
        <v>0</v>
      </c>
      <c r="J90" s="45">
        <f t="shared" si="52"/>
        <v>0</v>
      </c>
      <c r="K90" s="45">
        <f t="shared" si="52"/>
        <v>0</v>
      </c>
      <c r="L90" s="45">
        <f t="shared" si="52"/>
        <v>0</v>
      </c>
      <c r="M90" s="45">
        <f t="shared" si="52"/>
        <v>0</v>
      </c>
    </row>
    <row r="91" spans="1:13" x14ac:dyDescent="0.2">
      <c r="A91" t="s">
        <v>119</v>
      </c>
      <c r="B91" s="14">
        <f>M54+M55-M57</f>
        <v>0</v>
      </c>
      <c r="C91" s="14">
        <f t="shared" ref="C91:M91" si="53">B91-B94</f>
        <v>0</v>
      </c>
      <c r="D91" s="14">
        <f t="shared" si="53"/>
        <v>0</v>
      </c>
      <c r="E91" s="14">
        <f t="shared" si="53"/>
        <v>0</v>
      </c>
      <c r="F91" s="14">
        <f t="shared" si="53"/>
        <v>0</v>
      </c>
      <c r="G91" s="14">
        <f t="shared" si="53"/>
        <v>0</v>
      </c>
      <c r="H91" s="14">
        <f t="shared" si="53"/>
        <v>0</v>
      </c>
      <c r="I91" s="14">
        <f t="shared" si="53"/>
        <v>0</v>
      </c>
      <c r="J91" s="14">
        <f t="shared" si="53"/>
        <v>0</v>
      </c>
      <c r="K91" s="14">
        <f t="shared" si="53"/>
        <v>0</v>
      </c>
      <c r="L91" s="14">
        <f t="shared" si="53"/>
        <v>0</v>
      </c>
      <c r="M91" s="14">
        <f t="shared" si="53"/>
        <v>0</v>
      </c>
    </row>
    <row r="92" spans="1:13" x14ac:dyDescent="0.2">
      <c r="A92" t="s">
        <v>120</v>
      </c>
      <c r="B92" s="46"/>
      <c r="C92" s="46"/>
      <c r="D92" s="46"/>
      <c r="E92" s="46"/>
      <c r="F92" s="46"/>
      <c r="G92" s="46"/>
      <c r="H92" s="46"/>
      <c r="I92" s="46"/>
      <c r="J92" s="46"/>
      <c r="K92" s="46"/>
      <c r="L92" s="46"/>
      <c r="M92" s="46"/>
    </row>
    <row r="93" spans="1:13" x14ac:dyDescent="0.2">
      <c r="A93" t="s">
        <v>121</v>
      </c>
      <c r="B93" s="14">
        <f t="shared" ref="B93:M93" si="54">B91*$E$5</f>
        <v>0</v>
      </c>
      <c r="C93" s="14">
        <f t="shared" si="54"/>
        <v>0</v>
      </c>
      <c r="D93" s="14">
        <f t="shared" si="54"/>
        <v>0</v>
      </c>
      <c r="E93" s="14">
        <f t="shared" si="54"/>
        <v>0</v>
      </c>
      <c r="F93" s="14">
        <f t="shared" si="54"/>
        <v>0</v>
      </c>
      <c r="G93" s="14">
        <f t="shared" si="54"/>
        <v>0</v>
      </c>
      <c r="H93" s="14">
        <f t="shared" si="54"/>
        <v>0</v>
      </c>
      <c r="I93" s="14">
        <f t="shared" si="54"/>
        <v>0</v>
      </c>
      <c r="J93" s="14">
        <f t="shared" si="54"/>
        <v>0</v>
      </c>
      <c r="K93" s="14">
        <f t="shared" si="54"/>
        <v>0</v>
      </c>
      <c r="L93" s="14">
        <f t="shared" si="54"/>
        <v>0</v>
      </c>
      <c r="M93" s="14">
        <f t="shared" si="54"/>
        <v>0</v>
      </c>
    </row>
    <row r="94" spans="1:13" x14ac:dyDescent="0.2">
      <c r="A94" t="s">
        <v>122</v>
      </c>
      <c r="B94" s="48">
        <f t="shared" ref="B94:M94" si="55">$E$6-B93</f>
        <v>0</v>
      </c>
      <c r="C94" s="48">
        <f t="shared" si="55"/>
        <v>0</v>
      </c>
      <c r="D94" s="48">
        <f t="shared" si="55"/>
        <v>0</v>
      </c>
      <c r="E94" s="48">
        <f t="shared" si="55"/>
        <v>0</v>
      </c>
      <c r="F94" s="48">
        <f t="shared" si="55"/>
        <v>0</v>
      </c>
      <c r="G94" s="48">
        <f t="shared" si="55"/>
        <v>0</v>
      </c>
      <c r="H94" s="48">
        <f t="shared" si="55"/>
        <v>0</v>
      </c>
      <c r="I94" s="48">
        <f t="shared" si="55"/>
        <v>0</v>
      </c>
      <c r="J94" s="48">
        <f t="shared" si="55"/>
        <v>0</v>
      </c>
      <c r="K94" s="48">
        <f t="shared" si="55"/>
        <v>0</v>
      </c>
      <c r="L94" s="48">
        <f t="shared" si="55"/>
        <v>0</v>
      </c>
      <c r="M94" s="48">
        <f t="shared" si="55"/>
        <v>0</v>
      </c>
    </row>
    <row r="96" spans="1:13" x14ac:dyDescent="0.2">
      <c r="A96" s="17" t="str">
        <f>IF(F$3="",F$2,F$3)</f>
        <v>Loan 3</v>
      </c>
      <c r="B96" s="45">
        <f t="shared" ref="B96:M96" si="56">B114</f>
        <v>0</v>
      </c>
      <c r="C96" s="45">
        <f t="shared" si="56"/>
        <v>0</v>
      </c>
      <c r="D96" s="45">
        <f t="shared" si="56"/>
        <v>0</v>
      </c>
      <c r="E96" s="45">
        <f t="shared" si="56"/>
        <v>0</v>
      </c>
      <c r="F96" s="45">
        <f t="shared" si="56"/>
        <v>0</v>
      </c>
      <c r="G96" s="45">
        <f t="shared" si="56"/>
        <v>0</v>
      </c>
      <c r="H96" s="45">
        <f t="shared" si="56"/>
        <v>0</v>
      </c>
      <c r="I96" s="45">
        <f t="shared" si="56"/>
        <v>0</v>
      </c>
      <c r="J96" s="45">
        <f t="shared" si="56"/>
        <v>0</v>
      </c>
      <c r="K96" s="45">
        <f t="shared" si="56"/>
        <v>0</v>
      </c>
      <c r="L96" s="45">
        <f t="shared" si="56"/>
        <v>0</v>
      </c>
      <c r="M96" s="45">
        <f t="shared" si="56"/>
        <v>0</v>
      </c>
    </row>
    <row r="97" spans="1:13" x14ac:dyDescent="0.2">
      <c r="A97" t="s">
        <v>119</v>
      </c>
      <c r="B97" s="14">
        <f>M60+M61-M63</f>
        <v>0</v>
      </c>
      <c r="C97" s="14">
        <f t="shared" ref="C97:M97" si="57">B97-B100</f>
        <v>0</v>
      </c>
      <c r="D97" s="14">
        <f t="shared" si="57"/>
        <v>0</v>
      </c>
      <c r="E97" s="14">
        <f t="shared" si="57"/>
        <v>0</v>
      </c>
      <c r="F97" s="14">
        <f t="shared" si="57"/>
        <v>0</v>
      </c>
      <c r="G97" s="14">
        <f t="shared" si="57"/>
        <v>0</v>
      </c>
      <c r="H97" s="14">
        <f t="shared" si="57"/>
        <v>0</v>
      </c>
      <c r="I97" s="14">
        <f t="shared" si="57"/>
        <v>0</v>
      </c>
      <c r="J97" s="14">
        <f t="shared" si="57"/>
        <v>0</v>
      </c>
      <c r="K97" s="14">
        <f t="shared" si="57"/>
        <v>0</v>
      </c>
      <c r="L97" s="14">
        <f t="shared" si="57"/>
        <v>0</v>
      </c>
      <c r="M97" s="14">
        <f t="shared" si="57"/>
        <v>0</v>
      </c>
    </row>
    <row r="98" spans="1:13" x14ac:dyDescent="0.2">
      <c r="A98" t="s">
        <v>120</v>
      </c>
      <c r="B98" s="46"/>
      <c r="C98" s="46"/>
      <c r="D98" s="46"/>
      <c r="E98" s="46"/>
      <c r="F98" s="46"/>
      <c r="G98" s="46"/>
      <c r="H98" s="46"/>
      <c r="I98" s="46"/>
      <c r="J98" s="46"/>
      <c r="K98" s="46"/>
      <c r="L98" s="46"/>
      <c r="M98" s="46"/>
    </row>
    <row r="99" spans="1:13" x14ac:dyDescent="0.2">
      <c r="A99" t="s">
        <v>121</v>
      </c>
      <c r="B99" s="14">
        <f t="shared" ref="B99:M99" si="58">B97*$G$5</f>
        <v>0</v>
      </c>
      <c r="C99" s="14">
        <f t="shared" si="58"/>
        <v>0</v>
      </c>
      <c r="D99" s="14">
        <f t="shared" si="58"/>
        <v>0</v>
      </c>
      <c r="E99" s="14">
        <f t="shared" si="58"/>
        <v>0</v>
      </c>
      <c r="F99" s="14">
        <f t="shared" si="58"/>
        <v>0</v>
      </c>
      <c r="G99" s="14">
        <f t="shared" si="58"/>
        <v>0</v>
      </c>
      <c r="H99" s="14">
        <f t="shared" si="58"/>
        <v>0</v>
      </c>
      <c r="I99" s="14">
        <f t="shared" si="58"/>
        <v>0</v>
      </c>
      <c r="J99" s="14">
        <f t="shared" si="58"/>
        <v>0</v>
      </c>
      <c r="K99" s="14">
        <f t="shared" si="58"/>
        <v>0</v>
      </c>
      <c r="L99" s="14">
        <f t="shared" si="58"/>
        <v>0</v>
      </c>
      <c r="M99" s="14">
        <f t="shared" si="58"/>
        <v>0</v>
      </c>
    </row>
    <row r="100" spans="1:13" x14ac:dyDescent="0.2">
      <c r="A100" t="s">
        <v>122</v>
      </c>
      <c r="B100" s="48">
        <f t="shared" ref="B100:M100" si="59">$G$6-B99</f>
        <v>0</v>
      </c>
      <c r="C100" s="48">
        <f t="shared" si="59"/>
        <v>0</v>
      </c>
      <c r="D100" s="48">
        <f t="shared" si="59"/>
        <v>0</v>
      </c>
      <c r="E100" s="48">
        <f t="shared" si="59"/>
        <v>0</v>
      </c>
      <c r="F100" s="48">
        <f t="shared" si="59"/>
        <v>0</v>
      </c>
      <c r="G100" s="48">
        <f t="shared" si="59"/>
        <v>0</v>
      </c>
      <c r="H100" s="48">
        <f t="shared" si="59"/>
        <v>0</v>
      </c>
      <c r="I100" s="48">
        <f t="shared" si="59"/>
        <v>0</v>
      </c>
      <c r="J100" s="48">
        <f t="shared" si="59"/>
        <v>0</v>
      </c>
      <c r="K100" s="48">
        <f t="shared" si="59"/>
        <v>0</v>
      </c>
      <c r="L100" s="48">
        <f t="shared" si="59"/>
        <v>0</v>
      </c>
      <c r="M100" s="48">
        <f t="shared" si="59"/>
        <v>0</v>
      </c>
    </row>
    <row r="102" spans="1:13" x14ac:dyDescent="0.2">
      <c r="A102" s="17" t="str">
        <f>IF(H$3="",H$2,H$3)</f>
        <v>Loan 4</v>
      </c>
      <c r="B102" s="45">
        <f t="shared" ref="B102:M102" si="60">B114</f>
        <v>0</v>
      </c>
      <c r="C102" s="45">
        <f t="shared" si="60"/>
        <v>0</v>
      </c>
      <c r="D102" s="45">
        <f t="shared" si="60"/>
        <v>0</v>
      </c>
      <c r="E102" s="45">
        <f t="shared" si="60"/>
        <v>0</v>
      </c>
      <c r="F102" s="45">
        <f t="shared" si="60"/>
        <v>0</v>
      </c>
      <c r="G102" s="45">
        <f t="shared" si="60"/>
        <v>0</v>
      </c>
      <c r="H102" s="45">
        <f t="shared" si="60"/>
        <v>0</v>
      </c>
      <c r="I102" s="45">
        <f t="shared" si="60"/>
        <v>0</v>
      </c>
      <c r="J102" s="45">
        <f t="shared" si="60"/>
        <v>0</v>
      </c>
      <c r="K102" s="45">
        <f t="shared" si="60"/>
        <v>0</v>
      </c>
      <c r="L102" s="45">
        <f t="shared" si="60"/>
        <v>0</v>
      </c>
      <c r="M102" s="45">
        <f t="shared" si="60"/>
        <v>0</v>
      </c>
    </row>
    <row r="103" spans="1:13" x14ac:dyDescent="0.2">
      <c r="A103" t="s">
        <v>119</v>
      </c>
      <c r="B103" s="14">
        <f>M66+M67-M69</f>
        <v>0</v>
      </c>
      <c r="C103" s="14">
        <f t="shared" ref="C103:M103" si="61">B103-B106</f>
        <v>0</v>
      </c>
      <c r="D103" s="14">
        <f t="shared" si="61"/>
        <v>0</v>
      </c>
      <c r="E103" s="14">
        <f t="shared" si="61"/>
        <v>0</v>
      </c>
      <c r="F103" s="14">
        <f t="shared" si="61"/>
        <v>0</v>
      </c>
      <c r="G103" s="14">
        <f t="shared" si="61"/>
        <v>0</v>
      </c>
      <c r="H103" s="14">
        <f t="shared" si="61"/>
        <v>0</v>
      </c>
      <c r="I103" s="14">
        <f t="shared" si="61"/>
        <v>0</v>
      </c>
      <c r="J103" s="14">
        <f t="shared" si="61"/>
        <v>0</v>
      </c>
      <c r="K103" s="14">
        <f t="shared" si="61"/>
        <v>0</v>
      </c>
      <c r="L103" s="14">
        <f t="shared" si="61"/>
        <v>0</v>
      </c>
      <c r="M103" s="14">
        <f t="shared" si="61"/>
        <v>0</v>
      </c>
    </row>
    <row r="104" spans="1:13" x14ac:dyDescent="0.2">
      <c r="A104" t="s">
        <v>120</v>
      </c>
      <c r="B104" s="35"/>
      <c r="C104" s="35"/>
      <c r="D104" s="35"/>
      <c r="E104" s="35"/>
      <c r="F104" s="35"/>
      <c r="G104" s="35"/>
      <c r="H104" s="35"/>
      <c r="I104" s="35"/>
      <c r="J104" s="35"/>
      <c r="K104" s="35"/>
      <c r="L104" s="35"/>
      <c r="M104" s="35"/>
    </row>
    <row r="105" spans="1:13" x14ac:dyDescent="0.2">
      <c r="A105" t="s">
        <v>121</v>
      </c>
      <c r="B105" s="14">
        <f t="shared" ref="B105:M105" si="62">B103*$I$5</f>
        <v>0</v>
      </c>
      <c r="C105" s="14">
        <f t="shared" si="62"/>
        <v>0</v>
      </c>
      <c r="D105" s="14">
        <f t="shared" si="62"/>
        <v>0</v>
      </c>
      <c r="E105" s="14">
        <f t="shared" si="62"/>
        <v>0</v>
      </c>
      <c r="F105" s="14">
        <f t="shared" si="62"/>
        <v>0</v>
      </c>
      <c r="G105" s="14">
        <f t="shared" si="62"/>
        <v>0</v>
      </c>
      <c r="H105" s="14">
        <f t="shared" si="62"/>
        <v>0</v>
      </c>
      <c r="I105" s="14">
        <f t="shared" si="62"/>
        <v>0</v>
      </c>
      <c r="J105" s="14">
        <f t="shared" si="62"/>
        <v>0</v>
      </c>
      <c r="K105" s="14">
        <f t="shared" si="62"/>
        <v>0</v>
      </c>
      <c r="L105" s="14">
        <f t="shared" si="62"/>
        <v>0</v>
      </c>
      <c r="M105" s="14">
        <f t="shared" si="62"/>
        <v>0</v>
      </c>
    </row>
    <row r="106" spans="1:13" x14ac:dyDescent="0.2">
      <c r="A106" t="s">
        <v>122</v>
      </c>
      <c r="B106" s="48">
        <f t="shared" ref="B106:M106" si="63">$I$6-B105</f>
        <v>0</v>
      </c>
      <c r="C106" s="48">
        <f t="shared" si="63"/>
        <v>0</v>
      </c>
      <c r="D106" s="48">
        <f t="shared" si="63"/>
        <v>0</v>
      </c>
      <c r="E106" s="48">
        <f t="shared" si="63"/>
        <v>0</v>
      </c>
      <c r="F106" s="48">
        <f t="shared" si="63"/>
        <v>0</v>
      </c>
      <c r="G106" s="48">
        <f t="shared" si="63"/>
        <v>0</v>
      </c>
      <c r="H106" s="48">
        <f t="shared" si="63"/>
        <v>0</v>
      </c>
      <c r="I106" s="48">
        <f t="shared" si="63"/>
        <v>0</v>
      </c>
      <c r="J106" s="48">
        <f t="shared" si="63"/>
        <v>0</v>
      </c>
      <c r="K106" s="48">
        <f t="shared" si="63"/>
        <v>0</v>
      </c>
      <c r="L106" s="48">
        <f t="shared" si="63"/>
        <v>0</v>
      </c>
      <c r="M106" s="48">
        <f t="shared" si="63"/>
        <v>0</v>
      </c>
    </row>
    <row r="108" spans="1:13" x14ac:dyDescent="0.2">
      <c r="A108" s="17" t="str">
        <f>IF(J$3="",J$2,J$3)</f>
        <v>Loan 5</v>
      </c>
      <c r="B108" s="45">
        <f t="shared" ref="B108:M108" si="64">B114</f>
        <v>0</v>
      </c>
      <c r="C108" s="45">
        <f t="shared" si="64"/>
        <v>0</v>
      </c>
      <c r="D108" s="45">
        <f t="shared" si="64"/>
        <v>0</v>
      </c>
      <c r="E108" s="45">
        <f t="shared" si="64"/>
        <v>0</v>
      </c>
      <c r="F108" s="45">
        <f t="shared" si="64"/>
        <v>0</v>
      </c>
      <c r="G108" s="45">
        <f t="shared" si="64"/>
        <v>0</v>
      </c>
      <c r="H108" s="45">
        <f t="shared" si="64"/>
        <v>0</v>
      </c>
      <c r="I108" s="45">
        <f t="shared" si="64"/>
        <v>0</v>
      </c>
      <c r="J108" s="45">
        <f t="shared" si="64"/>
        <v>0</v>
      </c>
      <c r="K108" s="45">
        <f t="shared" si="64"/>
        <v>0</v>
      </c>
      <c r="L108" s="45">
        <f t="shared" si="64"/>
        <v>0</v>
      </c>
      <c r="M108" s="45">
        <f t="shared" si="64"/>
        <v>0</v>
      </c>
    </row>
    <row r="109" spans="1:13" x14ac:dyDescent="0.2">
      <c r="A109" t="s">
        <v>119</v>
      </c>
      <c r="B109" s="14">
        <f>M72+M73-M75</f>
        <v>0</v>
      </c>
      <c r="C109" s="14">
        <f t="shared" ref="C109:M109" si="65">B109-B112</f>
        <v>0</v>
      </c>
      <c r="D109" s="14">
        <f t="shared" si="65"/>
        <v>0</v>
      </c>
      <c r="E109" s="14">
        <f t="shared" si="65"/>
        <v>0</v>
      </c>
      <c r="F109" s="14">
        <f t="shared" si="65"/>
        <v>0</v>
      </c>
      <c r="G109" s="14">
        <f t="shared" si="65"/>
        <v>0</v>
      </c>
      <c r="H109" s="14">
        <f t="shared" si="65"/>
        <v>0</v>
      </c>
      <c r="I109" s="14">
        <f t="shared" si="65"/>
        <v>0</v>
      </c>
      <c r="J109" s="14">
        <f t="shared" si="65"/>
        <v>0</v>
      </c>
      <c r="K109" s="14">
        <f t="shared" si="65"/>
        <v>0</v>
      </c>
      <c r="L109" s="14">
        <f t="shared" si="65"/>
        <v>0</v>
      </c>
      <c r="M109" s="14">
        <f t="shared" si="65"/>
        <v>0</v>
      </c>
    </row>
    <row r="110" spans="1:13" x14ac:dyDescent="0.2">
      <c r="A110" t="s">
        <v>120</v>
      </c>
      <c r="B110" s="35"/>
      <c r="C110" s="35"/>
      <c r="D110" s="35"/>
      <c r="E110" s="35"/>
      <c r="F110" s="35"/>
      <c r="G110" s="35"/>
      <c r="H110" s="35"/>
      <c r="I110" s="35"/>
      <c r="J110" s="35"/>
      <c r="K110" s="35"/>
      <c r="L110" s="35"/>
      <c r="M110" s="35"/>
    </row>
    <row r="111" spans="1:13" x14ac:dyDescent="0.2">
      <c r="A111" t="s">
        <v>121</v>
      </c>
      <c r="B111" s="14">
        <f t="shared" ref="B111:M111" si="66">B109*$K$5</f>
        <v>0</v>
      </c>
      <c r="C111" s="14">
        <f t="shared" si="66"/>
        <v>0</v>
      </c>
      <c r="D111" s="14">
        <f t="shared" si="66"/>
        <v>0</v>
      </c>
      <c r="E111" s="14">
        <f t="shared" si="66"/>
        <v>0</v>
      </c>
      <c r="F111" s="14">
        <f t="shared" si="66"/>
        <v>0</v>
      </c>
      <c r="G111" s="14">
        <f t="shared" si="66"/>
        <v>0</v>
      </c>
      <c r="H111" s="14">
        <f t="shared" si="66"/>
        <v>0</v>
      </c>
      <c r="I111" s="14">
        <f t="shared" si="66"/>
        <v>0</v>
      </c>
      <c r="J111" s="14">
        <f t="shared" si="66"/>
        <v>0</v>
      </c>
      <c r="K111" s="14">
        <f t="shared" si="66"/>
        <v>0</v>
      </c>
      <c r="L111" s="14">
        <f t="shared" si="66"/>
        <v>0</v>
      </c>
      <c r="M111" s="14">
        <f t="shared" si="66"/>
        <v>0</v>
      </c>
    </row>
    <row r="112" spans="1:13" x14ac:dyDescent="0.2">
      <c r="A112" t="s">
        <v>122</v>
      </c>
      <c r="B112" s="48">
        <f t="shared" ref="B112:M112" si="67">$K$6-B111</f>
        <v>0</v>
      </c>
      <c r="C112" s="48">
        <f t="shared" si="67"/>
        <v>0</v>
      </c>
      <c r="D112" s="48">
        <f t="shared" si="67"/>
        <v>0</v>
      </c>
      <c r="E112" s="48">
        <f t="shared" si="67"/>
        <v>0</v>
      </c>
      <c r="F112" s="48">
        <f t="shared" si="67"/>
        <v>0</v>
      </c>
      <c r="G112" s="48">
        <f t="shared" si="67"/>
        <v>0</v>
      </c>
      <c r="H112" s="48">
        <f t="shared" si="67"/>
        <v>0</v>
      </c>
      <c r="I112" s="48">
        <f t="shared" si="67"/>
        <v>0</v>
      </c>
      <c r="J112" s="48">
        <f t="shared" si="67"/>
        <v>0</v>
      </c>
      <c r="K112" s="48">
        <f t="shared" si="67"/>
        <v>0</v>
      </c>
      <c r="L112" s="48">
        <f t="shared" si="67"/>
        <v>0</v>
      </c>
      <c r="M112" s="48">
        <f t="shared" si="67"/>
        <v>0</v>
      </c>
    </row>
    <row r="114" spans="1:14" x14ac:dyDescent="0.2">
      <c r="A114" s="17" t="s">
        <v>123</v>
      </c>
      <c r="B114" s="49">
        <f>'CFF, P&amp;L yr 3'!B1</f>
        <v>0</v>
      </c>
      <c r="C114" s="49">
        <f>'CFF, P&amp;L yr 3'!C1</f>
        <v>0</v>
      </c>
      <c r="D114" s="49">
        <f>'CFF, P&amp;L yr 3'!D1</f>
        <v>0</v>
      </c>
      <c r="E114" s="49">
        <f>'CFF, P&amp;L yr 3'!E1</f>
        <v>0</v>
      </c>
      <c r="F114" s="49">
        <f>'CFF, P&amp;L yr 3'!F1</f>
        <v>0</v>
      </c>
      <c r="G114" s="49">
        <f>'CFF, P&amp;L yr 3'!G1</f>
        <v>0</v>
      </c>
      <c r="H114" s="49">
        <f>'CFF, P&amp;L yr 3'!H1</f>
        <v>0</v>
      </c>
      <c r="I114" s="49">
        <f>'CFF, P&amp;L yr 3'!I1</f>
        <v>0</v>
      </c>
      <c r="J114" s="49">
        <f>'CFF, P&amp;L yr 3'!J1</f>
        <v>0</v>
      </c>
      <c r="K114" s="49">
        <f>'CFF, P&amp;L yr 3'!K1</f>
        <v>0</v>
      </c>
      <c r="L114" s="49">
        <f>'CFF, P&amp;L yr 3'!L1</f>
        <v>0</v>
      </c>
      <c r="M114" s="49">
        <f>'CFF, P&amp;L yr 3'!M1</f>
        <v>0</v>
      </c>
    </row>
    <row r="115" spans="1:14" x14ac:dyDescent="0.2">
      <c r="A115" s="17" t="s">
        <v>119</v>
      </c>
      <c r="B115" s="19">
        <f t="shared" ref="B115:M115" si="68">B85+B91+B97+B103+B109</f>
        <v>0</v>
      </c>
      <c r="C115" s="19">
        <f t="shared" si="68"/>
        <v>0</v>
      </c>
      <c r="D115" s="19">
        <f t="shared" si="68"/>
        <v>0</v>
      </c>
      <c r="E115" s="19">
        <f t="shared" si="68"/>
        <v>0</v>
      </c>
      <c r="F115" s="19">
        <f t="shared" si="68"/>
        <v>0</v>
      </c>
      <c r="G115" s="19">
        <f t="shared" si="68"/>
        <v>0</v>
      </c>
      <c r="H115" s="19">
        <f t="shared" si="68"/>
        <v>0</v>
      </c>
      <c r="I115" s="19">
        <f t="shared" si="68"/>
        <v>0</v>
      </c>
      <c r="J115" s="19">
        <f t="shared" si="68"/>
        <v>0</v>
      </c>
      <c r="K115" s="19">
        <f t="shared" si="68"/>
        <v>0</v>
      </c>
      <c r="L115" s="19">
        <f t="shared" si="68"/>
        <v>0</v>
      </c>
      <c r="M115" s="19">
        <f t="shared" si="68"/>
        <v>0</v>
      </c>
      <c r="N115" s="14">
        <f>M115+M116-M118</f>
        <v>0</v>
      </c>
    </row>
    <row r="116" spans="1:14" x14ac:dyDescent="0.2">
      <c r="A116" s="17" t="s">
        <v>120</v>
      </c>
      <c r="B116" s="19">
        <f t="shared" ref="B116:M116" si="69">B86+B92+B98+B104+B110</f>
        <v>0</v>
      </c>
      <c r="C116" s="19">
        <f t="shared" si="69"/>
        <v>0</v>
      </c>
      <c r="D116" s="19">
        <f t="shared" si="69"/>
        <v>0</v>
      </c>
      <c r="E116" s="19">
        <f t="shared" si="69"/>
        <v>0</v>
      </c>
      <c r="F116" s="19">
        <f t="shared" si="69"/>
        <v>0</v>
      </c>
      <c r="G116" s="19">
        <f t="shared" si="69"/>
        <v>0</v>
      </c>
      <c r="H116" s="19">
        <f t="shared" si="69"/>
        <v>0</v>
      </c>
      <c r="I116" s="19">
        <f t="shared" si="69"/>
        <v>0</v>
      </c>
      <c r="J116" s="19">
        <f t="shared" si="69"/>
        <v>0</v>
      </c>
      <c r="K116" s="19">
        <f t="shared" si="69"/>
        <v>0</v>
      </c>
      <c r="L116" s="19">
        <f t="shared" si="69"/>
        <v>0</v>
      </c>
      <c r="M116" s="19">
        <f t="shared" si="69"/>
        <v>0</v>
      </c>
    </row>
    <row r="117" spans="1:14" x14ac:dyDescent="0.2">
      <c r="A117" s="17" t="s">
        <v>121</v>
      </c>
      <c r="B117" s="19">
        <f t="shared" ref="B117:M117" si="70">B87+B93+B99+B105+B111</f>
        <v>0</v>
      </c>
      <c r="C117" s="19">
        <f t="shared" si="70"/>
        <v>0</v>
      </c>
      <c r="D117" s="19">
        <f t="shared" si="70"/>
        <v>0</v>
      </c>
      <c r="E117" s="19">
        <f t="shared" si="70"/>
        <v>0</v>
      </c>
      <c r="F117" s="19">
        <f t="shared" si="70"/>
        <v>0</v>
      </c>
      <c r="G117" s="19">
        <f t="shared" si="70"/>
        <v>0</v>
      </c>
      <c r="H117" s="19">
        <f t="shared" si="70"/>
        <v>0</v>
      </c>
      <c r="I117" s="19">
        <f t="shared" si="70"/>
        <v>0</v>
      </c>
      <c r="J117" s="19">
        <f t="shared" si="70"/>
        <v>0</v>
      </c>
      <c r="K117" s="19">
        <f t="shared" si="70"/>
        <v>0</v>
      </c>
      <c r="L117" s="19">
        <f t="shared" si="70"/>
        <v>0</v>
      </c>
      <c r="M117" s="19">
        <f t="shared" si="70"/>
        <v>0</v>
      </c>
    </row>
    <row r="118" spans="1:14" x14ac:dyDescent="0.2">
      <c r="A118" s="17" t="s">
        <v>122</v>
      </c>
      <c r="B118" s="19">
        <f t="shared" ref="B118:M118" si="71">B88+B94+B100+B106+B112</f>
        <v>0</v>
      </c>
      <c r="C118" s="19">
        <f t="shared" si="71"/>
        <v>0</v>
      </c>
      <c r="D118" s="19">
        <f t="shared" si="71"/>
        <v>0</v>
      </c>
      <c r="E118" s="19">
        <f t="shared" si="71"/>
        <v>0</v>
      </c>
      <c r="F118" s="19">
        <f t="shared" si="71"/>
        <v>0</v>
      </c>
      <c r="G118" s="19">
        <f t="shared" si="71"/>
        <v>0</v>
      </c>
      <c r="H118" s="19">
        <f t="shared" si="71"/>
        <v>0</v>
      </c>
      <c r="I118" s="19">
        <f t="shared" si="71"/>
        <v>0</v>
      </c>
      <c r="J118" s="19">
        <f t="shared" si="71"/>
        <v>0</v>
      </c>
      <c r="K118" s="19">
        <f t="shared" si="71"/>
        <v>0</v>
      </c>
      <c r="L118" s="19">
        <f t="shared" si="71"/>
        <v>0</v>
      </c>
      <c r="M118" s="19">
        <f t="shared" si="71"/>
        <v>0</v>
      </c>
    </row>
  </sheetData>
  <sheetProtection selectLockedCells="1" selectUnlockedCells="1"/>
  <mergeCells count="5">
    <mergeCell ref="B3:C3"/>
    <mergeCell ref="D3:E3"/>
    <mergeCell ref="F3:G3"/>
    <mergeCell ref="H3:I3"/>
    <mergeCell ref="J3:K3"/>
  </mergeCells>
  <pageMargins left="0.78749999999999998" right="0.78749999999999998" top="1.0249999999999999" bottom="0.88611111111111107" header="0.78749999999999998" footer="0.51180555555555551"/>
  <pageSetup paperSize="9" firstPageNumber="0" orientation="portrait" horizontalDpi="300" verticalDpi="300"/>
  <headerFooter alignWithMargins="0">
    <oddHeader>&amp;C&amp;F</oddHeader>
  </headerFooter>
  <rowBreaks count="2" manualBreakCount="2">
    <brk id="45" max="16383" man="1"/>
    <brk id="8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8"/>
  <sheetViews>
    <sheetView workbookViewId="0"/>
  </sheetViews>
  <sheetFormatPr defaultRowHeight="12.75" x14ac:dyDescent="0.2"/>
  <cols>
    <col min="1" max="1" width="17.42578125" customWidth="1"/>
  </cols>
  <sheetData>
    <row r="1" spans="1:13" x14ac:dyDescent="0.2">
      <c r="A1" s="17" t="s">
        <v>124</v>
      </c>
      <c r="B1" s="36"/>
      <c r="D1" s="36"/>
      <c r="F1" s="36"/>
      <c r="H1" s="36"/>
      <c r="J1" s="36"/>
      <c r="L1" s="36"/>
    </row>
    <row r="2" spans="1:13" x14ac:dyDescent="0.2">
      <c r="B2" s="37" t="s">
        <v>125</v>
      </c>
      <c r="D2" s="37" t="s">
        <v>126</v>
      </c>
      <c r="F2" s="37" t="s">
        <v>127</v>
      </c>
      <c r="H2" s="37" t="s">
        <v>128</v>
      </c>
      <c r="J2" s="37" t="s">
        <v>129</v>
      </c>
      <c r="L2" s="37"/>
    </row>
    <row r="3" spans="1:13" x14ac:dyDescent="0.2">
      <c r="A3" t="s">
        <v>130</v>
      </c>
      <c r="B3" s="65"/>
      <c r="C3" s="65"/>
      <c r="D3" s="65"/>
      <c r="E3" s="65"/>
      <c r="F3" s="65"/>
      <c r="G3" s="65"/>
      <c r="H3" s="65"/>
      <c r="I3" s="65"/>
      <c r="J3" s="65"/>
      <c r="K3" s="65"/>
      <c r="L3" s="37"/>
    </row>
    <row r="4" spans="1:13" x14ac:dyDescent="0.2">
      <c r="A4" s="17"/>
      <c r="B4" s="38" t="s">
        <v>114</v>
      </c>
      <c r="C4" s="39" t="s">
        <v>115</v>
      </c>
      <c r="D4" s="38" t="s">
        <v>114</v>
      </c>
      <c r="E4" s="39" t="s">
        <v>115</v>
      </c>
      <c r="F4" s="38" t="s">
        <v>114</v>
      </c>
      <c r="G4" s="39" t="s">
        <v>115</v>
      </c>
      <c r="H4" s="38" t="s">
        <v>114</v>
      </c>
      <c r="I4" s="39" t="s">
        <v>115</v>
      </c>
      <c r="J4" s="38" t="s">
        <v>114</v>
      </c>
      <c r="K4" s="39" t="s">
        <v>115</v>
      </c>
      <c r="L4" s="38"/>
      <c r="M4" s="39"/>
    </row>
    <row r="5" spans="1:13" x14ac:dyDescent="0.2">
      <c r="A5" t="s">
        <v>116</v>
      </c>
      <c r="B5" s="40"/>
      <c r="C5" s="41">
        <f>B5/12</f>
        <v>0</v>
      </c>
      <c r="D5" s="40"/>
      <c r="E5" s="41">
        <f>D5/12</f>
        <v>0</v>
      </c>
      <c r="F5" s="40"/>
      <c r="G5" s="41">
        <f>F5/12</f>
        <v>0</v>
      </c>
      <c r="H5" s="40"/>
      <c r="I5" s="41">
        <f>H5/12</f>
        <v>0</v>
      </c>
      <c r="J5" s="40"/>
      <c r="K5" s="41">
        <f>J5/12</f>
        <v>0</v>
      </c>
      <c r="L5" s="42"/>
      <c r="M5" s="41"/>
    </row>
    <row r="6" spans="1:13" x14ac:dyDescent="0.2">
      <c r="A6" t="s">
        <v>117</v>
      </c>
      <c r="B6" s="36"/>
      <c r="C6" s="43"/>
      <c r="D6" s="36"/>
      <c r="E6" s="43"/>
      <c r="F6" s="36"/>
      <c r="G6" s="43"/>
      <c r="H6" s="36"/>
      <c r="I6" s="43"/>
      <c r="J6" s="36"/>
      <c r="K6" s="43"/>
      <c r="L6" s="36"/>
    </row>
    <row r="7" spans="1:13" x14ac:dyDescent="0.2">
      <c r="A7" t="s">
        <v>118</v>
      </c>
      <c r="B7" s="36"/>
      <c r="C7" s="34"/>
      <c r="D7" s="36"/>
      <c r="E7" s="34"/>
      <c r="F7" s="36"/>
      <c r="G7" s="34"/>
      <c r="H7" s="36"/>
      <c r="I7" s="34"/>
      <c r="J7" s="36"/>
      <c r="K7" s="34"/>
      <c r="L7" s="36"/>
    </row>
    <row r="9" spans="1:13" x14ac:dyDescent="0.2">
      <c r="A9" s="44"/>
    </row>
    <row r="10" spans="1:13" x14ac:dyDescent="0.2">
      <c r="A10" s="17" t="str">
        <f>IF(B$3="",B$2,B$3)</f>
        <v>Loan 6</v>
      </c>
      <c r="B10" s="45">
        <f t="shared" ref="B10:M10" si="0">B$40</f>
        <v>0</v>
      </c>
      <c r="C10" s="45">
        <f t="shared" si="0"/>
        <v>0</v>
      </c>
      <c r="D10" s="45">
        <f t="shared" si="0"/>
        <v>0</v>
      </c>
      <c r="E10" s="45">
        <f t="shared" si="0"/>
        <v>0</v>
      </c>
      <c r="F10" s="45">
        <f t="shared" si="0"/>
        <v>0</v>
      </c>
      <c r="G10" s="45">
        <f t="shared" si="0"/>
        <v>0</v>
      </c>
      <c r="H10" s="45">
        <f t="shared" si="0"/>
        <v>0</v>
      </c>
      <c r="I10" s="45">
        <f t="shared" si="0"/>
        <v>0</v>
      </c>
      <c r="J10" s="45">
        <f t="shared" si="0"/>
        <v>0</v>
      </c>
      <c r="K10" s="45">
        <f t="shared" si="0"/>
        <v>0</v>
      </c>
      <c r="L10" s="45">
        <f t="shared" si="0"/>
        <v>0</v>
      </c>
      <c r="M10" s="45">
        <f t="shared" si="0"/>
        <v>0</v>
      </c>
    </row>
    <row r="11" spans="1:13" x14ac:dyDescent="0.2">
      <c r="A11" t="s">
        <v>119</v>
      </c>
      <c r="B11" s="14">
        <f>C7</f>
        <v>0</v>
      </c>
      <c r="C11" s="14">
        <f t="shared" ref="C11:M11" si="1">B11+B12-B14</f>
        <v>0</v>
      </c>
      <c r="D11" s="14">
        <f t="shared" si="1"/>
        <v>0</v>
      </c>
      <c r="E11" s="14">
        <f t="shared" si="1"/>
        <v>0</v>
      </c>
      <c r="F11" s="14">
        <f t="shared" si="1"/>
        <v>0</v>
      </c>
      <c r="G11" s="14">
        <f t="shared" si="1"/>
        <v>0</v>
      </c>
      <c r="H11" s="14">
        <f t="shared" si="1"/>
        <v>0</v>
      </c>
      <c r="I11" s="14">
        <f t="shared" si="1"/>
        <v>0</v>
      </c>
      <c r="J11" s="14">
        <f t="shared" si="1"/>
        <v>0</v>
      </c>
      <c r="K11" s="14">
        <f t="shared" si="1"/>
        <v>0</v>
      </c>
      <c r="L11" s="14">
        <f t="shared" si="1"/>
        <v>0</v>
      </c>
      <c r="M11" s="14">
        <f t="shared" si="1"/>
        <v>0</v>
      </c>
    </row>
    <row r="12" spans="1:13" x14ac:dyDescent="0.2">
      <c r="A12" t="s">
        <v>120</v>
      </c>
      <c r="B12" s="46">
        <v>0</v>
      </c>
      <c r="C12" s="46"/>
      <c r="D12" s="46"/>
      <c r="E12" s="46"/>
      <c r="F12" s="46"/>
      <c r="G12" s="46"/>
      <c r="H12" s="46"/>
      <c r="I12" s="46"/>
      <c r="J12" s="46"/>
      <c r="K12" s="46"/>
      <c r="L12" s="46"/>
      <c r="M12" s="46"/>
    </row>
    <row r="13" spans="1:13" x14ac:dyDescent="0.2">
      <c r="A13" t="s">
        <v>121</v>
      </c>
      <c r="B13" s="14">
        <f t="shared" ref="B13:M13" si="2">B11*$C$5</f>
        <v>0</v>
      </c>
      <c r="C13" s="14">
        <f t="shared" si="2"/>
        <v>0</v>
      </c>
      <c r="D13" s="14">
        <f t="shared" si="2"/>
        <v>0</v>
      </c>
      <c r="E13" s="14">
        <f t="shared" si="2"/>
        <v>0</v>
      </c>
      <c r="F13" s="14">
        <f t="shared" si="2"/>
        <v>0</v>
      </c>
      <c r="G13" s="14">
        <f t="shared" si="2"/>
        <v>0</v>
      </c>
      <c r="H13" s="14">
        <f t="shared" si="2"/>
        <v>0</v>
      </c>
      <c r="I13" s="14">
        <f t="shared" si="2"/>
        <v>0</v>
      </c>
      <c r="J13" s="14">
        <f t="shared" si="2"/>
        <v>0</v>
      </c>
      <c r="K13" s="14">
        <f t="shared" si="2"/>
        <v>0</v>
      </c>
      <c r="L13" s="14">
        <f t="shared" si="2"/>
        <v>0</v>
      </c>
      <c r="M13" s="14">
        <f t="shared" si="2"/>
        <v>0</v>
      </c>
    </row>
    <row r="14" spans="1:13" x14ac:dyDescent="0.2">
      <c r="A14" t="s">
        <v>122</v>
      </c>
      <c r="B14" s="47">
        <v>0</v>
      </c>
      <c r="C14" s="47">
        <v>0</v>
      </c>
      <c r="D14" s="47">
        <v>0</v>
      </c>
      <c r="E14" s="47">
        <v>0</v>
      </c>
      <c r="F14" s="47">
        <v>0</v>
      </c>
      <c r="G14" s="47">
        <f t="shared" ref="G14:M14" si="3">$C$6-G13</f>
        <v>0</v>
      </c>
      <c r="H14" s="47">
        <f t="shared" si="3"/>
        <v>0</v>
      </c>
      <c r="I14" s="47">
        <f t="shared" si="3"/>
        <v>0</v>
      </c>
      <c r="J14" s="47">
        <f t="shared" si="3"/>
        <v>0</v>
      </c>
      <c r="K14" s="47">
        <f t="shared" si="3"/>
        <v>0</v>
      </c>
      <c r="L14" s="47">
        <f t="shared" si="3"/>
        <v>0</v>
      </c>
      <c r="M14" s="47">
        <f t="shared" si="3"/>
        <v>0</v>
      </c>
    </row>
    <row r="16" spans="1:13" x14ac:dyDescent="0.2">
      <c r="A16" s="17" t="str">
        <f>IF(D$3="",D$2,D$3)</f>
        <v>Loan 7</v>
      </c>
      <c r="B16" s="45">
        <f t="shared" ref="B16:M16" si="4">B$40</f>
        <v>0</v>
      </c>
      <c r="C16" s="45">
        <f t="shared" si="4"/>
        <v>0</v>
      </c>
      <c r="D16" s="45">
        <f t="shared" si="4"/>
        <v>0</v>
      </c>
      <c r="E16" s="45">
        <f t="shared" si="4"/>
        <v>0</v>
      </c>
      <c r="F16" s="45">
        <f t="shared" si="4"/>
        <v>0</v>
      </c>
      <c r="G16" s="45">
        <f t="shared" si="4"/>
        <v>0</v>
      </c>
      <c r="H16" s="45">
        <f t="shared" si="4"/>
        <v>0</v>
      </c>
      <c r="I16" s="45">
        <f t="shared" si="4"/>
        <v>0</v>
      </c>
      <c r="J16" s="45">
        <f t="shared" si="4"/>
        <v>0</v>
      </c>
      <c r="K16" s="45">
        <f t="shared" si="4"/>
        <v>0</v>
      </c>
      <c r="L16" s="45">
        <f t="shared" si="4"/>
        <v>0</v>
      </c>
      <c r="M16" s="45">
        <f t="shared" si="4"/>
        <v>0</v>
      </c>
    </row>
    <row r="17" spans="1:13" x14ac:dyDescent="0.2">
      <c r="A17" t="s">
        <v>119</v>
      </c>
      <c r="B17" s="14">
        <f>E7</f>
        <v>0</v>
      </c>
      <c r="C17" s="14">
        <f t="shared" ref="C17:M17" si="5">B17+B18-B20</f>
        <v>0</v>
      </c>
      <c r="D17" s="14">
        <f t="shared" si="5"/>
        <v>0</v>
      </c>
      <c r="E17" s="14">
        <f t="shared" si="5"/>
        <v>0</v>
      </c>
      <c r="F17" s="14">
        <f t="shared" si="5"/>
        <v>0</v>
      </c>
      <c r="G17" s="14">
        <f t="shared" si="5"/>
        <v>0</v>
      </c>
      <c r="H17" s="14">
        <f t="shared" si="5"/>
        <v>0</v>
      </c>
      <c r="I17" s="14">
        <f t="shared" si="5"/>
        <v>0</v>
      </c>
      <c r="J17" s="14">
        <f t="shared" si="5"/>
        <v>0</v>
      </c>
      <c r="K17" s="14">
        <f t="shared" si="5"/>
        <v>0</v>
      </c>
      <c r="L17" s="14">
        <f t="shared" si="5"/>
        <v>0</v>
      </c>
      <c r="M17" s="14">
        <f t="shared" si="5"/>
        <v>0</v>
      </c>
    </row>
    <row r="18" spans="1:13" x14ac:dyDescent="0.2">
      <c r="A18" t="s">
        <v>120</v>
      </c>
      <c r="B18" s="46">
        <v>0</v>
      </c>
      <c r="C18" s="46">
        <v>0</v>
      </c>
      <c r="D18" s="46"/>
      <c r="E18" s="46"/>
      <c r="F18" s="46"/>
      <c r="G18" s="46"/>
      <c r="H18" s="46"/>
      <c r="I18" s="46"/>
      <c r="J18" s="46"/>
      <c r="K18" s="46"/>
      <c r="L18" s="46"/>
      <c r="M18" s="46"/>
    </row>
    <row r="19" spans="1:13" x14ac:dyDescent="0.2">
      <c r="A19" t="s">
        <v>121</v>
      </c>
      <c r="B19" s="14">
        <f t="shared" ref="B19:M19" si="6">B17*$E$5</f>
        <v>0</v>
      </c>
      <c r="C19" s="14">
        <f t="shared" si="6"/>
        <v>0</v>
      </c>
      <c r="D19" s="14">
        <f t="shared" si="6"/>
        <v>0</v>
      </c>
      <c r="E19" s="14">
        <f t="shared" si="6"/>
        <v>0</v>
      </c>
      <c r="F19" s="14">
        <f t="shared" si="6"/>
        <v>0</v>
      </c>
      <c r="G19" s="14">
        <f t="shared" si="6"/>
        <v>0</v>
      </c>
      <c r="H19" s="14">
        <f t="shared" si="6"/>
        <v>0</v>
      </c>
      <c r="I19" s="14">
        <f t="shared" si="6"/>
        <v>0</v>
      </c>
      <c r="J19" s="14">
        <f t="shared" si="6"/>
        <v>0</v>
      </c>
      <c r="K19" s="14">
        <f t="shared" si="6"/>
        <v>0</v>
      </c>
      <c r="L19" s="14">
        <f t="shared" si="6"/>
        <v>0</v>
      </c>
      <c r="M19" s="14">
        <f t="shared" si="6"/>
        <v>0</v>
      </c>
    </row>
    <row r="20" spans="1:13" x14ac:dyDescent="0.2">
      <c r="A20" t="s">
        <v>122</v>
      </c>
      <c r="B20" s="47">
        <v>0</v>
      </c>
      <c r="C20" s="47">
        <v>0</v>
      </c>
      <c r="D20" s="47">
        <f t="shared" ref="D20:M20" si="7">$E$6-D19</f>
        <v>0</v>
      </c>
      <c r="E20" s="47">
        <f t="shared" si="7"/>
        <v>0</v>
      </c>
      <c r="F20" s="47">
        <f t="shared" si="7"/>
        <v>0</v>
      </c>
      <c r="G20" s="47">
        <f t="shared" si="7"/>
        <v>0</v>
      </c>
      <c r="H20" s="47">
        <f t="shared" si="7"/>
        <v>0</v>
      </c>
      <c r="I20" s="47">
        <f t="shared" si="7"/>
        <v>0</v>
      </c>
      <c r="J20" s="47">
        <f t="shared" si="7"/>
        <v>0</v>
      </c>
      <c r="K20" s="47">
        <f t="shared" si="7"/>
        <v>0</v>
      </c>
      <c r="L20" s="47">
        <f t="shared" si="7"/>
        <v>0</v>
      </c>
      <c r="M20" s="47">
        <f t="shared" si="7"/>
        <v>0</v>
      </c>
    </row>
    <row r="22" spans="1:13" x14ac:dyDescent="0.2">
      <c r="A22" s="17" t="str">
        <f>IF(F$3="",F$2,F$3)</f>
        <v>Loan 8</v>
      </c>
      <c r="B22" s="45">
        <f t="shared" ref="B22:M22" si="8">B$40</f>
        <v>0</v>
      </c>
      <c r="C22" s="45">
        <f t="shared" si="8"/>
        <v>0</v>
      </c>
      <c r="D22" s="45">
        <f t="shared" si="8"/>
        <v>0</v>
      </c>
      <c r="E22" s="45">
        <f t="shared" si="8"/>
        <v>0</v>
      </c>
      <c r="F22" s="45">
        <f t="shared" si="8"/>
        <v>0</v>
      </c>
      <c r="G22" s="45">
        <f t="shared" si="8"/>
        <v>0</v>
      </c>
      <c r="H22" s="45">
        <f t="shared" si="8"/>
        <v>0</v>
      </c>
      <c r="I22" s="45">
        <f t="shared" si="8"/>
        <v>0</v>
      </c>
      <c r="J22" s="45">
        <f t="shared" si="8"/>
        <v>0</v>
      </c>
      <c r="K22" s="45">
        <f t="shared" si="8"/>
        <v>0</v>
      </c>
      <c r="L22" s="45">
        <f t="shared" si="8"/>
        <v>0</v>
      </c>
      <c r="M22" s="45">
        <f t="shared" si="8"/>
        <v>0</v>
      </c>
    </row>
    <row r="23" spans="1:13" x14ac:dyDescent="0.2">
      <c r="A23" t="s">
        <v>119</v>
      </c>
      <c r="B23" s="14">
        <f>G7</f>
        <v>0</v>
      </c>
      <c r="C23" s="14">
        <f t="shared" ref="C23:M23" si="9">B23+B24-B26</f>
        <v>0</v>
      </c>
      <c r="D23" s="14">
        <f t="shared" si="9"/>
        <v>0</v>
      </c>
      <c r="E23" s="14">
        <f t="shared" si="9"/>
        <v>0</v>
      </c>
      <c r="F23" s="14">
        <f t="shared" si="9"/>
        <v>0</v>
      </c>
      <c r="G23" s="14">
        <f t="shared" si="9"/>
        <v>0</v>
      </c>
      <c r="H23" s="14">
        <f t="shared" si="9"/>
        <v>0</v>
      </c>
      <c r="I23" s="14">
        <f t="shared" si="9"/>
        <v>0</v>
      </c>
      <c r="J23" s="14">
        <f t="shared" si="9"/>
        <v>0</v>
      </c>
      <c r="K23" s="14">
        <f t="shared" si="9"/>
        <v>0</v>
      </c>
      <c r="L23" s="14">
        <f t="shared" si="9"/>
        <v>0</v>
      </c>
      <c r="M23" s="14">
        <f t="shared" si="9"/>
        <v>0</v>
      </c>
    </row>
    <row r="24" spans="1:13" x14ac:dyDescent="0.2">
      <c r="A24" t="s">
        <v>120</v>
      </c>
      <c r="B24" s="46">
        <v>0</v>
      </c>
      <c r="C24" s="46"/>
      <c r="D24" s="46"/>
      <c r="E24" s="46"/>
      <c r="F24" s="46"/>
      <c r="G24" s="46"/>
      <c r="H24" s="46"/>
      <c r="I24" s="46"/>
      <c r="J24" s="46"/>
      <c r="K24" s="46"/>
      <c r="L24" s="46"/>
      <c r="M24" s="46"/>
    </row>
    <row r="25" spans="1:13" x14ac:dyDescent="0.2">
      <c r="A25" t="s">
        <v>121</v>
      </c>
      <c r="B25" s="14">
        <f t="shared" ref="B25:M25" si="10">B23*$G$5</f>
        <v>0</v>
      </c>
      <c r="C25" s="14">
        <f t="shared" si="10"/>
        <v>0</v>
      </c>
      <c r="D25" s="14">
        <f t="shared" si="10"/>
        <v>0</v>
      </c>
      <c r="E25" s="14">
        <f t="shared" si="10"/>
        <v>0</v>
      </c>
      <c r="F25" s="14">
        <f t="shared" si="10"/>
        <v>0</v>
      </c>
      <c r="G25" s="14">
        <f t="shared" si="10"/>
        <v>0</v>
      </c>
      <c r="H25" s="14">
        <f t="shared" si="10"/>
        <v>0</v>
      </c>
      <c r="I25" s="14">
        <f t="shared" si="10"/>
        <v>0</v>
      </c>
      <c r="J25" s="14">
        <f t="shared" si="10"/>
        <v>0</v>
      </c>
      <c r="K25" s="14">
        <f t="shared" si="10"/>
        <v>0</v>
      </c>
      <c r="L25" s="14">
        <f t="shared" si="10"/>
        <v>0</v>
      </c>
      <c r="M25" s="14">
        <f t="shared" si="10"/>
        <v>0</v>
      </c>
    </row>
    <row r="26" spans="1:13" x14ac:dyDescent="0.2">
      <c r="A26" t="s">
        <v>122</v>
      </c>
      <c r="B26" s="47">
        <f t="shared" ref="B26:M26" si="11">$G$6-B25</f>
        <v>0</v>
      </c>
      <c r="C26" s="47">
        <f t="shared" si="11"/>
        <v>0</v>
      </c>
      <c r="D26" s="47">
        <f t="shared" si="11"/>
        <v>0</v>
      </c>
      <c r="E26" s="47">
        <f t="shared" si="11"/>
        <v>0</v>
      </c>
      <c r="F26" s="47">
        <f t="shared" si="11"/>
        <v>0</v>
      </c>
      <c r="G26" s="47">
        <f t="shared" si="11"/>
        <v>0</v>
      </c>
      <c r="H26" s="47">
        <f t="shared" si="11"/>
        <v>0</v>
      </c>
      <c r="I26" s="47">
        <f t="shared" si="11"/>
        <v>0</v>
      </c>
      <c r="J26" s="47">
        <f t="shared" si="11"/>
        <v>0</v>
      </c>
      <c r="K26" s="47">
        <f t="shared" si="11"/>
        <v>0</v>
      </c>
      <c r="L26" s="47">
        <f t="shared" si="11"/>
        <v>0</v>
      </c>
      <c r="M26" s="47">
        <f t="shared" si="11"/>
        <v>0</v>
      </c>
    </row>
    <row r="28" spans="1:13" x14ac:dyDescent="0.2">
      <c r="A28" s="17" t="str">
        <f>IF(H$3="",H$2,H$3)</f>
        <v>Loan 9</v>
      </c>
      <c r="B28" s="45">
        <f t="shared" ref="B28:M28" si="12">B$40</f>
        <v>0</v>
      </c>
      <c r="C28" s="45">
        <f t="shared" si="12"/>
        <v>0</v>
      </c>
      <c r="D28" s="45">
        <f t="shared" si="12"/>
        <v>0</v>
      </c>
      <c r="E28" s="45">
        <f t="shared" si="12"/>
        <v>0</v>
      </c>
      <c r="F28" s="45">
        <f t="shared" si="12"/>
        <v>0</v>
      </c>
      <c r="G28" s="45">
        <f t="shared" si="12"/>
        <v>0</v>
      </c>
      <c r="H28" s="45">
        <f t="shared" si="12"/>
        <v>0</v>
      </c>
      <c r="I28" s="45">
        <f t="shared" si="12"/>
        <v>0</v>
      </c>
      <c r="J28" s="45">
        <f t="shared" si="12"/>
        <v>0</v>
      </c>
      <c r="K28" s="45">
        <f t="shared" si="12"/>
        <v>0</v>
      </c>
      <c r="L28" s="45">
        <f t="shared" si="12"/>
        <v>0</v>
      </c>
      <c r="M28" s="45">
        <f t="shared" si="12"/>
        <v>0</v>
      </c>
    </row>
    <row r="29" spans="1:13" x14ac:dyDescent="0.2">
      <c r="A29" t="s">
        <v>119</v>
      </c>
      <c r="B29" s="14">
        <f>I7</f>
        <v>0</v>
      </c>
      <c r="C29" s="14">
        <f t="shared" ref="C29:M29" si="13">B29+B30-B32</f>
        <v>0</v>
      </c>
      <c r="D29" s="14">
        <f t="shared" si="13"/>
        <v>0</v>
      </c>
      <c r="E29" s="14">
        <f t="shared" si="13"/>
        <v>0</v>
      </c>
      <c r="F29" s="14">
        <f t="shared" si="13"/>
        <v>0</v>
      </c>
      <c r="G29" s="14">
        <f t="shared" si="13"/>
        <v>0</v>
      </c>
      <c r="H29" s="14">
        <f t="shared" si="13"/>
        <v>0</v>
      </c>
      <c r="I29" s="14">
        <f t="shared" si="13"/>
        <v>0</v>
      </c>
      <c r="J29" s="14">
        <f t="shared" si="13"/>
        <v>0</v>
      </c>
      <c r="K29" s="14">
        <f t="shared" si="13"/>
        <v>0</v>
      </c>
      <c r="L29" s="14">
        <f t="shared" si="13"/>
        <v>0</v>
      </c>
      <c r="M29" s="14">
        <f t="shared" si="13"/>
        <v>0</v>
      </c>
    </row>
    <row r="30" spans="1:13" x14ac:dyDescent="0.2">
      <c r="A30" t="s">
        <v>120</v>
      </c>
      <c r="B30" s="35">
        <v>0</v>
      </c>
      <c r="C30" s="35"/>
      <c r="D30" s="35"/>
      <c r="E30" s="35"/>
      <c r="F30" s="35"/>
      <c r="G30" s="35"/>
      <c r="H30" s="35"/>
      <c r="I30" s="35"/>
      <c r="J30" s="35"/>
      <c r="K30" s="35"/>
      <c r="L30" s="35"/>
      <c r="M30" s="35"/>
    </row>
    <row r="31" spans="1:13" x14ac:dyDescent="0.2">
      <c r="A31" t="s">
        <v>121</v>
      </c>
      <c r="B31" s="14">
        <f t="shared" ref="B31:M31" si="14">B29*$I$5</f>
        <v>0</v>
      </c>
      <c r="C31" s="14">
        <f t="shared" si="14"/>
        <v>0</v>
      </c>
      <c r="D31" s="14">
        <f t="shared" si="14"/>
        <v>0</v>
      </c>
      <c r="E31" s="14">
        <f t="shared" si="14"/>
        <v>0</v>
      </c>
      <c r="F31" s="14">
        <f t="shared" si="14"/>
        <v>0</v>
      </c>
      <c r="G31" s="14">
        <f t="shared" si="14"/>
        <v>0</v>
      </c>
      <c r="H31" s="14">
        <f t="shared" si="14"/>
        <v>0</v>
      </c>
      <c r="I31" s="14">
        <f t="shared" si="14"/>
        <v>0</v>
      </c>
      <c r="J31" s="14">
        <f t="shared" si="14"/>
        <v>0</v>
      </c>
      <c r="K31" s="14">
        <f t="shared" si="14"/>
        <v>0</v>
      </c>
      <c r="L31" s="14">
        <f t="shared" si="14"/>
        <v>0</v>
      </c>
      <c r="M31" s="14">
        <f t="shared" si="14"/>
        <v>0</v>
      </c>
    </row>
    <row r="32" spans="1:13" x14ac:dyDescent="0.2">
      <c r="A32" t="s">
        <v>122</v>
      </c>
      <c r="B32" s="47">
        <f t="shared" ref="B32:M32" si="15">$I$6-B31</f>
        <v>0</v>
      </c>
      <c r="C32" s="47">
        <f t="shared" si="15"/>
        <v>0</v>
      </c>
      <c r="D32" s="47">
        <f t="shared" si="15"/>
        <v>0</v>
      </c>
      <c r="E32" s="47">
        <f t="shared" si="15"/>
        <v>0</v>
      </c>
      <c r="F32" s="47">
        <f t="shared" si="15"/>
        <v>0</v>
      </c>
      <c r="G32" s="47">
        <f t="shared" si="15"/>
        <v>0</v>
      </c>
      <c r="H32" s="47">
        <f t="shared" si="15"/>
        <v>0</v>
      </c>
      <c r="I32" s="47">
        <f t="shared" si="15"/>
        <v>0</v>
      </c>
      <c r="J32" s="47">
        <f t="shared" si="15"/>
        <v>0</v>
      </c>
      <c r="K32" s="47">
        <f t="shared" si="15"/>
        <v>0</v>
      </c>
      <c r="L32" s="47">
        <f t="shared" si="15"/>
        <v>0</v>
      </c>
      <c r="M32" s="47">
        <f t="shared" si="15"/>
        <v>0</v>
      </c>
    </row>
    <row r="34" spans="1:14" x14ac:dyDescent="0.2">
      <c r="A34" s="17" t="str">
        <f>IF(J$3="",J$2,J$3)</f>
        <v>Loan 10</v>
      </c>
      <c r="B34" s="45">
        <f t="shared" ref="B34:M34" si="16">B$40</f>
        <v>0</v>
      </c>
      <c r="C34" s="45">
        <f t="shared" si="16"/>
        <v>0</v>
      </c>
      <c r="D34" s="45">
        <f t="shared" si="16"/>
        <v>0</v>
      </c>
      <c r="E34" s="45">
        <f t="shared" si="16"/>
        <v>0</v>
      </c>
      <c r="F34" s="45">
        <f t="shared" si="16"/>
        <v>0</v>
      </c>
      <c r="G34" s="45">
        <f t="shared" si="16"/>
        <v>0</v>
      </c>
      <c r="H34" s="45">
        <f t="shared" si="16"/>
        <v>0</v>
      </c>
      <c r="I34" s="45">
        <f t="shared" si="16"/>
        <v>0</v>
      </c>
      <c r="J34" s="45">
        <f t="shared" si="16"/>
        <v>0</v>
      </c>
      <c r="K34" s="45">
        <f t="shared" si="16"/>
        <v>0</v>
      </c>
      <c r="L34" s="45">
        <f t="shared" si="16"/>
        <v>0</v>
      </c>
      <c r="M34" s="45">
        <f t="shared" si="16"/>
        <v>0</v>
      </c>
    </row>
    <row r="35" spans="1:14" x14ac:dyDescent="0.2">
      <c r="A35" t="s">
        <v>119</v>
      </c>
      <c r="B35" s="14">
        <f>K7</f>
        <v>0</v>
      </c>
      <c r="C35" s="14">
        <f t="shared" ref="C35:M35" si="17">B35+B36-B38</f>
        <v>0</v>
      </c>
      <c r="D35" s="14">
        <f t="shared" si="17"/>
        <v>0</v>
      </c>
      <c r="E35" s="14">
        <f t="shared" si="17"/>
        <v>0</v>
      </c>
      <c r="F35" s="14">
        <f t="shared" si="17"/>
        <v>0</v>
      </c>
      <c r="G35" s="14">
        <f t="shared" si="17"/>
        <v>0</v>
      </c>
      <c r="H35" s="14">
        <f t="shared" si="17"/>
        <v>0</v>
      </c>
      <c r="I35" s="14">
        <f t="shared" si="17"/>
        <v>0</v>
      </c>
      <c r="J35" s="14">
        <f t="shared" si="17"/>
        <v>0</v>
      </c>
      <c r="K35" s="14">
        <f t="shared" si="17"/>
        <v>0</v>
      </c>
      <c r="L35" s="14">
        <f t="shared" si="17"/>
        <v>0</v>
      </c>
      <c r="M35" s="14">
        <f t="shared" si="17"/>
        <v>0</v>
      </c>
    </row>
    <row r="36" spans="1:14" x14ac:dyDescent="0.2">
      <c r="A36" t="s">
        <v>120</v>
      </c>
      <c r="B36" s="35">
        <v>0</v>
      </c>
      <c r="C36" s="35"/>
      <c r="D36" s="35"/>
      <c r="E36" s="35"/>
      <c r="F36" s="35"/>
      <c r="G36" s="35"/>
      <c r="H36" s="35"/>
      <c r="I36" s="35"/>
      <c r="J36" s="35"/>
      <c r="K36" s="35"/>
      <c r="L36" s="35"/>
      <c r="M36" s="35"/>
    </row>
    <row r="37" spans="1:14" x14ac:dyDescent="0.2">
      <c r="A37" t="s">
        <v>121</v>
      </c>
      <c r="B37" s="14">
        <f t="shared" ref="B37:M37" si="18">B35*$K$5</f>
        <v>0</v>
      </c>
      <c r="C37" s="14">
        <f t="shared" si="18"/>
        <v>0</v>
      </c>
      <c r="D37" s="14">
        <f t="shared" si="18"/>
        <v>0</v>
      </c>
      <c r="E37" s="14">
        <f t="shared" si="18"/>
        <v>0</v>
      </c>
      <c r="F37" s="14">
        <f t="shared" si="18"/>
        <v>0</v>
      </c>
      <c r="G37" s="14">
        <f t="shared" si="18"/>
        <v>0</v>
      </c>
      <c r="H37" s="14">
        <f t="shared" si="18"/>
        <v>0</v>
      </c>
      <c r="I37" s="14">
        <f t="shared" si="18"/>
        <v>0</v>
      </c>
      <c r="J37" s="14">
        <f t="shared" si="18"/>
        <v>0</v>
      </c>
      <c r="K37" s="14">
        <f t="shared" si="18"/>
        <v>0</v>
      </c>
      <c r="L37" s="14">
        <f t="shared" si="18"/>
        <v>0</v>
      </c>
      <c r="M37" s="14">
        <f t="shared" si="18"/>
        <v>0</v>
      </c>
    </row>
    <row r="38" spans="1:14" x14ac:dyDescent="0.2">
      <c r="A38" t="s">
        <v>122</v>
      </c>
      <c r="B38" s="47">
        <f t="shared" ref="B38:M38" si="19">$K$6-B37</f>
        <v>0</v>
      </c>
      <c r="C38" s="47">
        <f t="shared" si="19"/>
        <v>0</v>
      </c>
      <c r="D38" s="47">
        <f t="shared" si="19"/>
        <v>0</v>
      </c>
      <c r="E38" s="47">
        <f t="shared" si="19"/>
        <v>0</v>
      </c>
      <c r="F38" s="47">
        <f t="shared" si="19"/>
        <v>0</v>
      </c>
      <c r="G38" s="47">
        <f t="shared" si="19"/>
        <v>0</v>
      </c>
      <c r="H38" s="47">
        <f t="shared" si="19"/>
        <v>0</v>
      </c>
      <c r="I38" s="47">
        <f t="shared" si="19"/>
        <v>0</v>
      </c>
      <c r="J38" s="47">
        <f t="shared" si="19"/>
        <v>0</v>
      </c>
      <c r="K38" s="47">
        <f t="shared" si="19"/>
        <v>0</v>
      </c>
      <c r="L38" s="47">
        <f t="shared" si="19"/>
        <v>0</v>
      </c>
      <c r="M38" s="47">
        <f t="shared" si="19"/>
        <v>0</v>
      </c>
    </row>
    <row r="40" spans="1:14" x14ac:dyDescent="0.2">
      <c r="A40" s="17" t="s">
        <v>123</v>
      </c>
      <c r="B40" s="49">
        <f>'CFF, P&amp;L yr1'!B1</f>
        <v>0</v>
      </c>
      <c r="C40" s="49">
        <f>'CFF, P&amp;L yr1'!C1</f>
        <v>0</v>
      </c>
      <c r="D40" s="49">
        <f>'CFF, P&amp;L yr1'!D1</f>
        <v>0</v>
      </c>
      <c r="E40" s="49">
        <f>'CFF, P&amp;L yr1'!E1</f>
        <v>0</v>
      </c>
      <c r="F40" s="49">
        <f>'CFF, P&amp;L yr1'!F1</f>
        <v>0</v>
      </c>
      <c r="G40" s="49">
        <f>'CFF, P&amp;L yr1'!G1</f>
        <v>0</v>
      </c>
      <c r="H40" s="49">
        <f>'CFF, P&amp;L yr1'!H1</f>
        <v>0</v>
      </c>
      <c r="I40" s="49">
        <f>'CFF, P&amp;L yr1'!I1</f>
        <v>0</v>
      </c>
      <c r="J40" s="49">
        <f>'CFF, P&amp;L yr1'!J1</f>
        <v>0</v>
      </c>
      <c r="K40" s="49">
        <f>'CFF, P&amp;L yr1'!K1</f>
        <v>0</v>
      </c>
      <c r="L40" s="49">
        <f>'CFF, P&amp;L yr1'!L1</f>
        <v>0</v>
      </c>
      <c r="M40" s="49">
        <f>'CFF, P&amp;L yr1'!M1</f>
        <v>0</v>
      </c>
    </row>
    <row r="41" spans="1:14" x14ac:dyDescent="0.2">
      <c r="A41" s="17" t="s">
        <v>119</v>
      </c>
      <c r="B41" s="19">
        <f t="shared" ref="B41:M41" si="20">B11+B17+B23+B29+B35</f>
        <v>0</v>
      </c>
      <c r="C41" s="19">
        <f t="shared" si="20"/>
        <v>0</v>
      </c>
      <c r="D41" s="19">
        <f t="shared" si="20"/>
        <v>0</v>
      </c>
      <c r="E41" s="19">
        <f t="shared" si="20"/>
        <v>0</v>
      </c>
      <c r="F41" s="19">
        <f t="shared" si="20"/>
        <v>0</v>
      </c>
      <c r="G41" s="19">
        <f t="shared" si="20"/>
        <v>0</v>
      </c>
      <c r="H41" s="19">
        <f t="shared" si="20"/>
        <v>0</v>
      </c>
      <c r="I41" s="19">
        <f t="shared" si="20"/>
        <v>0</v>
      </c>
      <c r="J41" s="19">
        <f t="shared" si="20"/>
        <v>0</v>
      </c>
      <c r="K41" s="19">
        <f t="shared" si="20"/>
        <v>0</v>
      </c>
      <c r="L41" s="19">
        <f t="shared" si="20"/>
        <v>0</v>
      </c>
      <c r="M41" s="19">
        <f t="shared" si="20"/>
        <v>0</v>
      </c>
      <c r="N41" s="14">
        <f>M41+M42-M44</f>
        <v>0</v>
      </c>
    </row>
    <row r="42" spans="1:14" x14ac:dyDescent="0.2">
      <c r="A42" s="17" t="s">
        <v>120</v>
      </c>
      <c r="B42" s="19">
        <f t="shared" ref="B42:M42" si="21">B12+B18+B24+B30+B36</f>
        <v>0</v>
      </c>
      <c r="C42" s="19">
        <f t="shared" si="21"/>
        <v>0</v>
      </c>
      <c r="D42" s="19">
        <f t="shared" si="21"/>
        <v>0</v>
      </c>
      <c r="E42" s="19">
        <f t="shared" si="21"/>
        <v>0</v>
      </c>
      <c r="F42" s="19">
        <f t="shared" si="21"/>
        <v>0</v>
      </c>
      <c r="G42" s="19">
        <f t="shared" si="21"/>
        <v>0</v>
      </c>
      <c r="H42" s="19">
        <f t="shared" si="21"/>
        <v>0</v>
      </c>
      <c r="I42" s="19">
        <f t="shared" si="21"/>
        <v>0</v>
      </c>
      <c r="J42" s="19">
        <f t="shared" si="21"/>
        <v>0</v>
      </c>
      <c r="K42" s="19">
        <f t="shared" si="21"/>
        <v>0</v>
      </c>
      <c r="L42" s="19">
        <f t="shared" si="21"/>
        <v>0</v>
      </c>
      <c r="M42" s="19">
        <f t="shared" si="21"/>
        <v>0</v>
      </c>
    </row>
    <row r="43" spans="1:14" x14ac:dyDescent="0.2">
      <c r="A43" s="17" t="s">
        <v>121</v>
      </c>
      <c r="B43" s="19">
        <f t="shared" ref="B43:M43" si="22">B13+B19+B25+B31+B37</f>
        <v>0</v>
      </c>
      <c r="C43" s="19">
        <f t="shared" si="22"/>
        <v>0</v>
      </c>
      <c r="D43" s="19">
        <f t="shared" si="22"/>
        <v>0</v>
      </c>
      <c r="E43" s="19">
        <f t="shared" si="22"/>
        <v>0</v>
      </c>
      <c r="F43" s="19">
        <f t="shared" si="22"/>
        <v>0</v>
      </c>
      <c r="G43" s="19">
        <f t="shared" si="22"/>
        <v>0</v>
      </c>
      <c r="H43" s="19">
        <f t="shared" si="22"/>
        <v>0</v>
      </c>
      <c r="I43" s="19">
        <f t="shared" si="22"/>
        <v>0</v>
      </c>
      <c r="J43" s="19">
        <f t="shared" si="22"/>
        <v>0</v>
      </c>
      <c r="K43" s="19">
        <f t="shared" si="22"/>
        <v>0</v>
      </c>
      <c r="L43" s="19">
        <f t="shared" si="22"/>
        <v>0</v>
      </c>
      <c r="M43" s="19">
        <f t="shared" si="22"/>
        <v>0</v>
      </c>
    </row>
    <row r="44" spans="1:14" x14ac:dyDescent="0.2">
      <c r="A44" s="17" t="s">
        <v>122</v>
      </c>
      <c r="B44" s="19">
        <f t="shared" ref="B44:M44" si="23">B14+B20+B26+B32+B38</f>
        <v>0</v>
      </c>
      <c r="C44" s="19">
        <f t="shared" si="23"/>
        <v>0</v>
      </c>
      <c r="D44" s="19">
        <f t="shared" si="23"/>
        <v>0</v>
      </c>
      <c r="E44" s="19">
        <f t="shared" si="23"/>
        <v>0</v>
      </c>
      <c r="F44" s="19">
        <f t="shared" si="23"/>
        <v>0</v>
      </c>
      <c r="G44" s="19">
        <f t="shared" si="23"/>
        <v>0</v>
      </c>
      <c r="H44" s="19">
        <f t="shared" si="23"/>
        <v>0</v>
      </c>
      <c r="I44" s="19">
        <f t="shared" si="23"/>
        <v>0</v>
      </c>
      <c r="J44" s="19">
        <f t="shared" si="23"/>
        <v>0</v>
      </c>
      <c r="K44" s="19">
        <f t="shared" si="23"/>
        <v>0</v>
      </c>
      <c r="L44" s="19">
        <f t="shared" si="23"/>
        <v>0</v>
      </c>
      <c r="M44" s="19">
        <f t="shared" si="23"/>
        <v>0</v>
      </c>
    </row>
    <row r="45" spans="1:14" x14ac:dyDescent="0.2">
      <c r="K45" s="14"/>
      <c r="L45" s="14"/>
      <c r="M45" s="14"/>
    </row>
    <row r="46" spans="1:14" x14ac:dyDescent="0.2">
      <c r="A46" s="44"/>
    </row>
    <row r="47" spans="1:14" x14ac:dyDescent="0.2">
      <c r="A47" s="17" t="str">
        <f>IF(B$3="",B$2,B$3)</f>
        <v>Loan 6</v>
      </c>
      <c r="B47" s="45">
        <f t="shared" ref="B47:M47" si="24">B77</f>
        <v>0</v>
      </c>
      <c r="C47" s="45">
        <f t="shared" si="24"/>
        <v>0</v>
      </c>
      <c r="D47" s="45">
        <f t="shared" si="24"/>
        <v>0</v>
      </c>
      <c r="E47" s="45">
        <f t="shared" si="24"/>
        <v>0</v>
      </c>
      <c r="F47" s="45">
        <f t="shared" si="24"/>
        <v>0</v>
      </c>
      <c r="G47" s="45">
        <f t="shared" si="24"/>
        <v>0</v>
      </c>
      <c r="H47" s="45">
        <f t="shared" si="24"/>
        <v>0</v>
      </c>
      <c r="I47" s="45">
        <f t="shared" si="24"/>
        <v>0</v>
      </c>
      <c r="J47" s="45">
        <f t="shared" si="24"/>
        <v>0</v>
      </c>
      <c r="K47" s="45">
        <f t="shared" si="24"/>
        <v>0</v>
      </c>
      <c r="L47" s="45">
        <f t="shared" si="24"/>
        <v>0</v>
      </c>
      <c r="M47" s="45">
        <f t="shared" si="24"/>
        <v>0</v>
      </c>
    </row>
    <row r="48" spans="1:14" x14ac:dyDescent="0.2">
      <c r="A48" t="s">
        <v>119</v>
      </c>
      <c r="B48" s="14">
        <f>M11+M12-M14</f>
        <v>0</v>
      </c>
      <c r="C48" s="14">
        <f t="shared" ref="C48:M48" si="25">B48-B51</f>
        <v>0</v>
      </c>
      <c r="D48" s="14">
        <f t="shared" si="25"/>
        <v>0</v>
      </c>
      <c r="E48" s="14">
        <f t="shared" si="25"/>
        <v>0</v>
      </c>
      <c r="F48" s="14">
        <f t="shared" si="25"/>
        <v>0</v>
      </c>
      <c r="G48" s="14">
        <f t="shared" si="25"/>
        <v>0</v>
      </c>
      <c r="H48" s="14">
        <f t="shared" si="25"/>
        <v>0</v>
      </c>
      <c r="I48" s="14">
        <f t="shared" si="25"/>
        <v>0</v>
      </c>
      <c r="J48" s="14">
        <f t="shared" si="25"/>
        <v>0</v>
      </c>
      <c r="K48" s="14">
        <f t="shared" si="25"/>
        <v>0</v>
      </c>
      <c r="L48" s="14">
        <f t="shared" si="25"/>
        <v>0</v>
      </c>
      <c r="M48" s="14">
        <f t="shared" si="25"/>
        <v>0</v>
      </c>
    </row>
    <row r="49" spans="1:13" x14ac:dyDescent="0.2">
      <c r="A49" t="s">
        <v>120</v>
      </c>
      <c r="B49" s="46"/>
      <c r="C49" s="46"/>
      <c r="D49" s="46"/>
      <c r="E49" s="46"/>
      <c r="F49" s="46"/>
      <c r="G49" s="46"/>
      <c r="H49" s="46"/>
      <c r="I49" s="46"/>
      <c r="J49" s="46"/>
      <c r="K49" s="46"/>
      <c r="L49" s="46"/>
      <c r="M49" s="46"/>
    </row>
    <row r="50" spans="1:13" x14ac:dyDescent="0.2">
      <c r="A50" t="s">
        <v>121</v>
      </c>
      <c r="B50" s="14">
        <f t="shared" ref="B50:M50" si="26">B48*$C$5</f>
        <v>0</v>
      </c>
      <c r="C50" s="14">
        <f t="shared" si="26"/>
        <v>0</v>
      </c>
      <c r="D50" s="14">
        <f t="shared" si="26"/>
        <v>0</v>
      </c>
      <c r="E50" s="14">
        <f t="shared" si="26"/>
        <v>0</v>
      </c>
      <c r="F50" s="14">
        <f t="shared" si="26"/>
        <v>0</v>
      </c>
      <c r="G50" s="14">
        <f t="shared" si="26"/>
        <v>0</v>
      </c>
      <c r="H50" s="14">
        <f t="shared" si="26"/>
        <v>0</v>
      </c>
      <c r="I50" s="14">
        <f t="shared" si="26"/>
        <v>0</v>
      </c>
      <c r="J50" s="14">
        <f t="shared" si="26"/>
        <v>0</v>
      </c>
      <c r="K50" s="14">
        <f t="shared" si="26"/>
        <v>0</v>
      </c>
      <c r="L50" s="14">
        <f t="shared" si="26"/>
        <v>0</v>
      </c>
      <c r="M50" s="14">
        <f t="shared" si="26"/>
        <v>0</v>
      </c>
    </row>
    <row r="51" spans="1:13" x14ac:dyDescent="0.2">
      <c r="A51" t="s">
        <v>122</v>
      </c>
      <c r="B51" s="47">
        <f t="shared" ref="B51:M51" si="27">$C$6-B50</f>
        <v>0</v>
      </c>
      <c r="C51" s="47">
        <f t="shared" si="27"/>
        <v>0</v>
      </c>
      <c r="D51" s="47">
        <f t="shared" si="27"/>
        <v>0</v>
      </c>
      <c r="E51" s="47">
        <f t="shared" si="27"/>
        <v>0</v>
      </c>
      <c r="F51" s="47">
        <f t="shared" si="27"/>
        <v>0</v>
      </c>
      <c r="G51" s="47">
        <f t="shared" si="27"/>
        <v>0</v>
      </c>
      <c r="H51" s="47">
        <f t="shared" si="27"/>
        <v>0</v>
      </c>
      <c r="I51" s="47">
        <f t="shared" si="27"/>
        <v>0</v>
      </c>
      <c r="J51" s="47">
        <f t="shared" si="27"/>
        <v>0</v>
      </c>
      <c r="K51" s="47">
        <f t="shared" si="27"/>
        <v>0</v>
      </c>
      <c r="L51" s="47">
        <f t="shared" si="27"/>
        <v>0</v>
      </c>
      <c r="M51" s="47">
        <f t="shared" si="27"/>
        <v>0</v>
      </c>
    </row>
    <row r="53" spans="1:13" x14ac:dyDescent="0.2">
      <c r="A53" s="17" t="str">
        <f>IF(D$3="",D$2,D$3)</f>
        <v>Loan 7</v>
      </c>
      <c r="B53" s="45">
        <f t="shared" ref="B53:M53" si="28">B77</f>
        <v>0</v>
      </c>
      <c r="C53" s="45">
        <f t="shared" si="28"/>
        <v>0</v>
      </c>
      <c r="D53" s="45">
        <f t="shared" si="28"/>
        <v>0</v>
      </c>
      <c r="E53" s="45">
        <f t="shared" si="28"/>
        <v>0</v>
      </c>
      <c r="F53" s="45">
        <f t="shared" si="28"/>
        <v>0</v>
      </c>
      <c r="G53" s="45">
        <f t="shared" si="28"/>
        <v>0</v>
      </c>
      <c r="H53" s="45">
        <f t="shared" si="28"/>
        <v>0</v>
      </c>
      <c r="I53" s="45">
        <f t="shared" si="28"/>
        <v>0</v>
      </c>
      <c r="J53" s="45">
        <f t="shared" si="28"/>
        <v>0</v>
      </c>
      <c r="K53" s="45">
        <f t="shared" si="28"/>
        <v>0</v>
      </c>
      <c r="L53" s="45">
        <f t="shared" si="28"/>
        <v>0</v>
      </c>
      <c r="M53" s="45">
        <f t="shared" si="28"/>
        <v>0</v>
      </c>
    </row>
    <row r="54" spans="1:13" x14ac:dyDescent="0.2">
      <c r="A54" t="s">
        <v>119</v>
      </c>
      <c r="B54" s="14">
        <f>M17+M18-M20</f>
        <v>0</v>
      </c>
      <c r="C54" s="14">
        <f t="shared" ref="C54:M54" si="29">B54-B57</f>
        <v>0</v>
      </c>
      <c r="D54" s="14">
        <f t="shared" si="29"/>
        <v>0</v>
      </c>
      <c r="E54" s="14">
        <f t="shared" si="29"/>
        <v>0</v>
      </c>
      <c r="F54" s="14">
        <f t="shared" si="29"/>
        <v>0</v>
      </c>
      <c r="G54" s="14">
        <f t="shared" si="29"/>
        <v>0</v>
      </c>
      <c r="H54" s="14">
        <f t="shared" si="29"/>
        <v>0</v>
      </c>
      <c r="I54" s="14">
        <f t="shared" si="29"/>
        <v>0</v>
      </c>
      <c r="J54" s="14">
        <f t="shared" si="29"/>
        <v>0</v>
      </c>
      <c r="K54" s="14">
        <f t="shared" si="29"/>
        <v>0</v>
      </c>
      <c r="L54" s="14">
        <f t="shared" si="29"/>
        <v>0</v>
      </c>
      <c r="M54" s="14">
        <f t="shared" si="29"/>
        <v>0</v>
      </c>
    </row>
    <row r="55" spans="1:13" x14ac:dyDescent="0.2">
      <c r="A55" t="s">
        <v>120</v>
      </c>
      <c r="B55" s="46"/>
      <c r="C55" s="46"/>
      <c r="D55" s="46"/>
      <c r="E55" s="46"/>
      <c r="F55" s="46"/>
      <c r="G55" s="46"/>
      <c r="H55" s="46"/>
      <c r="I55" s="46"/>
      <c r="J55" s="46"/>
      <c r="K55" s="46"/>
      <c r="L55" s="46"/>
      <c r="M55" s="46"/>
    </row>
    <row r="56" spans="1:13" x14ac:dyDescent="0.2">
      <c r="A56" t="s">
        <v>121</v>
      </c>
      <c r="B56" s="14">
        <f t="shared" ref="B56:M56" si="30">B54*$E$5</f>
        <v>0</v>
      </c>
      <c r="C56" s="14">
        <f t="shared" si="30"/>
        <v>0</v>
      </c>
      <c r="D56" s="14">
        <f t="shared" si="30"/>
        <v>0</v>
      </c>
      <c r="E56" s="14">
        <f t="shared" si="30"/>
        <v>0</v>
      </c>
      <c r="F56" s="14">
        <f t="shared" si="30"/>
        <v>0</v>
      </c>
      <c r="G56" s="14">
        <f t="shared" si="30"/>
        <v>0</v>
      </c>
      <c r="H56" s="14">
        <f t="shared" si="30"/>
        <v>0</v>
      </c>
      <c r="I56" s="14">
        <f t="shared" si="30"/>
        <v>0</v>
      </c>
      <c r="J56" s="14">
        <f t="shared" si="30"/>
        <v>0</v>
      </c>
      <c r="K56" s="14">
        <f t="shared" si="30"/>
        <v>0</v>
      </c>
      <c r="L56" s="14">
        <f t="shared" si="30"/>
        <v>0</v>
      </c>
      <c r="M56" s="14">
        <f t="shared" si="30"/>
        <v>0</v>
      </c>
    </row>
    <row r="57" spans="1:13" x14ac:dyDescent="0.2">
      <c r="A57" t="s">
        <v>122</v>
      </c>
      <c r="B57" s="47">
        <f t="shared" ref="B57:M57" si="31">$E$6-B56</f>
        <v>0</v>
      </c>
      <c r="C57" s="47">
        <f t="shared" si="31"/>
        <v>0</v>
      </c>
      <c r="D57" s="47">
        <f t="shared" si="31"/>
        <v>0</v>
      </c>
      <c r="E57" s="47">
        <f t="shared" si="31"/>
        <v>0</v>
      </c>
      <c r="F57" s="47">
        <f t="shared" si="31"/>
        <v>0</v>
      </c>
      <c r="G57" s="47">
        <f t="shared" si="31"/>
        <v>0</v>
      </c>
      <c r="H57" s="47">
        <f t="shared" si="31"/>
        <v>0</v>
      </c>
      <c r="I57" s="47">
        <f t="shared" si="31"/>
        <v>0</v>
      </c>
      <c r="J57" s="47">
        <f t="shared" si="31"/>
        <v>0</v>
      </c>
      <c r="K57" s="47">
        <f t="shared" si="31"/>
        <v>0</v>
      </c>
      <c r="L57" s="47">
        <f t="shared" si="31"/>
        <v>0</v>
      </c>
      <c r="M57" s="47">
        <f t="shared" si="31"/>
        <v>0</v>
      </c>
    </row>
    <row r="59" spans="1:13" x14ac:dyDescent="0.2">
      <c r="A59" s="17" t="str">
        <f>IF(F$3="",F$2,F$3)</f>
        <v>Loan 8</v>
      </c>
      <c r="B59" s="45">
        <f t="shared" ref="B59:M59" si="32">B77</f>
        <v>0</v>
      </c>
      <c r="C59" s="45">
        <f t="shared" si="32"/>
        <v>0</v>
      </c>
      <c r="D59" s="45">
        <f t="shared" si="32"/>
        <v>0</v>
      </c>
      <c r="E59" s="45">
        <f t="shared" si="32"/>
        <v>0</v>
      </c>
      <c r="F59" s="45">
        <f t="shared" si="32"/>
        <v>0</v>
      </c>
      <c r="G59" s="45">
        <f t="shared" si="32"/>
        <v>0</v>
      </c>
      <c r="H59" s="45">
        <f t="shared" si="32"/>
        <v>0</v>
      </c>
      <c r="I59" s="45">
        <f t="shared" si="32"/>
        <v>0</v>
      </c>
      <c r="J59" s="45">
        <f t="shared" si="32"/>
        <v>0</v>
      </c>
      <c r="K59" s="45">
        <f t="shared" si="32"/>
        <v>0</v>
      </c>
      <c r="L59" s="45">
        <f t="shared" si="32"/>
        <v>0</v>
      </c>
      <c r="M59" s="45">
        <f t="shared" si="32"/>
        <v>0</v>
      </c>
    </row>
    <row r="60" spans="1:13" x14ac:dyDescent="0.2">
      <c r="A60" t="s">
        <v>119</v>
      </c>
      <c r="B60" s="14">
        <f>M23+M24-M26</f>
        <v>0</v>
      </c>
      <c r="C60" s="14">
        <f t="shared" ref="C60:M60" si="33">B60-B63</f>
        <v>0</v>
      </c>
      <c r="D60" s="14">
        <f t="shared" si="33"/>
        <v>0</v>
      </c>
      <c r="E60" s="14">
        <f t="shared" si="33"/>
        <v>0</v>
      </c>
      <c r="F60" s="14">
        <f t="shared" si="33"/>
        <v>0</v>
      </c>
      <c r="G60" s="14">
        <f t="shared" si="33"/>
        <v>0</v>
      </c>
      <c r="H60" s="14">
        <f t="shared" si="33"/>
        <v>0</v>
      </c>
      <c r="I60" s="14">
        <f t="shared" si="33"/>
        <v>0</v>
      </c>
      <c r="J60" s="14">
        <f t="shared" si="33"/>
        <v>0</v>
      </c>
      <c r="K60" s="14">
        <f t="shared" si="33"/>
        <v>0</v>
      </c>
      <c r="L60" s="14">
        <f t="shared" si="33"/>
        <v>0</v>
      </c>
      <c r="M60" s="14">
        <f t="shared" si="33"/>
        <v>0</v>
      </c>
    </row>
    <row r="61" spans="1:13" x14ac:dyDescent="0.2">
      <c r="A61" t="s">
        <v>120</v>
      </c>
      <c r="B61" s="46"/>
      <c r="C61" s="46"/>
      <c r="D61" s="46"/>
      <c r="E61" s="46"/>
      <c r="F61" s="46"/>
      <c r="G61" s="46"/>
      <c r="H61" s="46"/>
      <c r="I61" s="46"/>
      <c r="J61" s="46"/>
      <c r="K61" s="46"/>
      <c r="L61" s="46"/>
      <c r="M61" s="46"/>
    </row>
    <row r="62" spans="1:13" x14ac:dyDescent="0.2">
      <c r="A62" t="s">
        <v>121</v>
      </c>
      <c r="B62" s="14">
        <f t="shared" ref="B62:M62" si="34">B60*$G$5</f>
        <v>0</v>
      </c>
      <c r="C62" s="14">
        <f t="shared" si="34"/>
        <v>0</v>
      </c>
      <c r="D62" s="14">
        <f t="shared" si="34"/>
        <v>0</v>
      </c>
      <c r="E62" s="14">
        <f t="shared" si="34"/>
        <v>0</v>
      </c>
      <c r="F62" s="14">
        <f t="shared" si="34"/>
        <v>0</v>
      </c>
      <c r="G62" s="14">
        <f t="shared" si="34"/>
        <v>0</v>
      </c>
      <c r="H62" s="14">
        <f t="shared" si="34"/>
        <v>0</v>
      </c>
      <c r="I62" s="14">
        <f t="shared" si="34"/>
        <v>0</v>
      </c>
      <c r="J62" s="14">
        <f t="shared" si="34"/>
        <v>0</v>
      </c>
      <c r="K62" s="14">
        <f t="shared" si="34"/>
        <v>0</v>
      </c>
      <c r="L62" s="14">
        <f t="shared" si="34"/>
        <v>0</v>
      </c>
      <c r="M62" s="14">
        <f t="shared" si="34"/>
        <v>0</v>
      </c>
    </row>
    <row r="63" spans="1:13" x14ac:dyDescent="0.2">
      <c r="A63" t="s">
        <v>122</v>
      </c>
      <c r="B63" s="47">
        <f t="shared" ref="B63:M63" si="35">$G$6-B62</f>
        <v>0</v>
      </c>
      <c r="C63" s="47">
        <f t="shared" si="35"/>
        <v>0</v>
      </c>
      <c r="D63" s="47">
        <f t="shared" si="35"/>
        <v>0</v>
      </c>
      <c r="E63" s="47">
        <f t="shared" si="35"/>
        <v>0</v>
      </c>
      <c r="F63" s="47">
        <f t="shared" si="35"/>
        <v>0</v>
      </c>
      <c r="G63" s="47">
        <f t="shared" si="35"/>
        <v>0</v>
      </c>
      <c r="H63" s="47">
        <f t="shared" si="35"/>
        <v>0</v>
      </c>
      <c r="I63" s="47">
        <f t="shared" si="35"/>
        <v>0</v>
      </c>
      <c r="J63" s="47">
        <f t="shared" si="35"/>
        <v>0</v>
      </c>
      <c r="K63" s="47">
        <f t="shared" si="35"/>
        <v>0</v>
      </c>
      <c r="L63" s="47">
        <f t="shared" si="35"/>
        <v>0</v>
      </c>
      <c r="M63" s="47">
        <f t="shared" si="35"/>
        <v>0</v>
      </c>
    </row>
    <row r="65" spans="1:14" x14ac:dyDescent="0.2">
      <c r="A65" s="17" t="str">
        <f>IF(H$3="",H$2,H$3)</f>
        <v>Loan 9</v>
      </c>
      <c r="B65" s="45">
        <f t="shared" ref="B65:M65" si="36">B77</f>
        <v>0</v>
      </c>
      <c r="C65" s="45">
        <f t="shared" si="36"/>
        <v>0</v>
      </c>
      <c r="D65" s="45">
        <f t="shared" si="36"/>
        <v>0</v>
      </c>
      <c r="E65" s="45">
        <f t="shared" si="36"/>
        <v>0</v>
      </c>
      <c r="F65" s="45">
        <f t="shared" si="36"/>
        <v>0</v>
      </c>
      <c r="G65" s="45">
        <f t="shared" si="36"/>
        <v>0</v>
      </c>
      <c r="H65" s="45">
        <f t="shared" si="36"/>
        <v>0</v>
      </c>
      <c r="I65" s="45">
        <f t="shared" si="36"/>
        <v>0</v>
      </c>
      <c r="J65" s="45">
        <f t="shared" si="36"/>
        <v>0</v>
      </c>
      <c r="K65" s="45">
        <f t="shared" si="36"/>
        <v>0</v>
      </c>
      <c r="L65" s="45">
        <f t="shared" si="36"/>
        <v>0</v>
      </c>
      <c r="M65" s="45">
        <f t="shared" si="36"/>
        <v>0</v>
      </c>
    </row>
    <row r="66" spans="1:14" x14ac:dyDescent="0.2">
      <c r="A66" t="s">
        <v>119</v>
      </c>
      <c r="B66" s="14">
        <f>M29+M30-M32</f>
        <v>0</v>
      </c>
      <c r="C66" s="14">
        <f t="shared" ref="C66:M66" si="37">B66-B69</f>
        <v>0</v>
      </c>
      <c r="D66" s="14">
        <f t="shared" si="37"/>
        <v>0</v>
      </c>
      <c r="E66" s="14">
        <f t="shared" si="37"/>
        <v>0</v>
      </c>
      <c r="F66" s="14">
        <f t="shared" si="37"/>
        <v>0</v>
      </c>
      <c r="G66" s="14">
        <f t="shared" si="37"/>
        <v>0</v>
      </c>
      <c r="H66" s="14">
        <f t="shared" si="37"/>
        <v>0</v>
      </c>
      <c r="I66" s="14">
        <f t="shared" si="37"/>
        <v>0</v>
      </c>
      <c r="J66" s="14">
        <f t="shared" si="37"/>
        <v>0</v>
      </c>
      <c r="K66" s="14">
        <f t="shared" si="37"/>
        <v>0</v>
      </c>
      <c r="L66" s="14">
        <f t="shared" si="37"/>
        <v>0</v>
      </c>
      <c r="M66" s="14">
        <f t="shared" si="37"/>
        <v>0</v>
      </c>
    </row>
    <row r="67" spans="1:14" x14ac:dyDescent="0.2">
      <c r="A67" t="s">
        <v>120</v>
      </c>
      <c r="B67" s="35"/>
      <c r="C67" s="35"/>
      <c r="D67" s="35"/>
      <c r="E67" s="35"/>
      <c r="F67" s="35"/>
      <c r="G67" s="35"/>
      <c r="H67" s="35"/>
      <c r="I67" s="35"/>
      <c r="J67" s="35"/>
      <c r="K67" s="35"/>
      <c r="L67" s="35"/>
      <c r="M67" s="35"/>
    </row>
    <row r="68" spans="1:14" x14ac:dyDescent="0.2">
      <c r="A68" t="s">
        <v>121</v>
      </c>
      <c r="B68" s="14">
        <f t="shared" ref="B68:M68" si="38">B66*$I$5</f>
        <v>0</v>
      </c>
      <c r="C68" s="14">
        <f t="shared" si="38"/>
        <v>0</v>
      </c>
      <c r="D68" s="14">
        <f t="shared" si="38"/>
        <v>0</v>
      </c>
      <c r="E68" s="14">
        <f t="shared" si="38"/>
        <v>0</v>
      </c>
      <c r="F68" s="14">
        <f t="shared" si="38"/>
        <v>0</v>
      </c>
      <c r="G68" s="14">
        <f t="shared" si="38"/>
        <v>0</v>
      </c>
      <c r="H68" s="14">
        <f t="shared" si="38"/>
        <v>0</v>
      </c>
      <c r="I68" s="14">
        <f t="shared" si="38"/>
        <v>0</v>
      </c>
      <c r="J68" s="14">
        <f t="shared" si="38"/>
        <v>0</v>
      </c>
      <c r="K68" s="14">
        <f t="shared" si="38"/>
        <v>0</v>
      </c>
      <c r="L68" s="14">
        <f t="shared" si="38"/>
        <v>0</v>
      </c>
      <c r="M68" s="14">
        <f t="shared" si="38"/>
        <v>0</v>
      </c>
    </row>
    <row r="69" spans="1:14" x14ac:dyDescent="0.2">
      <c r="A69" t="s">
        <v>122</v>
      </c>
      <c r="B69" s="47">
        <f t="shared" ref="B69:M69" si="39">$I$6-B68</f>
        <v>0</v>
      </c>
      <c r="C69" s="47">
        <f t="shared" si="39"/>
        <v>0</v>
      </c>
      <c r="D69" s="47">
        <f t="shared" si="39"/>
        <v>0</v>
      </c>
      <c r="E69" s="47">
        <f t="shared" si="39"/>
        <v>0</v>
      </c>
      <c r="F69" s="47">
        <f t="shared" si="39"/>
        <v>0</v>
      </c>
      <c r="G69" s="47">
        <f t="shared" si="39"/>
        <v>0</v>
      </c>
      <c r="H69" s="47">
        <f t="shared" si="39"/>
        <v>0</v>
      </c>
      <c r="I69" s="47">
        <f t="shared" si="39"/>
        <v>0</v>
      </c>
      <c r="J69" s="47">
        <f t="shared" si="39"/>
        <v>0</v>
      </c>
      <c r="K69" s="47">
        <f t="shared" si="39"/>
        <v>0</v>
      </c>
      <c r="L69" s="47">
        <f t="shared" si="39"/>
        <v>0</v>
      </c>
      <c r="M69" s="47">
        <f t="shared" si="39"/>
        <v>0</v>
      </c>
    </row>
    <row r="71" spans="1:14" x14ac:dyDescent="0.2">
      <c r="A71" s="17" t="str">
        <f>IF(J$3="",J$2,J$3)</f>
        <v>Loan 10</v>
      </c>
      <c r="B71" s="45">
        <f t="shared" ref="B71:M71" si="40">B77</f>
        <v>0</v>
      </c>
      <c r="C71" s="45">
        <f t="shared" si="40"/>
        <v>0</v>
      </c>
      <c r="D71" s="45">
        <f t="shared" si="40"/>
        <v>0</v>
      </c>
      <c r="E71" s="45">
        <f t="shared" si="40"/>
        <v>0</v>
      </c>
      <c r="F71" s="45">
        <f t="shared" si="40"/>
        <v>0</v>
      </c>
      <c r="G71" s="45">
        <f t="shared" si="40"/>
        <v>0</v>
      </c>
      <c r="H71" s="45">
        <f t="shared" si="40"/>
        <v>0</v>
      </c>
      <c r="I71" s="45">
        <f t="shared" si="40"/>
        <v>0</v>
      </c>
      <c r="J71" s="45">
        <f t="shared" si="40"/>
        <v>0</v>
      </c>
      <c r="K71" s="45">
        <f t="shared" si="40"/>
        <v>0</v>
      </c>
      <c r="L71" s="45">
        <f t="shared" si="40"/>
        <v>0</v>
      </c>
      <c r="M71" s="45">
        <f t="shared" si="40"/>
        <v>0</v>
      </c>
    </row>
    <row r="72" spans="1:14" x14ac:dyDescent="0.2">
      <c r="A72" t="s">
        <v>119</v>
      </c>
      <c r="B72" s="14">
        <f>M35+M36-M38</f>
        <v>0</v>
      </c>
      <c r="C72" s="14">
        <f t="shared" ref="C72:M72" si="41">B72-B75</f>
        <v>0</v>
      </c>
      <c r="D72" s="14">
        <f t="shared" si="41"/>
        <v>0</v>
      </c>
      <c r="E72" s="14">
        <f t="shared" si="41"/>
        <v>0</v>
      </c>
      <c r="F72" s="14">
        <f t="shared" si="41"/>
        <v>0</v>
      </c>
      <c r="G72" s="14">
        <f t="shared" si="41"/>
        <v>0</v>
      </c>
      <c r="H72" s="14">
        <f t="shared" si="41"/>
        <v>0</v>
      </c>
      <c r="I72" s="14">
        <f t="shared" si="41"/>
        <v>0</v>
      </c>
      <c r="J72" s="14">
        <f t="shared" si="41"/>
        <v>0</v>
      </c>
      <c r="K72" s="14">
        <f t="shared" si="41"/>
        <v>0</v>
      </c>
      <c r="L72" s="14">
        <f t="shared" si="41"/>
        <v>0</v>
      </c>
      <c r="M72" s="14">
        <f t="shared" si="41"/>
        <v>0</v>
      </c>
    </row>
    <row r="73" spans="1:14" x14ac:dyDescent="0.2">
      <c r="A73" t="s">
        <v>120</v>
      </c>
      <c r="B73" s="35"/>
      <c r="C73" s="35"/>
      <c r="D73" s="35"/>
      <c r="E73" s="35"/>
      <c r="F73" s="35"/>
      <c r="G73" s="35"/>
      <c r="H73" s="35"/>
      <c r="I73" s="35"/>
      <c r="J73" s="35"/>
      <c r="K73" s="35"/>
      <c r="L73" s="35"/>
      <c r="M73" s="35"/>
    </row>
    <row r="74" spans="1:14" x14ac:dyDescent="0.2">
      <c r="A74" t="s">
        <v>121</v>
      </c>
      <c r="B74" s="14">
        <f t="shared" ref="B74:M74" si="42">B72*$K$5</f>
        <v>0</v>
      </c>
      <c r="C74" s="14">
        <f t="shared" si="42"/>
        <v>0</v>
      </c>
      <c r="D74" s="14">
        <f t="shared" si="42"/>
        <v>0</v>
      </c>
      <c r="E74" s="14">
        <f t="shared" si="42"/>
        <v>0</v>
      </c>
      <c r="F74" s="14">
        <f t="shared" si="42"/>
        <v>0</v>
      </c>
      <c r="G74" s="14">
        <f t="shared" si="42"/>
        <v>0</v>
      </c>
      <c r="H74" s="14">
        <f t="shared" si="42"/>
        <v>0</v>
      </c>
      <c r="I74" s="14">
        <f t="shared" si="42"/>
        <v>0</v>
      </c>
      <c r="J74" s="14">
        <f t="shared" si="42"/>
        <v>0</v>
      </c>
      <c r="K74" s="14">
        <f t="shared" si="42"/>
        <v>0</v>
      </c>
      <c r="L74" s="14">
        <f t="shared" si="42"/>
        <v>0</v>
      </c>
      <c r="M74" s="14">
        <f t="shared" si="42"/>
        <v>0</v>
      </c>
    </row>
    <row r="75" spans="1:14" x14ac:dyDescent="0.2">
      <c r="A75" t="s">
        <v>122</v>
      </c>
      <c r="B75" s="47">
        <f t="shared" ref="B75:M75" si="43">$K$6-B74</f>
        <v>0</v>
      </c>
      <c r="C75" s="47">
        <f t="shared" si="43"/>
        <v>0</v>
      </c>
      <c r="D75" s="47">
        <f t="shared" si="43"/>
        <v>0</v>
      </c>
      <c r="E75" s="47">
        <f t="shared" si="43"/>
        <v>0</v>
      </c>
      <c r="F75" s="47">
        <f t="shared" si="43"/>
        <v>0</v>
      </c>
      <c r="G75" s="47">
        <f t="shared" si="43"/>
        <v>0</v>
      </c>
      <c r="H75" s="47">
        <f t="shared" si="43"/>
        <v>0</v>
      </c>
      <c r="I75" s="47">
        <f t="shared" si="43"/>
        <v>0</v>
      </c>
      <c r="J75" s="47">
        <f t="shared" si="43"/>
        <v>0</v>
      </c>
      <c r="K75" s="47">
        <f t="shared" si="43"/>
        <v>0</v>
      </c>
      <c r="L75" s="47">
        <f t="shared" si="43"/>
        <v>0</v>
      </c>
      <c r="M75" s="47">
        <f t="shared" si="43"/>
        <v>0</v>
      </c>
    </row>
    <row r="77" spans="1:14" x14ac:dyDescent="0.2">
      <c r="A77" s="17" t="s">
        <v>123</v>
      </c>
      <c r="B77" s="49">
        <f>'CFF, P&amp;L yr 2'!B1</f>
        <v>0</v>
      </c>
      <c r="C77" s="49">
        <f>'CFF, P&amp;L yr 2'!C1</f>
        <v>0</v>
      </c>
      <c r="D77" s="49">
        <f>'CFF, P&amp;L yr 2'!D1</f>
        <v>0</v>
      </c>
      <c r="E77" s="49">
        <f>'CFF, P&amp;L yr 2'!E1</f>
        <v>0</v>
      </c>
      <c r="F77" s="49">
        <f>'CFF, P&amp;L yr 2'!F1</f>
        <v>0</v>
      </c>
      <c r="G77" s="49">
        <f>'CFF, P&amp;L yr 2'!G1</f>
        <v>0</v>
      </c>
      <c r="H77" s="49">
        <f>'CFF, P&amp;L yr 2'!H1</f>
        <v>0</v>
      </c>
      <c r="I77" s="49">
        <f>'CFF, P&amp;L yr 2'!I1</f>
        <v>0</v>
      </c>
      <c r="J77" s="49">
        <f>'CFF, P&amp;L yr 2'!J1</f>
        <v>0</v>
      </c>
      <c r="K77" s="49">
        <f>'CFF, P&amp;L yr 2'!K1</f>
        <v>0</v>
      </c>
      <c r="L77" s="49">
        <f>'CFF, P&amp;L yr 2'!L1</f>
        <v>0</v>
      </c>
      <c r="M77" s="49">
        <f>'CFF, P&amp;L yr 2'!M1</f>
        <v>0</v>
      </c>
    </row>
    <row r="78" spans="1:14" x14ac:dyDescent="0.2">
      <c r="A78" s="17" t="s">
        <v>119</v>
      </c>
      <c r="B78" s="19">
        <f t="shared" ref="B78:M78" si="44">B48+B54+B60+B66+B72</f>
        <v>0</v>
      </c>
      <c r="C78" s="19">
        <f t="shared" si="44"/>
        <v>0</v>
      </c>
      <c r="D78" s="19">
        <f t="shared" si="44"/>
        <v>0</v>
      </c>
      <c r="E78" s="19">
        <f t="shared" si="44"/>
        <v>0</v>
      </c>
      <c r="F78" s="19">
        <f t="shared" si="44"/>
        <v>0</v>
      </c>
      <c r="G78" s="19">
        <f t="shared" si="44"/>
        <v>0</v>
      </c>
      <c r="H78" s="19">
        <f t="shared" si="44"/>
        <v>0</v>
      </c>
      <c r="I78" s="19">
        <f t="shared" si="44"/>
        <v>0</v>
      </c>
      <c r="J78" s="19">
        <f t="shared" si="44"/>
        <v>0</v>
      </c>
      <c r="K78" s="19">
        <f t="shared" si="44"/>
        <v>0</v>
      </c>
      <c r="L78" s="19">
        <f t="shared" si="44"/>
        <v>0</v>
      </c>
      <c r="M78" s="19">
        <f t="shared" si="44"/>
        <v>0</v>
      </c>
      <c r="N78" s="14">
        <f>M78+M79-M81</f>
        <v>0</v>
      </c>
    </row>
    <row r="79" spans="1:14" x14ac:dyDescent="0.2">
      <c r="A79" s="17" t="s">
        <v>120</v>
      </c>
      <c r="B79" s="19">
        <f t="shared" ref="B79:M79" si="45">B49+B55+B61+B67+B73</f>
        <v>0</v>
      </c>
      <c r="C79" s="19">
        <f t="shared" si="45"/>
        <v>0</v>
      </c>
      <c r="D79" s="19">
        <f t="shared" si="45"/>
        <v>0</v>
      </c>
      <c r="E79" s="19">
        <f t="shared" si="45"/>
        <v>0</v>
      </c>
      <c r="F79" s="19">
        <f t="shared" si="45"/>
        <v>0</v>
      </c>
      <c r="G79" s="19">
        <f t="shared" si="45"/>
        <v>0</v>
      </c>
      <c r="H79" s="19">
        <f t="shared" si="45"/>
        <v>0</v>
      </c>
      <c r="I79" s="19">
        <f t="shared" si="45"/>
        <v>0</v>
      </c>
      <c r="J79" s="19">
        <f t="shared" si="45"/>
        <v>0</v>
      </c>
      <c r="K79" s="19">
        <f t="shared" si="45"/>
        <v>0</v>
      </c>
      <c r="L79" s="19">
        <f t="shared" si="45"/>
        <v>0</v>
      </c>
      <c r="M79" s="19">
        <f t="shared" si="45"/>
        <v>0</v>
      </c>
    </row>
    <row r="80" spans="1:14" x14ac:dyDescent="0.2">
      <c r="A80" s="17" t="s">
        <v>121</v>
      </c>
      <c r="B80" s="19">
        <f t="shared" ref="B80:M80" si="46">B50+B56+B62+B68+B74</f>
        <v>0</v>
      </c>
      <c r="C80" s="19">
        <f t="shared" si="46"/>
        <v>0</v>
      </c>
      <c r="D80" s="19">
        <f t="shared" si="46"/>
        <v>0</v>
      </c>
      <c r="E80" s="19">
        <f t="shared" si="46"/>
        <v>0</v>
      </c>
      <c r="F80" s="19">
        <f t="shared" si="46"/>
        <v>0</v>
      </c>
      <c r="G80" s="19">
        <f t="shared" si="46"/>
        <v>0</v>
      </c>
      <c r="H80" s="19">
        <f t="shared" si="46"/>
        <v>0</v>
      </c>
      <c r="I80" s="19">
        <f t="shared" si="46"/>
        <v>0</v>
      </c>
      <c r="J80" s="19">
        <f t="shared" si="46"/>
        <v>0</v>
      </c>
      <c r="K80" s="19">
        <f t="shared" si="46"/>
        <v>0</v>
      </c>
      <c r="L80" s="19">
        <f t="shared" si="46"/>
        <v>0</v>
      </c>
      <c r="M80" s="19">
        <f t="shared" si="46"/>
        <v>0</v>
      </c>
    </row>
    <row r="81" spans="1:13" x14ac:dyDescent="0.2">
      <c r="A81" s="17" t="s">
        <v>122</v>
      </c>
      <c r="B81" s="19">
        <f t="shared" ref="B81:M81" si="47">B51+B57+B63+B69+B75</f>
        <v>0</v>
      </c>
      <c r="C81" s="19">
        <f t="shared" si="47"/>
        <v>0</v>
      </c>
      <c r="D81" s="19">
        <f t="shared" si="47"/>
        <v>0</v>
      </c>
      <c r="E81" s="19">
        <f t="shared" si="47"/>
        <v>0</v>
      </c>
      <c r="F81" s="19">
        <f t="shared" si="47"/>
        <v>0</v>
      </c>
      <c r="G81" s="19">
        <f t="shared" si="47"/>
        <v>0</v>
      </c>
      <c r="H81" s="19">
        <f t="shared" si="47"/>
        <v>0</v>
      </c>
      <c r="I81" s="19">
        <f t="shared" si="47"/>
        <v>0</v>
      </c>
      <c r="J81" s="19">
        <f t="shared" si="47"/>
        <v>0</v>
      </c>
      <c r="K81" s="19">
        <f t="shared" si="47"/>
        <v>0</v>
      </c>
      <c r="L81" s="19">
        <f t="shared" si="47"/>
        <v>0</v>
      </c>
      <c r="M81" s="19">
        <f t="shared" si="47"/>
        <v>0</v>
      </c>
    </row>
    <row r="83" spans="1:13" x14ac:dyDescent="0.2">
      <c r="A83" s="44"/>
    </row>
    <row r="84" spans="1:13" x14ac:dyDescent="0.2">
      <c r="A84" s="17" t="str">
        <f>IF(B$3="",B$2,B$3)</f>
        <v>Loan 6</v>
      </c>
      <c r="B84" s="45">
        <f t="shared" ref="B84:M84" si="48">B114</f>
        <v>0</v>
      </c>
      <c r="C84" s="45">
        <f t="shared" si="48"/>
        <v>0</v>
      </c>
      <c r="D84" s="45">
        <f t="shared" si="48"/>
        <v>0</v>
      </c>
      <c r="E84" s="45">
        <f t="shared" si="48"/>
        <v>0</v>
      </c>
      <c r="F84" s="45">
        <f t="shared" si="48"/>
        <v>0</v>
      </c>
      <c r="G84" s="45">
        <f t="shared" si="48"/>
        <v>0</v>
      </c>
      <c r="H84" s="45">
        <f t="shared" si="48"/>
        <v>0</v>
      </c>
      <c r="I84" s="45">
        <f t="shared" si="48"/>
        <v>0</v>
      </c>
      <c r="J84" s="45">
        <f t="shared" si="48"/>
        <v>0</v>
      </c>
      <c r="K84" s="45">
        <f t="shared" si="48"/>
        <v>0</v>
      </c>
      <c r="L84" s="45">
        <f t="shared" si="48"/>
        <v>0</v>
      </c>
      <c r="M84" s="45">
        <f t="shared" si="48"/>
        <v>0</v>
      </c>
    </row>
    <row r="85" spans="1:13" x14ac:dyDescent="0.2">
      <c r="A85" t="s">
        <v>119</v>
      </c>
      <c r="B85" s="14">
        <f>M48+M49-M51</f>
        <v>0</v>
      </c>
      <c r="C85" s="14">
        <f t="shared" ref="C85:M85" si="49">B85-B88</f>
        <v>0</v>
      </c>
      <c r="D85" s="14">
        <f t="shared" si="49"/>
        <v>0</v>
      </c>
      <c r="E85" s="14">
        <f t="shared" si="49"/>
        <v>0</v>
      </c>
      <c r="F85" s="14">
        <f t="shared" si="49"/>
        <v>0</v>
      </c>
      <c r="G85" s="14">
        <f t="shared" si="49"/>
        <v>0</v>
      </c>
      <c r="H85" s="14">
        <f t="shared" si="49"/>
        <v>0</v>
      </c>
      <c r="I85" s="14">
        <f t="shared" si="49"/>
        <v>0</v>
      </c>
      <c r="J85" s="14">
        <f t="shared" si="49"/>
        <v>0</v>
      </c>
      <c r="K85" s="14">
        <f t="shared" si="49"/>
        <v>0</v>
      </c>
      <c r="L85" s="14">
        <f t="shared" si="49"/>
        <v>0</v>
      </c>
      <c r="M85" s="14">
        <f t="shared" si="49"/>
        <v>0</v>
      </c>
    </row>
    <row r="86" spans="1:13" x14ac:dyDescent="0.2">
      <c r="A86" t="s">
        <v>120</v>
      </c>
      <c r="B86" s="46"/>
      <c r="C86" s="46"/>
      <c r="D86" s="46"/>
      <c r="E86" s="46"/>
      <c r="F86" s="46"/>
      <c r="G86" s="46"/>
      <c r="H86" s="46"/>
      <c r="I86" s="46"/>
      <c r="J86" s="46"/>
      <c r="K86" s="46"/>
      <c r="L86" s="46"/>
      <c r="M86" s="46"/>
    </row>
    <row r="87" spans="1:13" x14ac:dyDescent="0.2">
      <c r="A87" t="s">
        <v>121</v>
      </c>
      <c r="B87" s="14">
        <f t="shared" ref="B87:M87" si="50">B85*$C$5</f>
        <v>0</v>
      </c>
      <c r="C87" s="14">
        <f t="shared" si="50"/>
        <v>0</v>
      </c>
      <c r="D87" s="14">
        <f t="shared" si="50"/>
        <v>0</v>
      </c>
      <c r="E87" s="14">
        <f t="shared" si="50"/>
        <v>0</v>
      </c>
      <c r="F87" s="14">
        <f t="shared" si="50"/>
        <v>0</v>
      </c>
      <c r="G87" s="14">
        <f t="shared" si="50"/>
        <v>0</v>
      </c>
      <c r="H87" s="14">
        <f t="shared" si="50"/>
        <v>0</v>
      </c>
      <c r="I87" s="14">
        <f t="shared" si="50"/>
        <v>0</v>
      </c>
      <c r="J87" s="14">
        <f t="shared" si="50"/>
        <v>0</v>
      </c>
      <c r="K87" s="14">
        <f t="shared" si="50"/>
        <v>0</v>
      </c>
      <c r="L87" s="14">
        <f t="shared" si="50"/>
        <v>0</v>
      </c>
      <c r="M87" s="14">
        <f t="shared" si="50"/>
        <v>0</v>
      </c>
    </row>
    <row r="88" spans="1:13" x14ac:dyDescent="0.2">
      <c r="A88" t="s">
        <v>122</v>
      </c>
      <c r="B88" s="47">
        <f t="shared" ref="B88:M88" si="51">$C$6-B87</f>
        <v>0</v>
      </c>
      <c r="C88" s="47">
        <f t="shared" si="51"/>
        <v>0</v>
      </c>
      <c r="D88" s="47">
        <f t="shared" si="51"/>
        <v>0</v>
      </c>
      <c r="E88" s="47">
        <f t="shared" si="51"/>
        <v>0</v>
      </c>
      <c r="F88" s="47">
        <f t="shared" si="51"/>
        <v>0</v>
      </c>
      <c r="G88" s="47">
        <f t="shared" si="51"/>
        <v>0</v>
      </c>
      <c r="H88" s="47">
        <f t="shared" si="51"/>
        <v>0</v>
      </c>
      <c r="I88" s="47">
        <f t="shared" si="51"/>
        <v>0</v>
      </c>
      <c r="J88" s="47">
        <f t="shared" si="51"/>
        <v>0</v>
      </c>
      <c r="K88" s="47">
        <f t="shared" si="51"/>
        <v>0</v>
      </c>
      <c r="L88" s="47">
        <f t="shared" si="51"/>
        <v>0</v>
      </c>
      <c r="M88" s="47">
        <f t="shared" si="51"/>
        <v>0</v>
      </c>
    </row>
    <row r="90" spans="1:13" x14ac:dyDescent="0.2">
      <c r="A90" s="17" t="str">
        <f>IF(D$3="",D$2,D$3)</f>
        <v>Loan 7</v>
      </c>
      <c r="B90" s="45">
        <f t="shared" ref="B90:M90" si="52">B114</f>
        <v>0</v>
      </c>
      <c r="C90" s="45">
        <f t="shared" si="52"/>
        <v>0</v>
      </c>
      <c r="D90" s="45">
        <f t="shared" si="52"/>
        <v>0</v>
      </c>
      <c r="E90" s="45">
        <f t="shared" si="52"/>
        <v>0</v>
      </c>
      <c r="F90" s="45">
        <f t="shared" si="52"/>
        <v>0</v>
      </c>
      <c r="G90" s="45">
        <f t="shared" si="52"/>
        <v>0</v>
      </c>
      <c r="H90" s="45">
        <f t="shared" si="52"/>
        <v>0</v>
      </c>
      <c r="I90" s="45">
        <f t="shared" si="52"/>
        <v>0</v>
      </c>
      <c r="J90" s="45">
        <f t="shared" si="52"/>
        <v>0</v>
      </c>
      <c r="K90" s="45">
        <f t="shared" si="52"/>
        <v>0</v>
      </c>
      <c r="L90" s="45">
        <f t="shared" si="52"/>
        <v>0</v>
      </c>
      <c r="M90" s="45">
        <f t="shared" si="52"/>
        <v>0</v>
      </c>
    </row>
    <row r="91" spans="1:13" x14ac:dyDescent="0.2">
      <c r="A91" t="s">
        <v>119</v>
      </c>
      <c r="B91" s="14">
        <f>M54+M55-M57</f>
        <v>0</v>
      </c>
      <c r="C91" s="14">
        <f t="shared" ref="C91:M91" si="53">B91-B94</f>
        <v>0</v>
      </c>
      <c r="D91" s="14">
        <f t="shared" si="53"/>
        <v>0</v>
      </c>
      <c r="E91" s="14">
        <f t="shared" si="53"/>
        <v>0</v>
      </c>
      <c r="F91" s="14">
        <f t="shared" si="53"/>
        <v>0</v>
      </c>
      <c r="G91" s="14">
        <f t="shared" si="53"/>
        <v>0</v>
      </c>
      <c r="H91" s="14">
        <f t="shared" si="53"/>
        <v>0</v>
      </c>
      <c r="I91" s="14">
        <f t="shared" si="53"/>
        <v>0</v>
      </c>
      <c r="J91" s="14">
        <f t="shared" si="53"/>
        <v>0</v>
      </c>
      <c r="K91" s="14">
        <f t="shared" si="53"/>
        <v>0</v>
      </c>
      <c r="L91" s="14">
        <f t="shared" si="53"/>
        <v>0</v>
      </c>
      <c r="M91" s="14">
        <f t="shared" si="53"/>
        <v>0</v>
      </c>
    </row>
    <row r="92" spans="1:13" x14ac:dyDescent="0.2">
      <c r="A92" t="s">
        <v>120</v>
      </c>
      <c r="B92" s="46"/>
      <c r="C92" s="46"/>
      <c r="D92" s="46"/>
      <c r="E92" s="46"/>
      <c r="F92" s="46"/>
      <c r="G92" s="46"/>
      <c r="H92" s="46"/>
      <c r="I92" s="46"/>
      <c r="J92" s="46"/>
      <c r="K92" s="46"/>
      <c r="L92" s="46"/>
      <c r="M92" s="46"/>
    </row>
    <row r="93" spans="1:13" x14ac:dyDescent="0.2">
      <c r="A93" t="s">
        <v>121</v>
      </c>
      <c r="B93" s="14">
        <f t="shared" ref="B93:M93" si="54">B91*$E$5</f>
        <v>0</v>
      </c>
      <c r="C93" s="14">
        <f t="shared" si="54"/>
        <v>0</v>
      </c>
      <c r="D93" s="14">
        <f t="shared" si="54"/>
        <v>0</v>
      </c>
      <c r="E93" s="14">
        <f t="shared" si="54"/>
        <v>0</v>
      </c>
      <c r="F93" s="14">
        <f t="shared" si="54"/>
        <v>0</v>
      </c>
      <c r="G93" s="14">
        <f t="shared" si="54"/>
        <v>0</v>
      </c>
      <c r="H93" s="14">
        <f t="shared" si="54"/>
        <v>0</v>
      </c>
      <c r="I93" s="14">
        <f t="shared" si="54"/>
        <v>0</v>
      </c>
      <c r="J93" s="14">
        <f t="shared" si="54"/>
        <v>0</v>
      </c>
      <c r="K93" s="14">
        <f t="shared" si="54"/>
        <v>0</v>
      </c>
      <c r="L93" s="14">
        <f t="shared" si="54"/>
        <v>0</v>
      </c>
      <c r="M93" s="14">
        <f t="shared" si="54"/>
        <v>0</v>
      </c>
    </row>
    <row r="94" spans="1:13" x14ac:dyDescent="0.2">
      <c r="A94" t="s">
        <v>122</v>
      </c>
      <c r="B94" s="47">
        <f t="shared" ref="B94:M94" si="55">$E$6-B93</f>
        <v>0</v>
      </c>
      <c r="C94" s="47">
        <f t="shared" si="55"/>
        <v>0</v>
      </c>
      <c r="D94" s="47">
        <f t="shared" si="55"/>
        <v>0</v>
      </c>
      <c r="E94" s="47">
        <f t="shared" si="55"/>
        <v>0</v>
      </c>
      <c r="F94" s="47">
        <f t="shared" si="55"/>
        <v>0</v>
      </c>
      <c r="G94" s="47">
        <f t="shared" si="55"/>
        <v>0</v>
      </c>
      <c r="H94" s="47">
        <f t="shared" si="55"/>
        <v>0</v>
      </c>
      <c r="I94" s="47">
        <f t="shared" si="55"/>
        <v>0</v>
      </c>
      <c r="J94" s="47">
        <f t="shared" si="55"/>
        <v>0</v>
      </c>
      <c r="K94" s="47">
        <f t="shared" si="55"/>
        <v>0</v>
      </c>
      <c r="L94" s="47">
        <f t="shared" si="55"/>
        <v>0</v>
      </c>
      <c r="M94" s="47">
        <f t="shared" si="55"/>
        <v>0</v>
      </c>
    </row>
    <row r="96" spans="1:13" x14ac:dyDescent="0.2">
      <c r="A96" s="17" t="str">
        <f>IF(F$3="",F$2,F$3)</f>
        <v>Loan 8</v>
      </c>
      <c r="B96" s="45">
        <f t="shared" ref="B96:M96" si="56">B114</f>
        <v>0</v>
      </c>
      <c r="C96" s="45">
        <f t="shared" si="56"/>
        <v>0</v>
      </c>
      <c r="D96" s="45">
        <f t="shared" si="56"/>
        <v>0</v>
      </c>
      <c r="E96" s="45">
        <f t="shared" si="56"/>
        <v>0</v>
      </c>
      <c r="F96" s="45">
        <f t="shared" si="56"/>
        <v>0</v>
      </c>
      <c r="G96" s="45">
        <f t="shared" si="56"/>
        <v>0</v>
      </c>
      <c r="H96" s="45">
        <f t="shared" si="56"/>
        <v>0</v>
      </c>
      <c r="I96" s="45">
        <f t="shared" si="56"/>
        <v>0</v>
      </c>
      <c r="J96" s="45">
        <f t="shared" si="56"/>
        <v>0</v>
      </c>
      <c r="K96" s="45">
        <f t="shared" si="56"/>
        <v>0</v>
      </c>
      <c r="L96" s="45">
        <f t="shared" si="56"/>
        <v>0</v>
      </c>
      <c r="M96" s="45">
        <f t="shared" si="56"/>
        <v>0</v>
      </c>
    </row>
    <row r="97" spans="1:13" x14ac:dyDescent="0.2">
      <c r="A97" t="s">
        <v>119</v>
      </c>
      <c r="B97" s="14">
        <f>M60+M61-M63</f>
        <v>0</v>
      </c>
      <c r="C97" s="14">
        <f t="shared" ref="C97:M97" si="57">B97-B100</f>
        <v>0</v>
      </c>
      <c r="D97" s="14">
        <f t="shared" si="57"/>
        <v>0</v>
      </c>
      <c r="E97" s="14">
        <f t="shared" si="57"/>
        <v>0</v>
      </c>
      <c r="F97" s="14">
        <f t="shared" si="57"/>
        <v>0</v>
      </c>
      <c r="G97" s="14">
        <f t="shared" si="57"/>
        <v>0</v>
      </c>
      <c r="H97" s="14">
        <f t="shared" si="57"/>
        <v>0</v>
      </c>
      <c r="I97" s="14">
        <f t="shared" si="57"/>
        <v>0</v>
      </c>
      <c r="J97" s="14">
        <f t="shared" si="57"/>
        <v>0</v>
      </c>
      <c r="K97" s="14">
        <f t="shared" si="57"/>
        <v>0</v>
      </c>
      <c r="L97" s="14">
        <f t="shared" si="57"/>
        <v>0</v>
      </c>
      <c r="M97" s="14">
        <f t="shared" si="57"/>
        <v>0</v>
      </c>
    </row>
    <row r="98" spans="1:13" x14ac:dyDescent="0.2">
      <c r="A98" t="s">
        <v>120</v>
      </c>
      <c r="B98" s="46"/>
      <c r="C98" s="46"/>
      <c r="D98" s="46"/>
      <c r="E98" s="46"/>
      <c r="F98" s="46"/>
      <c r="G98" s="46"/>
      <c r="H98" s="46"/>
      <c r="I98" s="46"/>
      <c r="J98" s="46"/>
      <c r="K98" s="46"/>
      <c r="L98" s="46"/>
      <c r="M98" s="46"/>
    </row>
    <row r="99" spans="1:13" x14ac:dyDescent="0.2">
      <c r="A99" t="s">
        <v>121</v>
      </c>
      <c r="B99" s="14">
        <f t="shared" ref="B99:M99" si="58">B97*$G$5</f>
        <v>0</v>
      </c>
      <c r="C99" s="14">
        <f t="shared" si="58"/>
        <v>0</v>
      </c>
      <c r="D99" s="14">
        <f t="shared" si="58"/>
        <v>0</v>
      </c>
      <c r="E99" s="14">
        <f t="shared" si="58"/>
        <v>0</v>
      </c>
      <c r="F99" s="14">
        <f t="shared" si="58"/>
        <v>0</v>
      </c>
      <c r="G99" s="14">
        <f t="shared" si="58"/>
        <v>0</v>
      </c>
      <c r="H99" s="14">
        <f t="shared" si="58"/>
        <v>0</v>
      </c>
      <c r="I99" s="14">
        <f t="shared" si="58"/>
        <v>0</v>
      </c>
      <c r="J99" s="14">
        <f t="shared" si="58"/>
        <v>0</v>
      </c>
      <c r="K99" s="14">
        <f t="shared" si="58"/>
        <v>0</v>
      </c>
      <c r="L99" s="14">
        <f t="shared" si="58"/>
        <v>0</v>
      </c>
      <c r="M99" s="14">
        <f t="shared" si="58"/>
        <v>0</v>
      </c>
    </row>
    <row r="100" spans="1:13" x14ac:dyDescent="0.2">
      <c r="A100" t="s">
        <v>122</v>
      </c>
      <c r="B100" s="47">
        <f t="shared" ref="B100:M100" si="59">$G$6-B99</f>
        <v>0</v>
      </c>
      <c r="C100" s="47">
        <f t="shared" si="59"/>
        <v>0</v>
      </c>
      <c r="D100" s="47">
        <f t="shared" si="59"/>
        <v>0</v>
      </c>
      <c r="E100" s="47">
        <f t="shared" si="59"/>
        <v>0</v>
      </c>
      <c r="F100" s="47">
        <f t="shared" si="59"/>
        <v>0</v>
      </c>
      <c r="G100" s="47">
        <f t="shared" si="59"/>
        <v>0</v>
      </c>
      <c r="H100" s="47">
        <f t="shared" si="59"/>
        <v>0</v>
      </c>
      <c r="I100" s="47">
        <f t="shared" si="59"/>
        <v>0</v>
      </c>
      <c r="J100" s="47">
        <f t="shared" si="59"/>
        <v>0</v>
      </c>
      <c r="K100" s="47">
        <f t="shared" si="59"/>
        <v>0</v>
      </c>
      <c r="L100" s="47">
        <f t="shared" si="59"/>
        <v>0</v>
      </c>
      <c r="M100" s="47">
        <f t="shared" si="59"/>
        <v>0</v>
      </c>
    </row>
    <row r="102" spans="1:13" x14ac:dyDescent="0.2">
      <c r="A102" s="17" t="str">
        <f>IF(H$3="",H$2,H$3)</f>
        <v>Loan 9</v>
      </c>
      <c r="B102" s="45">
        <f t="shared" ref="B102:M102" si="60">B114</f>
        <v>0</v>
      </c>
      <c r="C102" s="45">
        <f t="shared" si="60"/>
        <v>0</v>
      </c>
      <c r="D102" s="45">
        <f t="shared" si="60"/>
        <v>0</v>
      </c>
      <c r="E102" s="45">
        <f t="shared" si="60"/>
        <v>0</v>
      </c>
      <c r="F102" s="45">
        <f t="shared" si="60"/>
        <v>0</v>
      </c>
      <c r="G102" s="45">
        <f t="shared" si="60"/>
        <v>0</v>
      </c>
      <c r="H102" s="45">
        <f t="shared" si="60"/>
        <v>0</v>
      </c>
      <c r="I102" s="45">
        <f t="shared" si="60"/>
        <v>0</v>
      </c>
      <c r="J102" s="45">
        <f t="shared" si="60"/>
        <v>0</v>
      </c>
      <c r="K102" s="45">
        <f t="shared" si="60"/>
        <v>0</v>
      </c>
      <c r="L102" s="45">
        <f t="shared" si="60"/>
        <v>0</v>
      </c>
      <c r="M102" s="45">
        <f t="shared" si="60"/>
        <v>0</v>
      </c>
    </row>
    <row r="103" spans="1:13" x14ac:dyDescent="0.2">
      <c r="A103" t="s">
        <v>119</v>
      </c>
      <c r="B103" s="14">
        <f>M66+M67-M69</f>
        <v>0</v>
      </c>
      <c r="C103" s="14">
        <f t="shared" ref="C103:M103" si="61">B103-B106</f>
        <v>0</v>
      </c>
      <c r="D103" s="14">
        <f t="shared" si="61"/>
        <v>0</v>
      </c>
      <c r="E103" s="14">
        <f t="shared" si="61"/>
        <v>0</v>
      </c>
      <c r="F103" s="14">
        <f t="shared" si="61"/>
        <v>0</v>
      </c>
      <c r="G103" s="14">
        <f t="shared" si="61"/>
        <v>0</v>
      </c>
      <c r="H103" s="14">
        <f t="shared" si="61"/>
        <v>0</v>
      </c>
      <c r="I103" s="14">
        <f t="shared" si="61"/>
        <v>0</v>
      </c>
      <c r="J103" s="14">
        <f t="shared" si="61"/>
        <v>0</v>
      </c>
      <c r="K103" s="14">
        <f t="shared" si="61"/>
        <v>0</v>
      </c>
      <c r="L103" s="14">
        <f t="shared" si="61"/>
        <v>0</v>
      </c>
      <c r="M103" s="14">
        <f t="shared" si="61"/>
        <v>0</v>
      </c>
    </row>
    <row r="104" spans="1:13" x14ac:dyDescent="0.2">
      <c r="A104" t="s">
        <v>120</v>
      </c>
      <c r="B104" s="35"/>
      <c r="C104" s="35"/>
      <c r="D104" s="35"/>
      <c r="E104" s="35"/>
      <c r="F104" s="35"/>
      <c r="G104" s="35"/>
      <c r="H104" s="35"/>
      <c r="I104" s="35"/>
      <c r="J104" s="35"/>
      <c r="K104" s="35"/>
      <c r="L104" s="35"/>
      <c r="M104" s="35"/>
    </row>
    <row r="105" spans="1:13" x14ac:dyDescent="0.2">
      <c r="A105" t="s">
        <v>121</v>
      </c>
      <c r="B105" s="14">
        <f t="shared" ref="B105:M105" si="62">B103*$I$5</f>
        <v>0</v>
      </c>
      <c r="C105" s="14">
        <f t="shared" si="62"/>
        <v>0</v>
      </c>
      <c r="D105" s="14">
        <f t="shared" si="62"/>
        <v>0</v>
      </c>
      <c r="E105" s="14">
        <f t="shared" si="62"/>
        <v>0</v>
      </c>
      <c r="F105" s="14">
        <f t="shared" si="62"/>
        <v>0</v>
      </c>
      <c r="G105" s="14">
        <f t="shared" si="62"/>
        <v>0</v>
      </c>
      <c r="H105" s="14">
        <f t="shared" si="62"/>
        <v>0</v>
      </c>
      <c r="I105" s="14">
        <f t="shared" si="62"/>
        <v>0</v>
      </c>
      <c r="J105" s="14">
        <f t="shared" si="62"/>
        <v>0</v>
      </c>
      <c r="K105" s="14">
        <f t="shared" si="62"/>
        <v>0</v>
      </c>
      <c r="L105" s="14">
        <f t="shared" si="62"/>
        <v>0</v>
      </c>
      <c r="M105" s="14">
        <f t="shared" si="62"/>
        <v>0</v>
      </c>
    </row>
    <row r="106" spans="1:13" x14ac:dyDescent="0.2">
      <c r="A106" t="s">
        <v>122</v>
      </c>
      <c r="B106" s="47">
        <f t="shared" ref="B106:M106" si="63">$I$6-B105</f>
        <v>0</v>
      </c>
      <c r="C106" s="47">
        <f t="shared" si="63"/>
        <v>0</v>
      </c>
      <c r="D106" s="47">
        <f t="shared" si="63"/>
        <v>0</v>
      </c>
      <c r="E106" s="47">
        <f t="shared" si="63"/>
        <v>0</v>
      </c>
      <c r="F106" s="47">
        <f t="shared" si="63"/>
        <v>0</v>
      </c>
      <c r="G106" s="47">
        <f t="shared" si="63"/>
        <v>0</v>
      </c>
      <c r="H106" s="47">
        <f t="shared" si="63"/>
        <v>0</v>
      </c>
      <c r="I106" s="47">
        <f t="shared" si="63"/>
        <v>0</v>
      </c>
      <c r="J106" s="47">
        <f t="shared" si="63"/>
        <v>0</v>
      </c>
      <c r="K106" s="47">
        <f t="shared" si="63"/>
        <v>0</v>
      </c>
      <c r="L106" s="47">
        <f t="shared" si="63"/>
        <v>0</v>
      </c>
      <c r="M106" s="47">
        <f t="shared" si="63"/>
        <v>0</v>
      </c>
    </row>
    <row r="108" spans="1:13" x14ac:dyDescent="0.2">
      <c r="A108" s="17" t="str">
        <f>IF(J$3="",J$2,J$3)</f>
        <v>Loan 10</v>
      </c>
      <c r="B108" s="45">
        <f t="shared" ref="B108:M108" si="64">B114</f>
        <v>0</v>
      </c>
      <c r="C108" s="45">
        <f t="shared" si="64"/>
        <v>0</v>
      </c>
      <c r="D108" s="45">
        <f t="shared" si="64"/>
        <v>0</v>
      </c>
      <c r="E108" s="45">
        <f t="shared" si="64"/>
        <v>0</v>
      </c>
      <c r="F108" s="45">
        <f t="shared" si="64"/>
        <v>0</v>
      </c>
      <c r="G108" s="45">
        <f t="shared" si="64"/>
        <v>0</v>
      </c>
      <c r="H108" s="45">
        <f t="shared" si="64"/>
        <v>0</v>
      </c>
      <c r="I108" s="45">
        <f t="shared" si="64"/>
        <v>0</v>
      </c>
      <c r="J108" s="45">
        <f t="shared" si="64"/>
        <v>0</v>
      </c>
      <c r="K108" s="45">
        <f t="shared" si="64"/>
        <v>0</v>
      </c>
      <c r="L108" s="45">
        <f t="shared" si="64"/>
        <v>0</v>
      </c>
      <c r="M108" s="45">
        <f t="shared" si="64"/>
        <v>0</v>
      </c>
    </row>
    <row r="109" spans="1:13" x14ac:dyDescent="0.2">
      <c r="A109" t="s">
        <v>119</v>
      </c>
      <c r="B109" s="14">
        <f>M72+M73-M75</f>
        <v>0</v>
      </c>
      <c r="C109" s="14">
        <f t="shared" ref="C109:M109" si="65">B109-B112</f>
        <v>0</v>
      </c>
      <c r="D109" s="14">
        <f t="shared" si="65"/>
        <v>0</v>
      </c>
      <c r="E109" s="14">
        <f t="shared" si="65"/>
        <v>0</v>
      </c>
      <c r="F109" s="14">
        <f t="shared" si="65"/>
        <v>0</v>
      </c>
      <c r="G109" s="14">
        <f t="shared" si="65"/>
        <v>0</v>
      </c>
      <c r="H109" s="14">
        <f t="shared" si="65"/>
        <v>0</v>
      </c>
      <c r="I109" s="14">
        <f t="shared" si="65"/>
        <v>0</v>
      </c>
      <c r="J109" s="14">
        <f t="shared" si="65"/>
        <v>0</v>
      </c>
      <c r="K109" s="14">
        <f t="shared" si="65"/>
        <v>0</v>
      </c>
      <c r="L109" s="14">
        <f t="shared" si="65"/>
        <v>0</v>
      </c>
      <c r="M109" s="14">
        <f t="shared" si="65"/>
        <v>0</v>
      </c>
    </row>
    <row r="110" spans="1:13" x14ac:dyDescent="0.2">
      <c r="A110" t="s">
        <v>120</v>
      </c>
      <c r="B110" s="35"/>
      <c r="C110" s="35"/>
      <c r="D110" s="35"/>
      <c r="E110" s="35"/>
      <c r="F110" s="35"/>
      <c r="G110" s="35"/>
      <c r="H110" s="35"/>
      <c r="I110" s="35"/>
      <c r="J110" s="35"/>
      <c r="K110" s="35"/>
      <c r="L110" s="35"/>
      <c r="M110" s="35"/>
    </row>
    <row r="111" spans="1:13" x14ac:dyDescent="0.2">
      <c r="A111" t="s">
        <v>121</v>
      </c>
      <c r="B111" s="14">
        <f t="shared" ref="B111:M111" si="66">B109*$K$5</f>
        <v>0</v>
      </c>
      <c r="C111" s="14">
        <f t="shared" si="66"/>
        <v>0</v>
      </c>
      <c r="D111" s="14">
        <f t="shared" si="66"/>
        <v>0</v>
      </c>
      <c r="E111" s="14">
        <f t="shared" si="66"/>
        <v>0</v>
      </c>
      <c r="F111" s="14">
        <f t="shared" si="66"/>
        <v>0</v>
      </c>
      <c r="G111" s="14">
        <f t="shared" si="66"/>
        <v>0</v>
      </c>
      <c r="H111" s="14">
        <f t="shared" si="66"/>
        <v>0</v>
      </c>
      <c r="I111" s="14">
        <f t="shared" si="66"/>
        <v>0</v>
      </c>
      <c r="J111" s="14">
        <f t="shared" si="66"/>
        <v>0</v>
      </c>
      <c r="K111" s="14">
        <f t="shared" si="66"/>
        <v>0</v>
      </c>
      <c r="L111" s="14">
        <f t="shared" si="66"/>
        <v>0</v>
      </c>
      <c r="M111" s="14">
        <f t="shared" si="66"/>
        <v>0</v>
      </c>
    </row>
    <row r="112" spans="1:13" x14ac:dyDescent="0.2">
      <c r="A112" t="s">
        <v>122</v>
      </c>
      <c r="B112" s="47">
        <f t="shared" ref="B112:M112" si="67">$K$6-B111</f>
        <v>0</v>
      </c>
      <c r="C112" s="47">
        <f t="shared" si="67"/>
        <v>0</v>
      </c>
      <c r="D112" s="47">
        <f t="shared" si="67"/>
        <v>0</v>
      </c>
      <c r="E112" s="47">
        <f t="shared" si="67"/>
        <v>0</v>
      </c>
      <c r="F112" s="47">
        <f t="shared" si="67"/>
        <v>0</v>
      </c>
      <c r="G112" s="47">
        <f t="shared" si="67"/>
        <v>0</v>
      </c>
      <c r="H112" s="47">
        <f t="shared" si="67"/>
        <v>0</v>
      </c>
      <c r="I112" s="47">
        <f t="shared" si="67"/>
        <v>0</v>
      </c>
      <c r="J112" s="47">
        <f t="shared" si="67"/>
        <v>0</v>
      </c>
      <c r="K112" s="47">
        <f t="shared" si="67"/>
        <v>0</v>
      </c>
      <c r="L112" s="47">
        <f t="shared" si="67"/>
        <v>0</v>
      </c>
      <c r="M112" s="47">
        <f t="shared" si="67"/>
        <v>0</v>
      </c>
    </row>
    <row r="114" spans="1:14" x14ac:dyDescent="0.2">
      <c r="A114" s="17" t="s">
        <v>123</v>
      </c>
      <c r="B114" s="49">
        <f>'CFF, P&amp;L yr 3'!B1</f>
        <v>0</v>
      </c>
      <c r="C114" s="49">
        <f>'CFF, P&amp;L yr 3'!C1</f>
        <v>0</v>
      </c>
      <c r="D114" s="49">
        <f>'CFF, P&amp;L yr 3'!D1</f>
        <v>0</v>
      </c>
      <c r="E114" s="49">
        <f>'CFF, P&amp;L yr 3'!E1</f>
        <v>0</v>
      </c>
      <c r="F114" s="49">
        <f>'CFF, P&amp;L yr 3'!F1</f>
        <v>0</v>
      </c>
      <c r="G114" s="49">
        <f>'CFF, P&amp;L yr 3'!G1</f>
        <v>0</v>
      </c>
      <c r="H114" s="49">
        <f>'CFF, P&amp;L yr 3'!H1</f>
        <v>0</v>
      </c>
      <c r="I114" s="49">
        <f>'CFF, P&amp;L yr 3'!I1</f>
        <v>0</v>
      </c>
      <c r="J114" s="49">
        <f>'CFF, P&amp;L yr 3'!J1</f>
        <v>0</v>
      </c>
      <c r="K114" s="49">
        <f>'CFF, P&amp;L yr 3'!K1</f>
        <v>0</v>
      </c>
      <c r="L114" s="49">
        <f>'CFF, P&amp;L yr 3'!L1</f>
        <v>0</v>
      </c>
      <c r="M114" s="49">
        <f>'CFF, P&amp;L yr 3'!M1</f>
        <v>0</v>
      </c>
    </row>
    <row r="115" spans="1:14" x14ac:dyDescent="0.2">
      <c r="A115" s="17" t="s">
        <v>119</v>
      </c>
      <c r="B115" s="19">
        <f t="shared" ref="B115:M115" si="68">B85+B91+B97+B103+B109</f>
        <v>0</v>
      </c>
      <c r="C115" s="19">
        <f t="shared" si="68"/>
        <v>0</v>
      </c>
      <c r="D115" s="19">
        <f t="shared" si="68"/>
        <v>0</v>
      </c>
      <c r="E115" s="19">
        <f t="shared" si="68"/>
        <v>0</v>
      </c>
      <c r="F115" s="19">
        <f t="shared" si="68"/>
        <v>0</v>
      </c>
      <c r="G115" s="19">
        <f t="shared" si="68"/>
        <v>0</v>
      </c>
      <c r="H115" s="19">
        <f t="shared" si="68"/>
        <v>0</v>
      </c>
      <c r="I115" s="19">
        <f t="shared" si="68"/>
        <v>0</v>
      </c>
      <c r="J115" s="19">
        <f t="shared" si="68"/>
        <v>0</v>
      </c>
      <c r="K115" s="19">
        <f t="shared" si="68"/>
        <v>0</v>
      </c>
      <c r="L115" s="19">
        <f t="shared" si="68"/>
        <v>0</v>
      </c>
      <c r="M115" s="19">
        <f t="shared" si="68"/>
        <v>0</v>
      </c>
      <c r="N115" s="14">
        <f>M115+M116-M118</f>
        <v>0</v>
      </c>
    </row>
    <row r="116" spans="1:14" x14ac:dyDescent="0.2">
      <c r="A116" s="17" t="s">
        <v>120</v>
      </c>
      <c r="B116" s="19">
        <f t="shared" ref="B116:M116" si="69">B86+B92+B98+B104+B110</f>
        <v>0</v>
      </c>
      <c r="C116" s="19">
        <f t="shared" si="69"/>
        <v>0</v>
      </c>
      <c r="D116" s="19">
        <f t="shared" si="69"/>
        <v>0</v>
      </c>
      <c r="E116" s="19">
        <f t="shared" si="69"/>
        <v>0</v>
      </c>
      <c r="F116" s="19">
        <f t="shared" si="69"/>
        <v>0</v>
      </c>
      <c r="G116" s="19">
        <f t="shared" si="69"/>
        <v>0</v>
      </c>
      <c r="H116" s="19">
        <f t="shared" si="69"/>
        <v>0</v>
      </c>
      <c r="I116" s="19">
        <f t="shared" si="69"/>
        <v>0</v>
      </c>
      <c r="J116" s="19">
        <f t="shared" si="69"/>
        <v>0</v>
      </c>
      <c r="K116" s="19">
        <f t="shared" si="69"/>
        <v>0</v>
      </c>
      <c r="L116" s="19">
        <f t="shared" si="69"/>
        <v>0</v>
      </c>
      <c r="M116" s="19">
        <f t="shared" si="69"/>
        <v>0</v>
      </c>
    </row>
    <row r="117" spans="1:14" x14ac:dyDescent="0.2">
      <c r="A117" s="17" t="s">
        <v>121</v>
      </c>
      <c r="B117" s="19">
        <f t="shared" ref="B117:M117" si="70">B87+B93+B99+B105+B111</f>
        <v>0</v>
      </c>
      <c r="C117" s="19">
        <f t="shared" si="70"/>
        <v>0</v>
      </c>
      <c r="D117" s="19">
        <f t="shared" si="70"/>
        <v>0</v>
      </c>
      <c r="E117" s="19">
        <f t="shared" si="70"/>
        <v>0</v>
      </c>
      <c r="F117" s="19">
        <f t="shared" si="70"/>
        <v>0</v>
      </c>
      <c r="G117" s="19">
        <f t="shared" si="70"/>
        <v>0</v>
      </c>
      <c r="H117" s="19">
        <f t="shared" si="70"/>
        <v>0</v>
      </c>
      <c r="I117" s="19">
        <f t="shared" si="70"/>
        <v>0</v>
      </c>
      <c r="J117" s="19">
        <f t="shared" si="70"/>
        <v>0</v>
      </c>
      <c r="K117" s="19">
        <f t="shared" si="70"/>
        <v>0</v>
      </c>
      <c r="L117" s="19">
        <f t="shared" si="70"/>
        <v>0</v>
      </c>
      <c r="M117" s="19">
        <f t="shared" si="70"/>
        <v>0</v>
      </c>
    </row>
    <row r="118" spans="1:14" x14ac:dyDescent="0.2">
      <c r="A118" s="17" t="s">
        <v>122</v>
      </c>
      <c r="B118" s="19">
        <f t="shared" ref="B118:M118" si="71">B88+B94+B100+B106+B112</f>
        <v>0</v>
      </c>
      <c r="C118" s="19">
        <f t="shared" si="71"/>
        <v>0</v>
      </c>
      <c r="D118" s="19">
        <f t="shared" si="71"/>
        <v>0</v>
      </c>
      <c r="E118" s="19">
        <f t="shared" si="71"/>
        <v>0</v>
      </c>
      <c r="F118" s="19">
        <f t="shared" si="71"/>
        <v>0</v>
      </c>
      <c r="G118" s="19">
        <f t="shared" si="71"/>
        <v>0</v>
      </c>
      <c r="H118" s="19">
        <f t="shared" si="71"/>
        <v>0</v>
      </c>
      <c r="I118" s="19">
        <f t="shared" si="71"/>
        <v>0</v>
      </c>
      <c r="J118" s="19">
        <f t="shared" si="71"/>
        <v>0</v>
      </c>
      <c r="K118" s="19">
        <f t="shared" si="71"/>
        <v>0</v>
      </c>
      <c r="L118" s="19">
        <f t="shared" si="71"/>
        <v>0</v>
      </c>
      <c r="M118" s="19">
        <f t="shared" si="71"/>
        <v>0</v>
      </c>
    </row>
  </sheetData>
  <sheetProtection selectLockedCells="1" selectUnlockedCells="1"/>
  <mergeCells count="5">
    <mergeCell ref="B3:C3"/>
    <mergeCell ref="D3:E3"/>
    <mergeCell ref="F3:G3"/>
    <mergeCell ref="H3:I3"/>
    <mergeCell ref="J3:K3"/>
  </mergeCells>
  <pageMargins left="0.78749999999999998" right="0.78749999999999998" top="1.0249999999999999" bottom="0.88611111111111107" header="0.78749999999999998" footer="0.51180555555555551"/>
  <pageSetup paperSize="9" firstPageNumber="0" orientation="portrait" horizontalDpi="300" verticalDpi="300"/>
  <headerFooter alignWithMargins="0">
    <oddHeader>&amp;C&amp;F</oddHeader>
  </headerFooter>
  <rowBreaks count="2" manualBreakCount="2">
    <brk id="45" max="16383" man="1"/>
    <brk id="8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6"/>
  <sheetViews>
    <sheetView tabSelected="1" workbookViewId="0"/>
  </sheetViews>
  <sheetFormatPr defaultColWidth="11.5703125" defaultRowHeight="12.75" x14ac:dyDescent="0.2"/>
  <cols>
    <col min="1" max="1" width="63" customWidth="1"/>
  </cols>
  <sheetData>
    <row r="1" spans="1:1" ht="25.5" x14ac:dyDescent="0.2">
      <c r="A1" s="50" t="s">
        <v>131</v>
      </c>
    </row>
    <row r="2" spans="1:1" x14ac:dyDescent="0.2">
      <c r="A2" s="51"/>
    </row>
    <row r="3" spans="1:1" x14ac:dyDescent="0.2">
      <c r="A3" s="52" t="s">
        <v>132</v>
      </c>
    </row>
    <row r="4" spans="1:1" x14ac:dyDescent="0.2">
      <c r="A4" s="53" t="s">
        <v>133</v>
      </c>
    </row>
    <row r="5" spans="1:1" x14ac:dyDescent="0.2">
      <c r="A5" s="51" t="s">
        <v>134</v>
      </c>
    </row>
    <row r="6" spans="1:1" ht="25.5" x14ac:dyDescent="0.2">
      <c r="A6" s="51" t="s">
        <v>135</v>
      </c>
    </row>
    <row r="7" spans="1:1" x14ac:dyDescent="0.2">
      <c r="A7" s="51"/>
    </row>
    <row r="8" spans="1:1" x14ac:dyDescent="0.2">
      <c r="A8" s="51" t="s">
        <v>136</v>
      </c>
    </row>
    <row r="9" spans="1:1" x14ac:dyDescent="0.2">
      <c r="A9" s="51"/>
    </row>
    <row r="10" spans="1:1" x14ac:dyDescent="0.2">
      <c r="A10" s="51" t="s">
        <v>137</v>
      </c>
    </row>
    <row r="11" spans="1:1" x14ac:dyDescent="0.2">
      <c r="A11" s="51"/>
    </row>
    <row r="12" spans="1:1" x14ac:dyDescent="0.2">
      <c r="A12" s="50" t="s">
        <v>15</v>
      </c>
    </row>
    <row r="13" spans="1:1" ht="51" x14ac:dyDescent="0.2">
      <c r="A13" s="51" t="s">
        <v>138</v>
      </c>
    </row>
    <row r="14" spans="1:1" x14ac:dyDescent="0.2">
      <c r="A14" s="51"/>
    </row>
    <row r="15" spans="1:1" x14ac:dyDescent="0.2">
      <c r="A15" s="50" t="s">
        <v>139</v>
      </c>
    </row>
    <row r="16" spans="1:1" x14ac:dyDescent="0.2">
      <c r="A16" s="51" t="s">
        <v>140</v>
      </c>
    </row>
    <row r="17" spans="1:1" x14ac:dyDescent="0.2">
      <c r="A17" s="51" t="s">
        <v>141</v>
      </c>
    </row>
    <row r="18" spans="1:1" x14ac:dyDescent="0.2">
      <c r="A18" s="51" t="s">
        <v>142</v>
      </c>
    </row>
    <row r="19" spans="1:1" x14ac:dyDescent="0.2">
      <c r="A19" s="51" t="s">
        <v>143</v>
      </c>
    </row>
    <row r="20" spans="1:1" x14ac:dyDescent="0.2">
      <c r="A20" s="51" t="s">
        <v>144</v>
      </c>
    </row>
    <row r="21" spans="1:1" ht="25.5" x14ac:dyDescent="0.2">
      <c r="A21" s="51" t="s">
        <v>145</v>
      </c>
    </row>
    <row r="22" spans="1:1" x14ac:dyDescent="0.2">
      <c r="A22" s="51" t="s">
        <v>146</v>
      </c>
    </row>
    <row r="23" spans="1:1" x14ac:dyDescent="0.2">
      <c r="A23" s="51" t="s">
        <v>147</v>
      </c>
    </row>
    <row r="25" spans="1:1" x14ac:dyDescent="0.2">
      <c r="A25" s="51" t="s">
        <v>148</v>
      </c>
    </row>
    <row r="26" spans="1:1" x14ac:dyDescent="0.2">
      <c r="A26" s="51" t="s">
        <v>149</v>
      </c>
    </row>
    <row r="27" spans="1:1" x14ac:dyDescent="0.2">
      <c r="A27" s="51" t="s">
        <v>150</v>
      </c>
    </row>
    <row r="28" spans="1:1" x14ac:dyDescent="0.2">
      <c r="A28" s="51" t="s">
        <v>151</v>
      </c>
    </row>
    <row r="29" spans="1:1" x14ac:dyDescent="0.2">
      <c r="A29" s="51" t="s">
        <v>152</v>
      </c>
    </row>
    <row r="30" spans="1:1" x14ac:dyDescent="0.2">
      <c r="A30" s="51" t="s">
        <v>153</v>
      </c>
    </row>
    <row r="32" spans="1:1" x14ac:dyDescent="0.2">
      <c r="A32" s="17" t="s">
        <v>154</v>
      </c>
    </row>
    <row r="33" spans="1:1" x14ac:dyDescent="0.2">
      <c r="A33" s="51" t="s">
        <v>155</v>
      </c>
    </row>
    <row r="34" spans="1:1" x14ac:dyDescent="0.2">
      <c r="A34" s="51" t="s">
        <v>156</v>
      </c>
    </row>
    <row r="35" spans="1:1" x14ac:dyDescent="0.2">
      <c r="A35" s="51" t="s">
        <v>157</v>
      </c>
    </row>
    <row r="36" spans="1:1" x14ac:dyDescent="0.2">
      <c r="A36" s="51" t="s">
        <v>158</v>
      </c>
    </row>
    <row r="37" spans="1:1" x14ac:dyDescent="0.2">
      <c r="A37" s="51" t="s">
        <v>159</v>
      </c>
    </row>
    <row r="38" spans="1:1" x14ac:dyDescent="0.2">
      <c r="A38" s="51" t="s">
        <v>160</v>
      </c>
    </row>
    <row r="39" spans="1:1" x14ac:dyDescent="0.2">
      <c r="A39" s="51" t="s">
        <v>161</v>
      </c>
    </row>
    <row r="40" spans="1:1" x14ac:dyDescent="0.2">
      <c r="A40" s="51" t="s">
        <v>162</v>
      </c>
    </row>
    <row r="41" spans="1:1" x14ac:dyDescent="0.2">
      <c r="A41" s="51" t="s">
        <v>163</v>
      </c>
    </row>
    <row r="42" spans="1:1" x14ac:dyDescent="0.2">
      <c r="A42" s="51" t="s">
        <v>164</v>
      </c>
    </row>
    <row r="43" spans="1:1" x14ac:dyDescent="0.2">
      <c r="A43" s="51" t="s">
        <v>165</v>
      </c>
    </row>
    <row r="44" spans="1:1" ht="25.5" x14ac:dyDescent="0.2">
      <c r="A44" s="51" t="s">
        <v>166</v>
      </c>
    </row>
    <row r="45" spans="1:1" x14ac:dyDescent="0.2">
      <c r="A45" s="51" t="s">
        <v>167</v>
      </c>
    </row>
    <row r="46" spans="1:1" x14ac:dyDescent="0.2">
      <c r="A46" s="51" t="s">
        <v>168</v>
      </c>
    </row>
  </sheetData>
  <sheetProtection selectLockedCells="1" selectUnlockedCells="1"/>
  <pageMargins left="0.78749999999999998" right="0.78749999999999998" top="1.0249999999999999" bottom="0.88611111111111107" header="0.78749999999999998" footer="0.51180555555555551"/>
  <pageSetup paperSize="9" firstPageNumber="0" orientation="portrait" horizontalDpi="300" verticalDpi="300"/>
  <headerFooter alignWithMargins="0">
    <oddHeader>&amp;C&amp;F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A2" sqref="A2"/>
    </sheetView>
  </sheetViews>
  <sheetFormatPr defaultColWidth="9" defaultRowHeight="12.75" x14ac:dyDescent="0.2"/>
  <cols>
    <col min="1" max="1" width="5.7109375" style="54" customWidth="1"/>
    <col min="2" max="2" width="5.7109375" style="55" customWidth="1"/>
    <col min="3" max="3" width="5.7109375" style="56" customWidth="1"/>
    <col min="4" max="4" width="139.5703125" style="57" customWidth="1"/>
    <col min="5" max="16384" width="9" style="56"/>
  </cols>
  <sheetData>
    <row r="1" spans="1:4" ht="18.95" customHeight="1" x14ac:dyDescent="0.2">
      <c r="A1" s="68" t="s">
        <v>169</v>
      </c>
      <c r="B1" s="68"/>
      <c r="C1" s="68"/>
      <c r="D1" s="68"/>
    </row>
    <row r="2" spans="1:4" ht="15.75" customHeight="1" x14ac:dyDescent="0.2">
      <c r="A2" s="58"/>
      <c r="B2" s="56"/>
      <c r="C2" s="59"/>
      <c r="D2" s="59"/>
    </row>
    <row r="3" spans="1:4" ht="12.75" customHeight="1" x14ac:dyDescent="0.2">
      <c r="A3" s="60">
        <v>1</v>
      </c>
      <c r="B3" s="71" t="s">
        <v>170</v>
      </c>
      <c r="C3" s="71"/>
      <c r="D3" s="71"/>
    </row>
    <row r="4" spans="1:4" ht="12.75" customHeight="1" x14ac:dyDescent="0.2">
      <c r="A4" s="60"/>
      <c r="B4" s="61"/>
      <c r="C4" s="67" t="s">
        <v>171</v>
      </c>
      <c r="D4" s="67"/>
    </row>
    <row r="5" spans="1:4" ht="12.75" customHeight="1" x14ac:dyDescent="0.2">
      <c r="A5" s="60"/>
      <c r="B5" s="61"/>
      <c r="C5" s="67" t="s">
        <v>172</v>
      </c>
      <c r="D5" s="67"/>
    </row>
    <row r="6" spans="1:4" x14ac:dyDescent="0.2">
      <c r="A6" s="60"/>
      <c r="B6" s="62"/>
      <c r="C6" s="57"/>
    </row>
    <row r="7" spans="1:4" ht="12.75" customHeight="1" x14ac:dyDescent="0.2">
      <c r="A7" s="60">
        <v>2</v>
      </c>
      <c r="B7" s="67" t="s">
        <v>173</v>
      </c>
      <c r="C7" s="67"/>
      <c r="D7" s="67"/>
    </row>
    <row r="8" spans="1:4" ht="12.75" customHeight="1" x14ac:dyDescent="0.2">
      <c r="A8" s="60"/>
      <c r="B8" s="63"/>
      <c r="C8" s="71" t="s">
        <v>174</v>
      </c>
      <c r="D8" s="71"/>
    </row>
    <row r="9" spans="1:4" ht="12.75" customHeight="1" x14ac:dyDescent="0.2">
      <c r="A9" s="60"/>
      <c r="B9" s="63"/>
      <c r="C9" s="64"/>
      <c r="D9" s="56" t="s">
        <v>175</v>
      </c>
    </row>
    <row r="10" spans="1:4" ht="12.75" customHeight="1" x14ac:dyDescent="0.2">
      <c r="A10" s="60"/>
      <c r="B10" s="63"/>
      <c r="C10" s="64"/>
      <c r="D10" s="57" t="s">
        <v>176</v>
      </c>
    </row>
    <row r="11" spans="1:4" ht="12.75" customHeight="1" x14ac:dyDescent="0.2">
      <c r="A11" s="60"/>
      <c r="B11" s="62"/>
      <c r="C11" s="67" t="s">
        <v>177</v>
      </c>
      <c r="D11" s="67"/>
    </row>
    <row r="12" spans="1:4" x14ac:dyDescent="0.2">
      <c r="A12" s="60"/>
      <c r="B12" s="62"/>
      <c r="C12" s="57"/>
    </row>
    <row r="13" spans="1:4" ht="12.75" customHeight="1" x14ac:dyDescent="0.2">
      <c r="A13" s="60">
        <v>3</v>
      </c>
      <c r="B13" s="67" t="s">
        <v>178</v>
      </c>
      <c r="C13" s="67"/>
      <c r="D13" s="67"/>
    </row>
    <row r="14" spans="1:4" ht="12.75" customHeight="1" x14ac:dyDescent="0.2">
      <c r="A14" s="60"/>
      <c r="B14" s="63"/>
      <c r="C14" s="69" t="s">
        <v>179</v>
      </c>
      <c r="D14" s="69"/>
    </row>
    <row r="15" spans="1:4" ht="12.75" customHeight="1" x14ac:dyDescent="0.2">
      <c r="A15" s="60"/>
      <c r="B15" s="62"/>
      <c r="C15" s="67" t="s">
        <v>180</v>
      </c>
      <c r="D15" s="67"/>
    </row>
    <row r="16" spans="1:4" ht="12.75" customHeight="1" x14ac:dyDescent="0.2">
      <c r="A16" s="60"/>
      <c r="B16" s="62"/>
      <c r="C16" s="67" t="s">
        <v>181</v>
      </c>
      <c r="D16" s="67"/>
    </row>
    <row r="17" spans="1:4" x14ac:dyDescent="0.2">
      <c r="A17" s="60"/>
      <c r="B17" s="62"/>
      <c r="C17" s="57"/>
    </row>
    <row r="18" spans="1:4" ht="18.600000000000001" customHeight="1" x14ac:dyDescent="0.2">
      <c r="A18" s="60">
        <v>4</v>
      </c>
      <c r="B18" s="70" t="s">
        <v>182</v>
      </c>
      <c r="C18" s="70"/>
      <c r="D18" s="70"/>
    </row>
    <row r="19" spans="1:4" x14ac:dyDescent="0.2">
      <c r="A19" s="60"/>
      <c r="B19" s="62"/>
      <c r="C19" s="57"/>
    </row>
    <row r="20" spans="1:4" ht="12.75" customHeight="1" x14ac:dyDescent="0.2">
      <c r="A20" s="60">
        <v>5</v>
      </c>
      <c r="B20" s="67" t="s">
        <v>183</v>
      </c>
      <c r="C20" s="67"/>
      <c r="D20" s="67"/>
    </row>
    <row r="21" spans="1:4" x14ac:dyDescent="0.2">
      <c r="A21" s="60"/>
      <c r="B21" s="62"/>
      <c r="C21" s="57"/>
    </row>
    <row r="22" spans="1:4" ht="14.1" customHeight="1" x14ac:dyDescent="0.2">
      <c r="A22" s="60">
        <v>6</v>
      </c>
      <c r="B22" s="67" t="s">
        <v>184</v>
      </c>
      <c r="C22" s="67"/>
      <c r="D22" s="67"/>
    </row>
    <row r="23" spans="1:4" x14ac:dyDescent="0.2">
      <c r="A23" s="60"/>
      <c r="B23" s="62"/>
      <c r="C23" s="57"/>
    </row>
    <row r="24" spans="1:4" ht="12.75" customHeight="1" x14ac:dyDescent="0.2">
      <c r="A24" s="60">
        <v>7</v>
      </c>
      <c r="B24" s="67" t="s">
        <v>185</v>
      </c>
      <c r="C24" s="67"/>
      <c r="D24" s="67"/>
    </row>
    <row r="25" spans="1:4" x14ac:dyDescent="0.2">
      <c r="A25" s="60"/>
      <c r="B25" s="62"/>
      <c r="C25" s="57"/>
    </row>
    <row r="26" spans="1:4" ht="12.75" customHeight="1" x14ac:dyDescent="0.2">
      <c r="A26" s="54">
        <v>8</v>
      </c>
      <c r="B26" s="66" t="s">
        <v>186</v>
      </c>
      <c r="C26" s="66"/>
      <c r="D26" s="66"/>
    </row>
    <row r="28" spans="1:4" ht="18.95" customHeight="1" x14ac:dyDescent="0.2">
      <c r="A28" s="68" t="s">
        <v>187</v>
      </c>
      <c r="B28" s="68"/>
      <c r="C28" s="68"/>
      <c r="D28" s="68"/>
    </row>
    <row r="30" spans="1:4" x14ac:dyDescent="0.2">
      <c r="A30" s="54">
        <v>1</v>
      </c>
      <c r="B30" s="66" t="s">
        <v>188</v>
      </c>
      <c r="C30" s="66"/>
      <c r="D30" s="66"/>
    </row>
    <row r="32" spans="1:4" x14ac:dyDescent="0.2">
      <c r="A32" s="54">
        <v>2</v>
      </c>
      <c r="B32" s="66" t="s">
        <v>189</v>
      </c>
      <c r="C32" s="66"/>
      <c r="D32" s="66"/>
    </row>
  </sheetData>
  <sheetProtection selectLockedCells="1" selectUnlockedCells="1"/>
  <mergeCells count="19">
    <mergeCell ref="A1:D1"/>
    <mergeCell ref="B3:D3"/>
    <mergeCell ref="C4:D4"/>
    <mergeCell ref="C5:D5"/>
    <mergeCell ref="B7:D7"/>
    <mergeCell ref="C8:D8"/>
    <mergeCell ref="C11:D11"/>
    <mergeCell ref="B13:D13"/>
    <mergeCell ref="C14:D14"/>
    <mergeCell ref="C15:D15"/>
    <mergeCell ref="C16:D16"/>
    <mergeCell ref="B18:D18"/>
    <mergeCell ref="B32:D32"/>
    <mergeCell ref="B20:D20"/>
    <mergeCell ref="B22:D22"/>
    <mergeCell ref="B24:D24"/>
    <mergeCell ref="B26:D26"/>
    <mergeCell ref="A28:D28"/>
    <mergeCell ref="B30:D30"/>
  </mergeCells>
  <hyperlinks>
    <hyperlink ref="B3" r:id="rId1" display="www.can.coop"/>
    <hyperlink ref="D9" r:id="rId2" display="austen@assist.coop"/>
    <hyperlink ref="C14" r:id="rId3" display="brian@assist.coop"/>
    <hyperlink ref="B26" r:id="rId4" display="austen@assist.coop"/>
  </hyperlink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
  <sheetViews>
    <sheetView workbookViewId="0">
      <pane xSplit="1" ySplit="1" topLeftCell="B2" activePane="bottomRight" state="frozen"/>
      <selection pane="topRight" activeCell="B1" sqref="B1"/>
      <selection pane="bottomLeft" activeCell="A2" sqref="A2"/>
      <selection pane="bottomRight" activeCell="B1" sqref="B1"/>
    </sheetView>
  </sheetViews>
  <sheetFormatPr defaultColWidth="9" defaultRowHeight="12.75" x14ac:dyDescent="0.2"/>
  <cols>
    <col min="1" max="1" width="36.28515625" style="1" customWidth="1"/>
    <col min="2" max="13" width="11.28515625" style="1" customWidth="1"/>
    <col min="14" max="14" width="9.140625" style="2" customWidth="1"/>
    <col min="15" max="18" width="9" style="1"/>
    <col min="19" max="19" width="9" style="2"/>
    <col min="20" max="16384" width="9" style="1"/>
  </cols>
  <sheetData>
    <row r="1" spans="1:25" s="2" customFormat="1" x14ac:dyDescent="0.2">
      <c r="A1" s="2" t="s">
        <v>29</v>
      </c>
      <c r="B1" s="8"/>
      <c r="C1" s="8"/>
      <c r="D1" s="8"/>
      <c r="E1" s="8"/>
      <c r="F1" s="8"/>
      <c r="G1" s="8"/>
      <c r="H1" s="8"/>
      <c r="I1" s="8"/>
      <c r="J1" s="8"/>
      <c r="K1" s="8"/>
      <c r="L1" s="8"/>
      <c r="M1" s="8"/>
      <c r="N1" s="2" t="s">
        <v>30</v>
      </c>
      <c r="Q1" s="2" t="s">
        <v>31</v>
      </c>
      <c r="U1" s="3"/>
      <c r="V1" s="3"/>
      <c r="W1" s="3"/>
      <c r="X1" s="3"/>
      <c r="Y1" s="3"/>
    </row>
    <row r="2" spans="1:25" x14ac:dyDescent="0.2">
      <c r="A2" s="2" t="s">
        <v>32</v>
      </c>
      <c r="B2"/>
      <c r="C2"/>
      <c r="D2"/>
      <c r="E2"/>
      <c r="F2"/>
      <c r="G2"/>
      <c r="H2"/>
      <c r="I2"/>
      <c r="J2"/>
      <c r="K2"/>
      <c r="L2"/>
      <c r="M2"/>
      <c r="N2"/>
      <c r="O2" s="1" t="s">
        <v>33</v>
      </c>
      <c r="Q2" s="2" t="s">
        <v>34</v>
      </c>
      <c r="U2" s="3"/>
      <c r="V2" s="4"/>
      <c r="W2" s="4"/>
      <c r="X2" s="4"/>
      <c r="Y2" s="4"/>
    </row>
    <row r="3" spans="1:25" x14ac:dyDescent="0.2">
      <c r="A3" s="5"/>
      <c r="B3" s="7"/>
      <c r="C3" s="7"/>
      <c r="D3" s="7"/>
      <c r="E3" s="7"/>
      <c r="F3" s="7"/>
      <c r="G3" s="7"/>
      <c r="H3" s="7"/>
      <c r="I3" s="7"/>
      <c r="J3" s="7"/>
      <c r="K3" s="7"/>
      <c r="L3" s="7"/>
      <c r="M3" s="7"/>
      <c r="N3" s="2">
        <f t="shared" ref="N3:N15" si="0">SUM(B3:M3)</f>
        <v>0</v>
      </c>
      <c r="O3" s="9">
        <v>0</v>
      </c>
      <c r="R3" s="1">
        <f t="shared" ref="R3:R9" si="1">N3</f>
        <v>0</v>
      </c>
      <c r="U3" s="4"/>
      <c r="V3" s="4"/>
      <c r="W3" s="4"/>
      <c r="X3" s="4"/>
      <c r="Y3" s="4"/>
    </row>
    <row r="4" spans="1:25" x14ac:dyDescent="0.2">
      <c r="A4" s="5"/>
      <c r="B4" s="7"/>
      <c r="C4" s="7"/>
      <c r="D4" s="7"/>
      <c r="E4" s="7"/>
      <c r="F4" s="7"/>
      <c r="G4" s="7"/>
      <c r="H4" s="7"/>
      <c r="I4" s="7"/>
      <c r="J4" s="7"/>
      <c r="K4" s="7"/>
      <c r="L4" s="7"/>
      <c r="M4" s="7"/>
      <c r="N4" s="2">
        <f t="shared" si="0"/>
        <v>0</v>
      </c>
      <c r="R4" s="1">
        <f t="shared" si="1"/>
        <v>0</v>
      </c>
      <c r="U4" s="4"/>
      <c r="V4" s="4"/>
      <c r="W4" s="4"/>
      <c r="X4" s="4"/>
      <c r="Y4" s="4"/>
    </row>
    <row r="5" spans="1:25" x14ac:dyDescent="0.2">
      <c r="A5" s="5"/>
      <c r="B5" s="7"/>
      <c r="C5" s="7"/>
      <c r="D5" s="7"/>
      <c r="E5" s="7"/>
      <c r="F5" s="7"/>
      <c r="G5" s="7"/>
      <c r="H5" s="7"/>
      <c r="I5" s="7"/>
      <c r="J5" s="7"/>
      <c r="K5" s="7"/>
      <c r="L5" s="7"/>
      <c r="M5" s="7"/>
      <c r="N5" s="2">
        <f t="shared" si="0"/>
        <v>0</v>
      </c>
      <c r="R5" s="1">
        <f t="shared" si="1"/>
        <v>0</v>
      </c>
      <c r="U5" s="4"/>
      <c r="V5" s="4"/>
      <c r="W5" s="4"/>
      <c r="X5" s="4"/>
      <c r="Y5" s="4"/>
    </row>
    <row r="6" spans="1:25" x14ac:dyDescent="0.2">
      <c r="A6" s="5"/>
      <c r="B6" s="7"/>
      <c r="C6" s="7"/>
      <c r="D6" s="7"/>
      <c r="E6" s="7"/>
      <c r="F6" s="7"/>
      <c r="G6" s="7"/>
      <c r="H6" s="7"/>
      <c r="I6" s="7"/>
      <c r="J6" s="7"/>
      <c r="K6" s="7"/>
      <c r="L6" s="7"/>
      <c r="M6" s="7"/>
      <c r="N6" s="2">
        <f t="shared" si="0"/>
        <v>0</v>
      </c>
      <c r="R6" s="1">
        <f t="shared" si="1"/>
        <v>0</v>
      </c>
      <c r="U6" s="4"/>
      <c r="V6" s="4"/>
      <c r="W6" s="4"/>
      <c r="X6" s="4"/>
      <c r="Y6" s="4"/>
    </row>
    <row r="7" spans="1:25" x14ac:dyDescent="0.2">
      <c r="A7" s="5"/>
      <c r="B7" s="7"/>
      <c r="C7" s="7"/>
      <c r="D7" s="7"/>
      <c r="E7" s="7"/>
      <c r="F7" s="7"/>
      <c r="G7" s="7"/>
      <c r="H7" s="7"/>
      <c r="I7" s="7"/>
      <c r="J7" s="7"/>
      <c r="K7" s="7"/>
      <c r="L7" s="7"/>
      <c r="M7" s="7"/>
      <c r="N7" s="2">
        <f t="shared" si="0"/>
        <v>0</v>
      </c>
      <c r="R7" s="1">
        <f t="shared" si="1"/>
        <v>0</v>
      </c>
      <c r="U7" s="3"/>
      <c r="V7" s="4"/>
      <c r="W7" s="4"/>
      <c r="X7" s="4"/>
      <c r="Y7" s="3"/>
    </row>
    <row r="8" spans="1:25" x14ac:dyDescent="0.2">
      <c r="A8" s="5"/>
      <c r="B8" s="7"/>
      <c r="C8" s="7"/>
      <c r="D8" s="7"/>
      <c r="E8" s="7"/>
      <c r="F8" s="7"/>
      <c r="G8" s="7"/>
      <c r="H8" s="7"/>
      <c r="I8" s="7"/>
      <c r="J8" s="7"/>
      <c r="K8" s="7"/>
      <c r="L8" s="7"/>
      <c r="M8" s="7"/>
      <c r="N8" s="2">
        <f t="shared" si="0"/>
        <v>0</v>
      </c>
      <c r="R8" s="1">
        <f t="shared" si="1"/>
        <v>0</v>
      </c>
      <c r="U8" s="3"/>
      <c r="V8" s="4"/>
      <c r="W8" s="4"/>
      <c r="X8" s="4"/>
      <c r="Y8" s="3"/>
    </row>
    <row r="9" spans="1:25" x14ac:dyDescent="0.2">
      <c r="A9" s="5"/>
      <c r="B9" s="7"/>
      <c r="C9" s="7"/>
      <c r="D9" s="7"/>
      <c r="E9" s="7"/>
      <c r="F9" s="7"/>
      <c r="G9" s="7"/>
      <c r="H9" s="7"/>
      <c r="I9" s="7"/>
      <c r="J9" s="7"/>
      <c r="K9" s="7"/>
      <c r="L9" s="7"/>
      <c r="M9" s="7"/>
      <c r="N9" s="2">
        <f t="shared" si="0"/>
        <v>0</v>
      </c>
      <c r="R9" s="1">
        <f t="shared" si="1"/>
        <v>0</v>
      </c>
      <c r="U9" s="4"/>
      <c r="V9" s="4"/>
      <c r="W9" s="4"/>
      <c r="X9" s="4"/>
      <c r="Y9" s="4"/>
    </row>
    <row r="10" spans="1:25" x14ac:dyDescent="0.2">
      <c r="A10" s="4" t="s">
        <v>35</v>
      </c>
      <c r="B10" s="7"/>
      <c r="C10" s="7"/>
      <c r="D10" s="7"/>
      <c r="E10" s="7"/>
      <c r="F10" s="7"/>
      <c r="G10" s="7"/>
      <c r="H10" s="7"/>
      <c r="I10" s="7"/>
      <c r="J10" s="7"/>
      <c r="K10" s="7"/>
      <c r="L10" s="7"/>
      <c r="M10" s="7"/>
      <c r="N10" s="2">
        <f t="shared" si="0"/>
        <v>0</v>
      </c>
      <c r="Q10"/>
      <c r="U10" s="3"/>
      <c r="V10" s="4"/>
      <c r="W10" s="4"/>
      <c r="X10" s="4"/>
      <c r="Y10" s="4"/>
    </row>
    <row r="11" spans="1:25" x14ac:dyDescent="0.2">
      <c r="A11" s="4" t="s">
        <v>36</v>
      </c>
      <c r="B11" s="4"/>
      <c r="C11" s="4"/>
      <c r="D11" s="4"/>
      <c r="E11" s="4"/>
      <c r="F11" s="4"/>
      <c r="G11" s="4"/>
      <c r="H11" s="4"/>
      <c r="I11" s="4"/>
      <c r="J11" s="4"/>
      <c r="K11" s="4"/>
      <c r="L11" s="4"/>
      <c r="M11" s="4">
        <f>-('BS year 1'!B12-'BS year 0'!B12)</f>
        <v>0</v>
      </c>
      <c r="N11" s="2">
        <f t="shared" si="0"/>
        <v>0</v>
      </c>
      <c r="Q11" s="10"/>
      <c r="R11" s="4"/>
      <c r="U11" s="3"/>
      <c r="V11" s="4"/>
      <c r="W11" s="4"/>
      <c r="X11" s="4"/>
      <c r="Y11" s="4"/>
    </row>
    <row r="12" spans="1:25" x14ac:dyDescent="0.2">
      <c r="A12" s="1" t="s">
        <v>37</v>
      </c>
      <c r="B12" s="1">
        <f t="shared" ref="B12:M12" si="2">SUM(B3:B10)*$O3</f>
        <v>0</v>
      </c>
      <c r="C12" s="1">
        <f t="shared" si="2"/>
        <v>0</v>
      </c>
      <c r="D12" s="1">
        <f t="shared" si="2"/>
        <v>0</v>
      </c>
      <c r="E12" s="1">
        <f t="shared" si="2"/>
        <v>0</v>
      </c>
      <c r="F12" s="1">
        <f t="shared" si="2"/>
        <v>0</v>
      </c>
      <c r="G12" s="1">
        <f t="shared" si="2"/>
        <v>0</v>
      </c>
      <c r="H12" s="1">
        <f t="shared" si="2"/>
        <v>0</v>
      </c>
      <c r="I12" s="1">
        <f t="shared" si="2"/>
        <v>0</v>
      </c>
      <c r="J12" s="1">
        <f t="shared" si="2"/>
        <v>0</v>
      </c>
      <c r="K12" s="1">
        <f t="shared" si="2"/>
        <v>0</v>
      </c>
      <c r="L12" s="1">
        <f t="shared" si="2"/>
        <v>0</v>
      </c>
      <c r="M12" s="1">
        <f t="shared" si="2"/>
        <v>0</v>
      </c>
      <c r="N12" s="2">
        <f t="shared" si="0"/>
        <v>0</v>
      </c>
      <c r="O12" s="6" t="s">
        <v>38</v>
      </c>
      <c r="Q12" s="10"/>
      <c r="U12" s="4"/>
      <c r="V12" s="4"/>
      <c r="W12" s="4"/>
      <c r="X12" s="4"/>
      <c r="Y12" s="4"/>
    </row>
    <row r="13" spans="1:25" x14ac:dyDescent="0.2">
      <c r="A13" s="1" t="s">
        <v>39</v>
      </c>
      <c r="B13" s="5"/>
      <c r="C13" s="5"/>
      <c r="D13" s="5"/>
      <c r="E13" s="5"/>
      <c r="F13" s="5"/>
      <c r="G13" s="5"/>
      <c r="H13" s="5"/>
      <c r="I13" s="5"/>
      <c r="J13" s="5"/>
      <c r="K13" s="5"/>
      <c r="L13" s="5"/>
      <c r="M13" s="5"/>
      <c r="N13" s="2">
        <f t="shared" si="0"/>
        <v>0</v>
      </c>
      <c r="O13" s="6" t="s">
        <v>38</v>
      </c>
      <c r="Q13" s="2"/>
      <c r="U13" s="4"/>
      <c r="V13" s="4"/>
      <c r="W13" s="4"/>
      <c r="X13" s="4"/>
      <c r="Y13" s="4"/>
    </row>
    <row r="14" spans="1:25" x14ac:dyDescent="0.2">
      <c r="A14" s="1" t="s">
        <v>21</v>
      </c>
      <c r="B14" s="11">
        <f>'Supporter Loan Schedule'!B42</f>
        <v>0</v>
      </c>
      <c r="C14" s="11">
        <f>'Supporter Loan Schedule'!C42</f>
        <v>0</v>
      </c>
      <c r="D14" s="11">
        <f>'Supporter Loan Schedule'!D42</f>
        <v>0</v>
      </c>
      <c r="E14" s="11">
        <f>'Supporter Loan Schedule'!E42</f>
        <v>0</v>
      </c>
      <c r="F14" s="11">
        <f>'Supporter Loan Schedule'!F42</f>
        <v>0</v>
      </c>
      <c r="G14" s="11">
        <f>'Supporter Loan Schedule'!G42</f>
        <v>0</v>
      </c>
      <c r="H14" s="11">
        <f>'Supporter Loan Schedule'!H42</f>
        <v>0</v>
      </c>
      <c r="I14" s="11">
        <f>'Supporter Loan Schedule'!I42</f>
        <v>0</v>
      </c>
      <c r="J14" s="11">
        <f>'Supporter Loan Schedule'!J42</f>
        <v>0</v>
      </c>
      <c r="K14" s="11">
        <f>'Supporter Loan Schedule'!K42</f>
        <v>0</v>
      </c>
      <c r="L14" s="11">
        <f>'Supporter Loan Schedule'!L42</f>
        <v>0</v>
      </c>
      <c r="M14" s="11">
        <f>'Supporter Loan Schedule'!M42</f>
        <v>0</v>
      </c>
      <c r="N14" s="2">
        <f t="shared" si="0"/>
        <v>0</v>
      </c>
      <c r="O14" s="6" t="s">
        <v>38</v>
      </c>
      <c r="Q14" s="2" t="s">
        <v>6</v>
      </c>
      <c r="S14" s="2">
        <f>SUM(R3:R13)</f>
        <v>0</v>
      </c>
      <c r="U14" s="4"/>
      <c r="V14" s="4"/>
      <c r="W14" s="4"/>
      <c r="X14" s="4"/>
      <c r="Y14" s="4"/>
    </row>
    <row r="15" spans="1:25" x14ac:dyDescent="0.2">
      <c r="A15" s="1" t="s">
        <v>22</v>
      </c>
      <c r="B15" s="11">
        <f>'Commercial Loan Schedule'!B42</f>
        <v>0</v>
      </c>
      <c r="C15" s="11">
        <f>'Commercial Loan Schedule'!C42</f>
        <v>0</v>
      </c>
      <c r="D15" s="11">
        <f>'Commercial Loan Schedule'!D42</f>
        <v>0</v>
      </c>
      <c r="E15" s="11">
        <f>'Commercial Loan Schedule'!E42</f>
        <v>0</v>
      </c>
      <c r="F15" s="11">
        <f>'Commercial Loan Schedule'!F42</f>
        <v>0</v>
      </c>
      <c r="G15" s="11">
        <f>'Commercial Loan Schedule'!G42</f>
        <v>0</v>
      </c>
      <c r="H15" s="11">
        <f>'Commercial Loan Schedule'!H42</f>
        <v>0</v>
      </c>
      <c r="I15" s="11">
        <f>'Commercial Loan Schedule'!I42</f>
        <v>0</v>
      </c>
      <c r="J15" s="11">
        <f>'Commercial Loan Schedule'!J42</f>
        <v>0</v>
      </c>
      <c r="K15" s="11">
        <f>'Commercial Loan Schedule'!K42</f>
        <v>0</v>
      </c>
      <c r="L15" s="11">
        <f>'Commercial Loan Schedule'!L42</f>
        <v>0</v>
      </c>
      <c r="M15" s="11">
        <f>'Commercial Loan Schedule'!M42</f>
        <v>0</v>
      </c>
      <c r="N15" s="2">
        <f t="shared" si="0"/>
        <v>0</v>
      </c>
      <c r="O15" s="6" t="s">
        <v>38</v>
      </c>
      <c r="U15" s="4"/>
      <c r="V15" s="4"/>
      <c r="W15" s="4"/>
      <c r="X15" s="4"/>
      <c r="Y15" s="4"/>
    </row>
    <row r="16" spans="1:25" s="2" customFormat="1" x14ac:dyDescent="0.2">
      <c r="A16" s="2" t="s">
        <v>6</v>
      </c>
      <c r="B16" s="2">
        <f t="shared" ref="B16:N16" si="3">SUM(B3:B15)</f>
        <v>0</v>
      </c>
      <c r="C16" s="2">
        <f t="shared" si="3"/>
        <v>0</v>
      </c>
      <c r="D16" s="2">
        <f t="shared" si="3"/>
        <v>0</v>
      </c>
      <c r="E16" s="2">
        <f t="shared" si="3"/>
        <v>0</v>
      </c>
      <c r="F16" s="2">
        <f t="shared" si="3"/>
        <v>0</v>
      </c>
      <c r="G16" s="2">
        <f t="shared" si="3"/>
        <v>0</v>
      </c>
      <c r="H16" s="2">
        <f t="shared" si="3"/>
        <v>0</v>
      </c>
      <c r="I16" s="2">
        <f t="shared" si="3"/>
        <v>0</v>
      </c>
      <c r="J16" s="2">
        <f t="shared" si="3"/>
        <v>0</v>
      </c>
      <c r="K16" s="2">
        <f t="shared" si="3"/>
        <v>0</v>
      </c>
      <c r="L16" s="2">
        <f t="shared" si="3"/>
        <v>0</v>
      </c>
      <c r="M16" s="2">
        <f t="shared" si="3"/>
        <v>0</v>
      </c>
      <c r="N16" s="2">
        <f t="shared" si="3"/>
        <v>0</v>
      </c>
      <c r="O16" s="1"/>
      <c r="P16" s="1"/>
      <c r="Q16" s="2" t="s">
        <v>40</v>
      </c>
      <c r="R16" s="1"/>
      <c r="S16" s="3"/>
      <c r="U16" s="3"/>
      <c r="V16" s="3"/>
      <c r="W16" s="3"/>
      <c r="X16" s="3"/>
      <c r="Y16" s="3"/>
    </row>
    <row r="17" spans="1:25" x14ac:dyDescent="0.2">
      <c r="Q17" s="10" t="s">
        <v>41</v>
      </c>
      <c r="R17" s="1">
        <f>'BS year 0'!B13-'BS year 1'!B13</f>
        <v>0</v>
      </c>
      <c r="U17" s="4"/>
      <c r="V17" s="4"/>
      <c r="W17" s="4"/>
      <c r="X17" s="4"/>
      <c r="Y17" s="4"/>
    </row>
    <row r="18" spans="1:25" s="2" customFormat="1" x14ac:dyDescent="0.2">
      <c r="A18" s="2" t="s">
        <v>42</v>
      </c>
      <c r="Q18" s="10" t="s">
        <v>43</v>
      </c>
      <c r="R18" s="1">
        <f>'BS year 0'!B14-'BS year 1'!B14</f>
        <v>0</v>
      </c>
      <c r="U18" s="3"/>
      <c r="V18" s="3"/>
      <c r="W18" s="3"/>
      <c r="X18" s="3"/>
      <c r="Y18" s="3"/>
    </row>
    <row r="19" spans="1:25" s="6" customFormat="1" x14ac:dyDescent="0.2">
      <c r="A19" s="7"/>
      <c r="B19" s="7"/>
      <c r="C19" s="7"/>
      <c r="D19" s="7"/>
      <c r="E19" s="7"/>
      <c r="F19" s="7"/>
      <c r="G19" s="7"/>
      <c r="H19" s="7"/>
      <c r="I19" s="7"/>
      <c r="J19" s="7"/>
      <c r="K19" s="7"/>
      <c r="L19" s="7"/>
      <c r="M19" s="7"/>
      <c r="N19" s="2">
        <f t="shared" ref="N19:N53" si="4">SUM(B19:M19)</f>
        <v>0</v>
      </c>
      <c r="R19" s="6">
        <f t="shared" ref="R19:R27" si="5">N19</f>
        <v>0</v>
      </c>
      <c r="S19" s="2"/>
      <c r="U19" s="11"/>
      <c r="V19" s="11"/>
      <c r="W19" s="11"/>
      <c r="X19" s="11"/>
      <c r="Y19" s="11"/>
    </row>
    <row r="20" spans="1:25" s="6" customFormat="1" x14ac:dyDescent="0.2">
      <c r="A20" s="7"/>
      <c r="B20" s="7"/>
      <c r="C20" s="7"/>
      <c r="D20" s="7"/>
      <c r="E20" s="7"/>
      <c r="F20" s="7"/>
      <c r="G20" s="7"/>
      <c r="H20" s="7"/>
      <c r="I20" s="7"/>
      <c r="J20" s="7"/>
      <c r="K20" s="7"/>
      <c r="L20" s="7"/>
      <c r="M20" s="7"/>
      <c r="N20" s="2">
        <f t="shared" si="4"/>
        <v>0</v>
      </c>
      <c r="R20" s="6">
        <f t="shared" si="5"/>
        <v>0</v>
      </c>
      <c r="S20" s="2"/>
      <c r="U20" s="11"/>
      <c r="V20" s="11"/>
      <c r="W20" s="11"/>
      <c r="X20" s="11"/>
      <c r="Y20" s="11"/>
    </row>
    <row r="21" spans="1:25" s="6" customFormat="1" x14ac:dyDescent="0.2">
      <c r="A21" s="7"/>
      <c r="B21" s="7"/>
      <c r="C21" s="7"/>
      <c r="D21" s="7"/>
      <c r="E21" s="7"/>
      <c r="F21" s="7"/>
      <c r="G21" s="7"/>
      <c r="H21" s="7"/>
      <c r="I21" s="7"/>
      <c r="J21" s="7"/>
      <c r="K21" s="7"/>
      <c r="L21" s="7"/>
      <c r="M21" s="7"/>
      <c r="N21" s="2">
        <f t="shared" si="4"/>
        <v>0</v>
      </c>
      <c r="R21" s="6">
        <f t="shared" si="5"/>
        <v>0</v>
      </c>
      <c r="S21" s="2"/>
      <c r="U21" s="11"/>
      <c r="V21" s="11"/>
      <c r="W21" s="11"/>
      <c r="X21" s="11"/>
      <c r="Y21" s="11"/>
    </row>
    <row r="22" spans="1:25" s="6" customFormat="1" x14ac:dyDescent="0.2">
      <c r="A22" s="7"/>
      <c r="B22" s="7"/>
      <c r="C22" s="7"/>
      <c r="D22" s="7"/>
      <c r="E22" s="7"/>
      <c r="F22" s="7"/>
      <c r="G22" s="7"/>
      <c r="H22" s="7"/>
      <c r="I22" s="7"/>
      <c r="J22" s="7"/>
      <c r="K22" s="7"/>
      <c r="L22" s="7"/>
      <c r="M22" s="7"/>
      <c r="N22" s="2">
        <f t="shared" si="4"/>
        <v>0</v>
      </c>
      <c r="R22" s="6">
        <f t="shared" si="5"/>
        <v>0</v>
      </c>
      <c r="S22" s="2"/>
      <c r="U22" s="11"/>
      <c r="V22" s="11"/>
      <c r="W22" s="11"/>
      <c r="X22" s="11"/>
      <c r="Y22" s="11"/>
    </row>
    <row r="23" spans="1:25" s="6" customFormat="1" x14ac:dyDescent="0.2">
      <c r="A23" s="7"/>
      <c r="B23" s="7"/>
      <c r="C23" s="7"/>
      <c r="D23" s="7"/>
      <c r="E23" s="7"/>
      <c r="F23" s="7"/>
      <c r="G23" s="7"/>
      <c r="H23" s="7"/>
      <c r="I23" s="7"/>
      <c r="J23" s="7"/>
      <c r="K23" s="7"/>
      <c r="L23" s="7"/>
      <c r="M23" s="7"/>
      <c r="N23" s="2">
        <f t="shared" si="4"/>
        <v>0</v>
      </c>
      <c r="R23" s="6">
        <f t="shared" si="5"/>
        <v>0</v>
      </c>
      <c r="S23" s="2"/>
      <c r="U23" s="11"/>
      <c r="V23" s="11"/>
      <c r="W23" s="11"/>
      <c r="X23" s="11"/>
      <c r="Y23" s="11"/>
    </row>
    <row r="24" spans="1:25" s="2" customFormat="1" x14ac:dyDescent="0.2">
      <c r="A24" s="7"/>
      <c r="B24" s="7"/>
      <c r="C24" s="7"/>
      <c r="D24" s="7"/>
      <c r="E24" s="7"/>
      <c r="F24" s="7"/>
      <c r="G24" s="7"/>
      <c r="H24" s="7"/>
      <c r="I24" s="7"/>
      <c r="J24" s="7"/>
      <c r="K24" s="7"/>
      <c r="L24" s="7"/>
      <c r="M24" s="7"/>
      <c r="N24" s="2">
        <f t="shared" si="4"/>
        <v>0</v>
      </c>
      <c r="R24" s="6">
        <f t="shared" si="5"/>
        <v>0</v>
      </c>
      <c r="U24" s="11"/>
      <c r="V24" s="3"/>
      <c r="W24" s="11"/>
      <c r="X24" s="3"/>
      <c r="Y24" s="3"/>
    </row>
    <row r="25" spans="1:25" s="2" customFormat="1" x14ac:dyDescent="0.2">
      <c r="A25" s="7"/>
      <c r="B25" s="7"/>
      <c r="C25" s="7"/>
      <c r="D25" s="7"/>
      <c r="E25" s="7"/>
      <c r="F25" s="7"/>
      <c r="G25" s="7"/>
      <c r="H25" s="7"/>
      <c r="I25" s="7"/>
      <c r="J25" s="7"/>
      <c r="K25" s="7"/>
      <c r="L25" s="7"/>
      <c r="M25" s="7"/>
      <c r="N25" s="2">
        <f t="shared" si="4"/>
        <v>0</v>
      </c>
      <c r="R25" s="6">
        <f t="shared" si="5"/>
        <v>0</v>
      </c>
      <c r="U25" s="11"/>
      <c r="V25" s="3"/>
      <c r="W25" s="11"/>
      <c r="X25" s="3"/>
      <c r="Y25" s="3"/>
    </row>
    <row r="26" spans="1:25" s="2" customFormat="1" x14ac:dyDescent="0.2">
      <c r="A26" s="6" t="s">
        <v>44</v>
      </c>
      <c r="B26" s="7"/>
      <c r="C26" s="7"/>
      <c r="D26" s="7"/>
      <c r="E26" s="7"/>
      <c r="F26" s="7"/>
      <c r="G26" s="7"/>
      <c r="H26" s="7"/>
      <c r="I26" s="7"/>
      <c r="J26" s="7"/>
      <c r="K26" s="7"/>
      <c r="L26" s="7"/>
      <c r="M26" s="7"/>
      <c r="N26" s="2">
        <f t="shared" si="4"/>
        <v>0</v>
      </c>
      <c r="R26" s="6">
        <f t="shared" si="5"/>
        <v>0</v>
      </c>
      <c r="U26" s="11"/>
      <c r="V26" s="3"/>
      <c r="W26" s="11"/>
      <c r="X26" s="3"/>
      <c r="Y26" s="3"/>
    </row>
    <row r="27" spans="1:25" s="2" customFormat="1" x14ac:dyDescent="0.2">
      <c r="A27" s="6" t="s">
        <v>45</v>
      </c>
      <c r="B27" s="7"/>
      <c r="C27" s="7"/>
      <c r="D27" s="7"/>
      <c r="E27" s="7"/>
      <c r="F27" s="7"/>
      <c r="G27" s="7"/>
      <c r="H27" s="7"/>
      <c r="I27" s="7"/>
      <c r="J27" s="7"/>
      <c r="K27" s="7"/>
      <c r="L27" s="7"/>
      <c r="M27" s="7"/>
      <c r="N27" s="2">
        <f t="shared" si="4"/>
        <v>0</v>
      </c>
      <c r="R27" s="6">
        <f t="shared" si="5"/>
        <v>0</v>
      </c>
      <c r="U27" s="11"/>
      <c r="V27" s="3"/>
      <c r="W27" s="11"/>
      <c r="X27" s="3"/>
      <c r="Y27" s="3"/>
    </row>
    <row r="28" spans="1:25" s="2" customFormat="1" x14ac:dyDescent="0.2">
      <c r="A28" s="4" t="s">
        <v>46</v>
      </c>
      <c r="B28" s="4"/>
      <c r="C28" s="6">
        <f>'Asset Register'!D15</f>
        <v>0</v>
      </c>
      <c r="D28" s="6"/>
      <c r="E28" s="6"/>
      <c r="F28" s="11"/>
      <c r="G28" s="6"/>
      <c r="H28" s="6"/>
      <c r="I28" s="6"/>
      <c r="J28" s="6"/>
      <c r="K28" s="6"/>
      <c r="L28" s="6"/>
      <c r="M28" s="6"/>
      <c r="N28" s="2">
        <f t="shared" si="4"/>
        <v>0</v>
      </c>
      <c r="O28" s="6" t="s">
        <v>38</v>
      </c>
      <c r="P28" s="6"/>
      <c r="Q28" s="2" t="s">
        <v>6</v>
      </c>
      <c r="S28" s="2">
        <f>SUM(R17:R27)</f>
        <v>0</v>
      </c>
      <c r="U28" s="11"/>
      <c r="V28" s="11"/>
      <c r="W28" s="3"/>
      <c r="X28" s="3"/>
      <c r="Y28" s="3"/>
    </row>
    <row r="29" spans="1:25" x14ac:dyDescent="0.2">
      <c r="A29" s="4" t="s">
        <v>47</v>
      </c>
      <c r="B29" s="11">
        <f>'Supporter Loan Schedule'!B44</f>
        <v>0</v>
      </c>
      <c r="C29" s="11">
        <f>'Supporter Loan Schedule'!C44</f>
        <v>0</v>
      </c>
      <c r="D29" s="11">
        <f>'Supporter Loan Schedule'!D44</f>
        <v>0</v>
      </c>
      <c r="E29" s="11">
        <f>'Supporter Loan Schedule'!E44</f>
        <v>0</v>
      </c>
      <c r="F29" s="11">
        <f>'Supporter Loan Schedule'!F44</f>
        <v>0</v>
      </c>
      <c r="G29" s="11">
        <f>'Supporter Loan Schedule'!G44</f>
        <v>0</v>
      </c>
      <c r="H29" s="11">
        <f>'Supporter Loan Schedule'!H44</f>
        <v>0</v>
      </c>
      <c r="I29" s="11">
        <f>'Supporter Loan Schedule'!I44</f>
        <v>0</v>
      </c>
      <c r="J29" s="11">
        <f>'Supporter Loan Schedule'!J44</f>
        <v>0</v>
      </c>
      <c r="K29" s="11">
        <f>'Supporter Loan Schedule'!K44</f>
        <v>0</v>
      </c>
      <c r="L29" s="11">
        <f>'Supporter Loan Schedule'!L44</f>
        <v>0</v>
      </c>
      <c r="M29" s="11">
        <f>'Supporter Loan Schedule'!M44</f>
        <v>0</v>
      </c>
      <c r="N29" s="2">
        <f t="shared" si="4"/>
        <v>0</v>
      </c>
      <c r="O29" s="1" t="s">
        <v>38</v>
      </c>
      <c r="Q29" s="2" t="s">
        <v>48</v>
      </c>
      <c r="R29" s="2"/>
      <c r="S29" s="2">
        <f>S14-S28</f>
        <v>0</v>
      </c>
      <c r="U29" s="4"/>
      <c r="V29" s="4"/>
      <c r="W29" s="4"/>
      <c r="X29" s="4"/>
      <c r="Y29" s="4"/>
    </row>
    <row r="30" spans="1:25" x14ac:dyDescent="0.2">
      <c r="A30" s="4" t="s">
        <v>49</v>
      </c>
      <c r="B30" s="11">
        <f>'Commercial Loan Schedule'!B44</f>
        <v>0</v>
      </c>
      <c r="C30" s="11">
        <f>'Commercial Loan Schedule'!C44</f>
        <v>0</v>
      </c>
      <c r="D30" s="11">
        <f>'Commercial Loan Schedule'!D44</f>
        <v>0</v>
      </c>
      <c r="E30" s="11">
        <f>'Commercial Loan Schedule'!E44</f>
        <v>0</v>
      </c>
      <c r="F30" s="11">
        <f>'Commercial Loan Schedule'!F44</f>
        <v>0</v>
      </c>
      <c r="G30" s="11">
        <f>'Commercial Loan Schedule'!G44</f>
        <v>0</v>
      </c>
      <c r="H30" s="11">
        <f>'Commercial Loan Schedule'!H44</f>
        <v>0</v>
      </c>
      <c r="I30" s="11">
        <f>'Commercial Loan Schedule'!I44</f>
        <v>0</v>
      </c>
      <c r="J30" s="11">
        <f>'Commercial Loan Schedule'!J44</f>
        <v>0</v>
      </c>
      <c r="K30" s="11">
        <f>'Commercial Loan Schedule'!K44</f>
        <v>0</v>
      </c>
      <c r="L30" s="11">
        <f>'Commercial Loan Schedule'!L44</f>
        <v>0</v>
      </c>
      <c r="M30" s="11">
        <f>'Commercial Loan Schedule'!M44</f>
        <v>0</v>
      </c>
      <c r="N30" s="2">
        <f t="shared" si="4"/>
        <v>0</v>
      </c>
      <c r="O30" s="1" t="s">
        <v>38</v>
      </c>
      <c r="Q30" s="2" t="s">
        <v>50</v>
      </c>
      <c r="R30" s="2"/>
      <c r="U30" s="3"/>
      <c r="V30" s="4"/>
      <c r="W30" s="4"/>
      <c r="X30" s="3"/>
      <c r="Y30" s="4"/>
    </row>
    <row r="31" spans="1:25" x14ac:dyDescent="0.2">
      <c r="A31" s="4" t="s">
        <v>51</v>
      </c>
      <c r="B31" s="11">
        <f>'Commercial Loan Schedule'!B43+'Supporter Loan Schedule'!B43</f>
        <v>0</v>
      </c>
      <c r="C31" s="11">
        <f>'Commercial Loan Schedule'!C43+'Supporter Loan Schedule'!C43</f>
        <v>0</v>
      </c>
      <c r="D31" s="11">
        <f>'Commercial Loan Schedule'!D43+'Supporter Loan Schedule'!D43</f>
        <v>0</v>
      </c>
      <c r="E31" s="11">
        <f>'Commercial Loan Schedule'!E43+'Supporter Loan Schedule'!E43</f>
        <v>0</v>
      </c>
      <c r="F31" s="11">
        <f>'Commercial Loan Schedule'!F43+'Supporter Loan Schedule'!F43</f>
        <v>0</v>
      </c>
      <c r="G31" s="11">
        <f>'Commercial Loan Schedule'!G43+'Supporter Loan Schedule'!G43</f>
        <v>0</v>
      </c>
      <c r="H31" s="11">
        <f>'Commercial Loan Schedule'!H43+'Supporter Loan Schedule'!H43</f>
        <v>0</v>
      </c>
      <c r="I31" s="11">
        <f>'Commercial Loan Schedule'!I43+'Supporter Loan Schedule'!I43</f>
        <v>0</v>
      </c>
      <c r="J31" s="11">
        <f>'Commercial Loan Schedule'!J43+'Supporter Loan Schedule'!J43</f>
        <v>0</v>
      </c>
      <c r="K31" s="11">
        <f>'Commercial Loan Schedule'!K43+'Supporter Loan Schedule'!K43</f>
        <v>0</v>
      </c>
      <c r="L31" s="11">
        <f>'Commercial Loan Schedule'!L43+'Supporter Loan Schedule'!L43</f>
        <v>0</v>
      </c>
      <c r="M31" s="11">
        <f>'Commercial Loan Schedule'!M43+'Supporter Loan Schedule'!M43</f>
        <v>0</v>
      </c>
      <c r="N31" s="2">
        <f t="shared" si="4"/>
        <v>0</v>
      </c>
      <c r="R31" s="1">
        <f>N31</f>
        <v>0</v>
      </c>
      <c r="S31" s="1"/>
      <c r="U31" s="4"/>
      <c r="V31" s="4"/>
      <c r="W31" s="4"/>
      <c r="X31" s="4"/>
      <c r="Y31" s="4"/>
    </row>
    <row r="32" spans="1:25" x14ac:dyDescent="0.2">
      <c r="A32" s="1" t="s">
        <v>52</v>
      </c>
      <c r="B32" s="5"/>
      <c r="C32" s="5"/>
      <c r="D32" s="5"/>
      <c r="E32" s="5"/>
      <c r="F32" s="5"/>
      <c r="G32" s="5"/>
      <c r="H32" s="5"/>
      <c r="I32" s="5"/>
      <c r="J32" s="5"/>
      <c r="K32" s="5"/>
      <c r="L32" s="5"/>
      <c r="M32" s="5"/>
      <c r="N32" s="2">
        <f t="shared" si="4"/>
        <v>0</v>
      </c>
      <c r="R32" s="1">
        <f>N32</f>
        <v>0</v>
      </c>
      <c r="U32" s="3"/>
      <c r="V32" s="3"/>
      <c r="W32" s="3"/>
      <c r="X32" s="3"/>
      <c r="Y32" s="3"/>
    </row>
    <row r="33" spans="1:25" x14ac:dyDescent="0.2">
      <c r="A33" s="1" t="s">
        <v>53</v>
      </c>
      <c r="B33" s="11">
        <f>Wages!B9</f>
        <v>0</v>
      </c>
      <c r="C33" s="11">
        <f>Wages!C9</f>
        <v>0</v>
      </c>
      <c r="D33" s="11">
        <f>Wages!D9</f>
        <v>0</v>
      </c>
      <c r="E33" s="11">
        <f>Wages!E9</f>
        <v>0</v>
      </c>
      <c r="F33" s="11">
        <f>Wages!F9</f>
        <v>0</v>
      </c>
      <c r="G33" s="11">
        <f>Wages!G9</f>
        <v>0</v>
      </c>
      <c r="H33" s="11">
        <f>Wages!H9</f>
        <v>0</v>
      </c>
      <c r="I33" s="11">
        <f>Wages!I9</f>
        <v>0</v>
      </c>
      <c r="J33" s="11">
        <f>Wages!J9</f>
        <v>0</v>
      </c>
      <c r="K33" s="11">
        <f>Wages!K9</f>
        <v>0</v>
      </c>
      <c r="L33" s="11">
        <f>Wages!L9</f>
        <v>0</v>
      </c>
      <c r="M33" s="11">
        <f>Wages!M9</f>
        <v>0</v>
      </c>
      <c r="N33" s="2">
        <f t="shared" si="4"/>
        <v>0</v>
      </c>
      <c r="R33" s="1">
        <f>N33</f>
        <v>0</v>
      </c>
      <c r="U33" s="4"/>
      <c r="V33" s="4"/>
      <c r="W33" s="4"/>
      <c r="X33" s="4"/>
      <c r="Y33" s="4"/>
    </row>
    <row r="34" spans="1:25" x14ac:dyDescent="0.2">
      <c r="A34" s="1" t="s">
        <v>54</v>
      </c>
      <c r="B34" s="5"/>
      <c r="C34" s="5"/>
      <c r="D34" s="5"/>
      <c r="E34" s="5"/>
      <c r="F34" s="5"/>
      <c r="G34" s="5"/>
      <c r="H34" s="5"/>
      <c r="I34" s="5"/>
      <c r="J34" s="5"/>
      <c r="K34" s="5"/>
      <c r="L34" s="5"/>
      <c r="M34" s="5"/>
      <c r="N34" s="2">
        <f t="shared" si="4"/>
        <v>0</v>
      </c>
      <c r="O34" s="1">
        <f>M33*0.11</f>
        <v>0</v>
      </c>
      <c r="R34" s="1">
        <f>N34+O34-B34</f>
        <v>0</v>
      </c>
      <c r="U34" s="3"/>
      <c r="V34" s="3"/>
      <c r="W34" s="3"/>
      <c r="X34" s="3"/>
      <c r="Y34" s="3"/>
    </row>
    <row r="35" spans="1:25" x14ac:dyDescent="0.2">
      <c r="A35" s="1" t="s">
        <v>55</v>
      </c>
      <c r="B35" s="5"/>
      <c r="C35" s="5"/>
      <c r="D35" s="5"/>
      <c r="E35" s="5"/>
      <c r="F35" s="5"/>
      <c r="G35" s="5"/>
      <c r="H35" s="5"/>
      <c r="I35" s="5"/>
      <c r="J35" s="5"/>
      <c r="K35" s="5"/>
      <c r="L35" s="5"/>
      <c r="M35" s="5"/>
      <c r="N35" s="2">
        <f t="shared" si="4"/>
        <v>0</v>
      </c>
      <c r="R35" s="1">
        <f t="shared" ref="R35:R48" si="6">N35</f>
        <v>0</v>
      </c>
      <c r="U35" s="4"/>
      <c r="V35" s="4"/>
      <c r="W35" s="4"/>
      <c r="X35" s="4"/>
      <c r="Y35" s="4"/>
    </row>
    <row r="36" spans="1:25" x14ac:dyDescent="0.2">
      <c r="A36" s="1" t="s">
        <v>56</v>
      </c>
      <c r="B36" s="5"/>
      <c r="C36" s="5"/>
      <c r="D36" s="5"/>
      <c r="E36" s="5"/>
      <c r="F36" s="5"/>
      <c r="G36" s="5"/>
      <c r="H36" s="5"/>
      <c r="I36" s="5"/>
      <c r="J36" s="5"/>
      <c r="K36" s="5"/>
      <c r="L36" s="5"/>
      <c r="M36" s="5"/>
      <c r="N36" s="2">
        <f t="shared" si="4"/>
        <v>0</v>
      </c>
      <c r="R36" s="1">
        <f t="shared" si="6"/>
        <v>0</v>
      </c>
      <c r="U36" s="3"/>
      <c r="V36" s="3"/>
      <c r="W36" s="4"/>
      <c r="X36" s="4"/>
      <c r="Y36" s="4"/>
    </row>
    <row r="37" spans="1:25" x14ac:dyDescent="0.2">
      <c r="A37" s="1" t="s">
        <v>57</v>
      </c>
      <c r="B37" s="5"/>
      <c r="C37" s="5"/>
      <c r="D37" s="5"/>
      <c r="E37" s="5"/>
      <c r="F37" s="5"/>
      <c r="G37" s="5"/>
      <c r="H37" s="5"/>
      <c r="I37" s="5"/>
      <c r="J37" s="5"/>
      <c r="K37" s="5"/>
      <c r="L37" s="5"/>
      <c r="M37" s="5"/>
      <c r="N37" s="2">
        <f t="shared" si="4"/>
        <v>0</v>
      </c>
      <c r="R37" s="1">
        <f t="shared" si="6"/>
        <v>0</v>
      </c>
      <c r="U37" s="4"/>
      <c r="V37" s="4"/>
      <c r="W37" s="4"/>
      <c r="X37" s="4"/>
      <c r="Y37" s="4"/>
    </row>
    <row r="38" spans="1:25" x14ac:dyDescent="0.2">
      <c r="A38" s="1" t="s">
        <v>58</v>
      </c>
      <c r="B38" s="5"/>
      <c r="C38" s="5"/>
      <c r="D38" s="5"/>
      <c r="E38" s="5"/>
      <c r="F38" s="5"/>
      <c r="G38" s="5"/>
      <c r="H38" s="5"/>
      <c r="I38" s="5"/>
      <c r="J38" s="5"/>
      <c r="K38" s="5"/>
      <c r="L38" s="5"/>
      <c r="M38" s="5"/>
      <c r="N38" s="2">
        <f t="shared" si="4"/>
        <v>0</v>
      </c>
      <c r="R38" s="1">
        <f t="shared" si="6"/>
        <v>0</v>
      </c>
      <c r="U38" s="4"/>
      <c r="V38" s="4"/>
      <c r="W38" s="4"/>
      <c r="X38" s="4"/>
      <c r="Y38" s="4"/>
    </row>
    <row r="39" spans="1:25" x14ac:dyDescent="0.2">
      <c r="A39" s="1" t="s">
        <v>59</v>
      </c>
      <c r="B39" s="5"/>
      <c r="C39" s="5"/>
      <c r="D39" s="5"/>
      <c r="E39" s="5"/>
      <c r="F39" s="5"/>
      <c r="G39" s="5"/>
      <c r="H39" s="5"/>
      <c r="I39" s="5"/>
      <c r="J39" s="5"/>
      <c r="K39" s="5"/>
      <c r="L39" s="5"/>
      <c r="M39" s="5"/>
      <c r="N39" s="2">
        <f t="shared" si="4"/>
        <v>0</v>
      </c>
      <c r="R39" s="1">
        <f t="shared" si="6"/>
        <v>0</v>
      </c>
      <c r="U39" s="4"/>
      <c r="V39" s="4"/>
      <c r="W39" s="4"/>
      <c r="X39" s="4"/>
      <c r="Y39" s="4"/>
    </row>
    <row r="40" spans="1:25" s="6" customFormat="1" x14ac:dyDescent="0.2">
      <c r="A40" s="11" t="s">
        <v>60</v>
      </c>
      <c r="B40" s="7"/>
      <c r="C40" s="7"/>
      <c r="D40" s="7"/>
      <c r="E40" s="7"/>
      <c r="F40" s="7"/>
      <c r="G40" s="7"/>
      <c r="H40" s="7"/>
      <c r="I40" s="7"/>
      <c r="J40" s="7"/>
      <c r="K40" s="7"/>
      <c r="L40" s="7"/>
      <c r="M40" s="7"/>
      <c r="N40" s="2">
        <f t="shared" si="4"/>
        <v>0</v>
      </c>
      <c r="R40" s="6">
        <f t="shared" si="6"/>
        <v>0</v>
      </c>
      <c r="S40" s="2"/>
      <c r="U40" s="11"/>
      <c r="V40" s="11"/>
      <c r="W40" s="11"/>
      <c r="X40" s="11"/>
      <c r="Y40" s="11"/>
    </row>
    <row r="41" spans="1:25" s="6" customFormat="1" x14ac:dyDescent="0.2">
      <c r="A41" s="11" t="s">
        <v>61</v>
      </c>
      <c r="B41" s="7"/>
      <c r="C41" s="7"/>
      <c r="D41" s="7"/>
      <c r="E41" s="7"/>
      <c r="F41" s="7"/>
      <c r="G41" s="7"/>
      <c r="H41" s="7"/>
      <c r="I41" s="7"/>
      <c r="J41" s="7"/>
      <c r="K41" s="7"/>
      <c r="L41" s="7"/>
      <c r="M41" s="7"/>
      <c r="N41" s="2">
        <f t="shared" si="4"/>
        <v>0</v>
      </c>
      <c r="R41" s="6">
        <f t="shared" si="6"/>
        <v>0</v>
      </c>
      <c r="S41" s="2"/>
      <c r="U41" s="11"/>
      <c r="V41" s="11"/>
      <c r="W41" s="11"/>
      <c r="X41" s="11"/>
      <c r="Y41" s="11"/>
    </row>
    <row r="42" spans="1:25" s="2" customFormat="1" x14ac:dyDescent="0.2">
      <c r="A42" s="11" t="s">
        <v>62</v>
      </c>
      <c r="B42" s="7"/>
      <c r="C42" s="7"/>
      <c r="D42" s="7"/>
      <c r="E42" s="7"/>
      <c r="F42" s="7"/>
      <c r="G42" s="7"/>
      <c r="H42" s="7"/>
      <c r="I42" s="7"/>
      <c r="J42" s="7"/>
      <c r="K42" s="7"/>
      <c r="L42" s="7"/>
      <c r="M42" s="7"/>
      <c r="N42" s="2">
        <f t="shared" si="4"/>
        <v>0</v>
      </c>
      <c r="R42" s="6">
        <f t="shared" si="6"/>
        <v>0</v>
      </c>
      <c r="U42" s="11"/>
      <c r="V42" s="3"/>
      <c r="W42" s="11"/>
      <c r="X42" s="3"/>
      <c r="Y42" s="3"/>
    </row>
    <row r="43" spans="1:25" s="2" customFormat="1" x14ac:dyDescent="0.2">
      <c r="A43" s="11" t="s">
        <v>63</v>
      </c>
      <c r="B43" s="7"/>
      <c r="C43" s="7"/>
      <c r="D43" s="7"/>
      <c r="E43" s="7"/>
      <c r="F43" s="7"/>
      <c r="G43" s="7"/>
      <c r="H43" s="7"/>
      <c r="I43" s="7"/>
      <c r="J43" s="7"/>
      <c r="K43" s="7"/>
      <c r="L43" s="7"/>
      <c r="M43" s="7"/>
      <c r="N43" s="2">
        <f t="shared" si="4"/>
        <v>0</v>
      </c>
      <c r="R43" s="6">
        <f t="shared" si="6"/>
        <v>0</v>
      </c>
      <c r="U43" s="11"/>
      <c r="V43" s="3"/>
      <c r="W43" s="11"/>
      <c r="X43" s="3"/>
      <c r="Y43" s="3"/>
    </row>
    <row r="44" spans="1:25" x14ac:dyDescent="0.2">
      <c r="A44" s="1" t="s">
        <v>64</v>
      </c>
      <c r="B44" s="5"/>
      <c r="C44" s="5"/>
      <c r="D44" s="5"/>
      <c r="E44" s="5"/>
      <c r="F44" s="5"/>
      <c r="G44" s="5"/>
      <c r="H44" s="5"/>
      <c r="I44" s="5"/>
      <c r="J44" s="5"/>
      <c r="K44" s="5"/>
      <c r="L44" s="5"/>
      <c r="M44" s="5"/>
      <c r="N44" s="2">
        <f t="shared" si="4"/>
        <v>0</v>
      </c>
      <c r="R44" s="1">
        <f t="shared" si="6"/>
        <v>0</v>
      </c>
      <c r="U44" s="3"/>
      <c r="V44" s="4"/>
      <c r="W44" s="4"/>
      <c r="X44" s="4"/>
      <c r="Y44" s="3"/>
    </row>
    <row r="45" spans="1:25" x14ac:dyDescent="0.2">
      <c r="A45" s="1" t="s">
        <v>65</v>
      </c>
      <c r="B45" s="5"/>
      <c r="C45" s="5"/>
      <c r="D45" s="5"/>
      <c r="E45" s="5"/>
      <c r="F45" s="5"/>
      <c r="G45" s="5"/>
      <c r="H45" s="5"/>
      <c r="I45" s="5"/>
      <c r="J45" s="5"/>
      <c r="K45" s="5"/>
      <c r="L45" s="5"/>
      <c r="M45" s="5"/>
      <c r="N45" s="2">
        <f t="shared" si="4"/>
        <v>0</v>
      </c>
      <c r="R45" s="1">
        <f t="shared" si="6"/>
        <v>0</v>
      </c>
      <c r="U45" s="4"/>
      <c r="V45" s="4"/>
      <c r="W45" s="4"/>
      <c r="X45" s="4"/>
      <c r="Y45" s="4"/>
    </row>
    <row r="46" spans="1:25" x14ac:dyDescent="0.2">
      <c r="A46" s="1" t="s">
        <v>66</v>
      </c>
      <c r="B46" s="5"/>
      <c r="C46" s="5"/>
      <c r="D46" s="5"/>
      <c r="E46" s="5"/>
      <c r="F46" s="5"/>
      <c r="G46" s="5"/>
      <c r="H46" s="5"/>
      <c r="I46" s="5"/>
      <c r="J46" s="5"/>
      <c r="K46" s="5"/>
      <c r="L46" s="5"/>
      <c r="M46" s="5"/>
      <c r="N46" s="2">
        <f t="shared" si="4"/>
        <v>0</v>
      </c>
      <c r="R46" s="1">
        <f t="shared" si="6"/>
        <v>0</v>
      </c>
      <c r="U46" s="4"/>
      <c r="V46" s="4"/>
      <c r="W46" s="4"/>
      <c r="X46" s="4"/>
      <c r="Y46" s="4"/>
    </row>
    <row r="47" spans="1:25" x14ac:dyDescent="0.2">
      <c r="A47" s="1" t="s">
        <v>67</v>
      </c>
      <c r="B47" s="5"/>
      <c r="C47" s="5"/>
      <c r="D47" s="5"/>
      <c r="E47" s="5"/>
      <c r="F47" s="5"/>
      <c r="G47" s="5"/>
      <c r="H47" s="5"/>
      <c r="I47" s="5"/>
      <c r="J47" s="5"/>
      <c r="K47" s="5"/>
      <c r="L47" s="5"/>
      <c r="M47" s="5"/>
      <c r="N47" s="2">
        <f t="shared" si="4"/>
        <v>0</v>
      </c>
      <c r="R47" s="1">
        <f t="shared" si="6"/>
        <v>0</v>
      </c>
    </row>
    <row r="48" spans="1:25" x14ac:dyDescent="0.2">
      <c r="A48" s="1" t="s">
        <v>68</v>
      </c>
      <c r="B48" s="5"/>
      <c r="C48" s="5"/>
      <c r="D48" s="5"/>
      <c r="E48" s="5"/>
      <c r="F48" s="5"/>
      <c r="G48" s="5"/>
      <c r="H48" s="5"/>
      <c r="I48" s="5"/>
      <c r="J48" s="5"/>
      <c r="K48" s="5"/>
      <c r="L48" s="5"/>
      <c r="M48" s="5"/>
      <c r="N48" s="2">
        <f t="shared" si="4"/>
        <v>0</v>
      </c>
      <c r="R48" s="1">
        <f t="shared" si="6"/>
        <v>0</v>
      </c>
    </row>
    <row r="49" spans="1:19" x14ac:dyDescent="0.2">
      <c r="A49" s="6"/>
      <c r="B49" s="4"/>
      <c r="C49" s="4"/>
      <c r="D49" s="4"/>
      <c r="E49" s="4"/>
      <c r="F49" s="4"/>
      <c r="G49" s="4"/>
      <c r="H49" s="4"/>
      <c r="I49" s="4"/>
      <c r="J49" s="4"/>
      <c r="K49" s="4"/>
      <c r="L49" s="4"/>
      <c r="M49" s="4"/>
      <c r="N49" s="2">
        <f t="shared" si="4"/>
        <v>0</v>
      </c>
      <c r="Q49" s="10" t="s">
        <v>69</v>
      </c>
      <c r="R49" s="1">
        <f>'BS year 1'!B18-'BS year 0'!B18</f>
        <v>0</v>
      </c>
    </row>
    <row r="50" spans="1:19" x14ac:dyDescent="0.2">
      <c r="A50" s="1" t="s">
        <v>70</v>
      </c>
      <c r="B50" s="4"/>
      <c r="C50" s="4"/>
      <c r="D50" s="4"/>
      <c r="E50" s="4"/>
      <c r="F50" s="4"/>
      <c r="G50" s="4"/>
      <c r="H50" s="4"/>
      <c r="I50" s="4"/>
      <c r="J50" s="4">
        <f>'BS year 0'!B22</f>
        <v>0</v>
      </c>
      <c r="K50" s="4"/>
      <c r="L50" s="4"/>
      <c r="M50" s="4"/>
      <c r="N50" s="2">
        <f t="shared" si="4"/>
        <v>0</v>
      </c>
    </row>
    <row r="51" spans="1:19" x14ac:dyDescent="0.2">
      <c r="A51" s="1" t="s">
        <v>18</v>
      </c>
      <c r="B51" s="4"/>
      <c r="C51" s="4"/>
      <c r="D51" s="4"/>
      <c r="E51" s="4"/>
      <c r="F51" s="4"/>
      <c r="G51" s="4">
        <f>'BS year 0'!B23</f>
        <v>0</v>
      </c>
      <c r="H51" s="4"/>
      <c r="I51" s="4"/>
      <c r="J51" s="4"/>
      <c r="K51" s="4"/>
      <c r="L51" s="4"/>
      <c r="M51" s="4"/>
      <c r="N51" s="2">
        <f t="shared" si="4"/>
        <v>0</v>
      </c>
    </row>
    <row r="52" spans="1:19" x14ac:dyDescent="0.2">
      <c r="A52" s="1" t="s">
        <v>71</v>
      </c>
      <c r="B52" s="1">
        <f t="shared" ref="B52:M52" si="7">(B19+B24+B25+B26+B30+B32+B37+B44+B46+B48+(B38/4))*$O3</f>
        <v>0</v>
      </c>
      <c r="C52" s="1">
        <f t="shared" si="7"/>
        <v>0</v>
      </c>
      <c r="D52" s="1">
        <f t="shared" si="7"/>
        <v>0</v>
      </c>
      <c r="E52" s="1">
        <f t="shared" si="7"/>
        <v>0</v>
      </c>
      <c r="F52" s="1">
        <f t="shared" si="7"/>
        <v>0</v>
      </c>
      <c r="G52" s="1">
        <f t="shared" si="7"/>
        <v>0</v>
      </c>
      <c r="H52" s="1">
        <f t="shared" si="7"/>
        <v>0</v>
      </c>
      <c r="I52" s="1">
        <f t="shared" si="7"/>
        <v>0</v>
      </c>
      <c r="J52" s="1">
        <f t="shared" si="7"/>
        <v>0</v>
      </c>
      <c r="K52" s="1">
        <f t="shared" si="7"/>
        <v>0</v>
      </c>
      <c r="L52" s="1">
        <f t="shared" si="7"/>
        <v>0</v>
      </c>
      <c r="M52" s="1">
        <f t="shared" si="7"/>
        <v>0</v>
      </c>
      <c r="N52" s="2">
        <f t="shared" si="4"/>
        <v>0</v>
      </c>
      <c r="O52" s="1" t="s">
        <v>38</v>
      </c>
      <c r="Q52" s="10" t="s">
        <v>4</v>
      </c>
      <c r="R52" s="4">
        <f>'Asset Register'!F15</f>
        <v>0</v>
      </c>
    </row>
    <row r="53" spans="1:19" x14ac:dyDescent="0.2">
      <c r="A53" s="1" t="s">
        <v>72</v>
      </c>
      <c r="B53" s="1">
        <f>'BS year 0'!B20</f>
        <v>0</v>
      </c>
      <c r="E53" s="1">
        <f>B12+C12+D12-B52-C52-D52</f>
        <v>0</v>
      </c>
      <c r="H53" s="1">
        <f>E12+F12+G12-E52-F52-G52</f>
        <v>0</v>
      </c>
      <c r="K53" s="1">
        <f>H12+I12+J12-H52-I52-J52</f>
        <v>0</v>
      </c>
      <c r="N53" s="2">
        <f t="shared" si="4"/>
        <v>0</v>
      </c>
      <c r="O53" s="1">
        <f>K12+L12+M12-K52-L52-M52</f>
        <v>0</v>
      </c>
      <c r="P53" s="1" t="s">
        <v>38</v>
      </c>
      <c r="Q53" s="2" t="s">
        <v>6</v>
      </c>
      <c r="S53" s="2">
        <f>SUM(R31:R52)</f>
        <v>0</v>
      </c>
    </row>
    <row r="54" spans="1:19" x14ac:dyDescent="0.2">
      <c r="A54" s="2" t="s">
        <v>6</v>
      </c>
      <c r="B54" s="2">
        <f t="shared" ref="B54:N54" si="8">SUM(B19:B53)</f>
        <v>0</v>
      </c>
      <c r="C54" s="2">
        <f t="shared" si="8"/>
        <v>0</v>
      </c>
      <c r="D54" s="2">
        <f t="shared" si="8"/>
        <v>0</v>
      </c>
      <c r="E54" s="2">
        <f t="shared" si="8"/>
        <v>0</v>
      </c>
      <c r="F54" s="2">
        <f t="shared" si="8"/>
        <v>0</v>
      </c>
      <c r="G54" s="2">
        <f t="shared" si="8"/>
        <v>0</v>
      </c>
      <c r="H54" s="2">
        <f t="shared" si="8"/>
        <v>0</v>
      </c>
      <c r="I54" s="2">
        <f t="shared" si="8"/>
        <v>0</v>
      </c>
      <c r="J54" s="2">
        <f t="shared" si="8"/>
        <v>0</v>
      </c>
      <c r="K54" s="2">
        <f t="shared" si="8"/>
        <v>0</v>
      </c>
      <c r="L54" s="2">
        <f t="shared" si="8"/>
        <v>0</v>
      </c>
      <c r="M54" s="2">
        <f t="shared" si="8"/>
        <v>0</v>
      </c>
      <c r="N54" s="2">
        <f t="shared" si="8"/>
        <v>0</v>
      </c>
      <c r="P54"/>
      <c r="Q54" s="2" t="s">
        <v>73</v>
      </c>
      <c r="S54" s="12">
        <f>S29-S53</f>
        <v>0</v>
      </c>
    </row>
    <row r="55" spans="1:19" s="2" customFormat="1" x14ac:dyDescent="0.2">
      <c r="A55" s="1" t="s">
        <v>74</v>
      </c>
      <c r="B55" s="6">
        <f t="shared" ref="B55:N55" si="9">B16-B54</f>
        <v>0</v>
      </c>
      <c r="C55" s="6">
        <f t="shared" si="9"/>
        <v>0</v>
      </c>
      <c r="D55" s="6">
        <f t="shared" si="9"/>
        <v>0</v>
      </c>
      <c r="E55" s="6">
        <f t="shared" si="9"/>
        <v>0</v>
      </c>
      <c r="F55" s="6">
        <f t="shared" si="9"/>
        <v>0</v>
      </c>
      <c r="G55" s="6">
        <f t="shared" si="9"/>
        <v>0</v>
      </c>
      <c r="H55" s="6">
        <f t="shared" si="9"/>
        <v>0</v>
      </c>
      <c r="I55" s="6">
        <f t="shared" si="9"/>
        <v>0</v>
      </c>
      <c r="J55" s="6">
        <f t="shared" si="9"/>
        <v>0</v>
      </c>
      <c r="K55" s="6">
        <f t="shared" si="9"/>
        <v>0</v>
      </c>
      <c r="L55" s="6">
        <f t="shared" si="9"/>
        <v>0</v>
      </c>
      <c r="M55" s="6">
        <f t="shared" si="9"/>
        <v>0</v>
      </c>
      <c r="N55" s="6">
        <f t="shared" si="9"/>
        <v>0</v>
      </c>
      <c r="P55" s="13">
        <v>0.2</v>
      </c>
      <c r="Q55" t="s">
        <v>75</v>
      </c>
      <c r="R55"/>
      <c r="S55" s="14">
        <f>IF(S54&gt;0,S54*P55,0)</f>
        <v>0</v>
      </c>
    </row>
    <row r="56" spans="1:19" x14ac:dyDescent="0.2">
      <c r="A56" s="1" t="s">
        <v>76</v>
      </c>
      <c r="B56" s="1">
        <f>'BS year 0'!B11</f>
        <v>0</v>
      </c>
      <c r="C56" s="1">
        <f t="shared" ref="C56:M56" si="10">B57</f>
        <v>0</v>
      </c>
      <c r="D56" s="1">
        <f t="shared" si="10"/>
        <v>0</v>
      </c>
      <c r="E56" s="1">
        <f t="shared" si="10"/>
        <v>0</v>
      </c>
      <c r="F56" s="1">
        <f t="shared" si="10"/>
        <v>0</v>
      </c>
      <c r="G56" s="1">
        <f t="shared" si="10"/>
        <v>0</v>
      </c>
      <c r="H56" s="1">
        <f t="shared" si="10"/>
        <v>0</v>
      </c>
      <c r="I56" s="1">
        <f t="shared" si="10"/>
        <v>0</v>
      </c>
      <c r="J56" s="1">
        <f t="shared" si="10"/>
        <v>0</v>
      </c>
      <c r="K56" s="1">
        <f t="shared" si="10"/>
        <v>0</v>
      </c>
      <c r="L56" s="1">
        <f t="shared" si="10"/>
        <v>0</v>
      </c>
      <c r="M56" s="1">
        <f t="shared" si="10"/>
        <v>0</v>
      </c>
      <c r="N56" s="1"/>
      <c r="O56" s="15"/>
      <c r="P56" s="13">
        <v>0</v>
      </c>
      <c r="Q56" t="s">
        <v>77</v>
      </c>
      <c r="R56"/>
      <c r="S56" s="14">
        <f>IF(S54&gt;0,S54*P56,0)</f>
        <v>0</v>
      </c>
    </row>
    <row r="57" spans="1:19" x14ac:dyDescent="0.2">
      <c r="A57" s="1" t="s">
        <v>78</v>
      </c>
      <c r="B57" s="16">
        <f t="shared" ref="B57:M57" si="11">B55+B56</f>
        <v>0</v>
      </c>
      <c r="C57" s="16">
        <f t="shared" si="11"/>
        <v>0</v>
      </c>
      <c r="D57" s="16">
        <f t="shared" si="11"/>
        <v>0</v>
      </c>
      <c r="E57" s="16">
        <f t="shared" si="11"/>
        <v>0</v>
      </c>
      <c r="F57" s="16">
        <f t="shared" si="11"/>
        <v>0</v>
      </c>
      <c r="G57" s="16">
        <f t="shared" si="11"/>
        <v>0</v>
      </c>
      <c r="H57" s="16">
        <f t="shared" si="11"/>
        <v>0</v>
      </c>
      <c r="I57" s="16">
        <f t="shared" si="11"/>
        <v>0</v>
      </c>
      <c r="J57" s="16">
        <f t="shared" si="11"/>
        <v>0</v>
      </c>
      <c r="K57" s="16">
        <f t="shared" si="11"/>
        <v>0</v>
      </c>
      <c r="L57" s="16">
        <f t="shared" si="11"/>
        <v>0</v>
      </c>
      <c r="M57" s="16">
        <f t="shared" si="11"/>
        <v>0</v>
      </c>
      <c r="O57" s="15"/>
      <c r="P57" s="15"/>
      <c r="Q57" s="17" t="s">
        <v>79</v>
      </c>
      <c r="R57" s="17"/>
      <c r="S57" s="2">
        <f>S54-S55-S56</f>
        <v>0</v>
      </c>
    </row>
  </sheetData>
  <sheetProtection selectLockedCells="1" selectUnlockedCells="1"/>
  <pageMargins left="0.74791666666666667" right="0.74791666666666667" top="0.51944444444444438" bottom="0.44305555555555554" header="0.38055555555555554" footer="0.51180555555555551"/>
  <pageSetup paperSize="9" firstPageNumber="0" orientation="landscape" horizontalDpi="300" verticalDpi="300"/>
  <headerFooter alignWithMargins="0">
    <oddHeader>&amp;C&amp;F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workbookViewId="0"/>
  </sheetViews>
  <sheetFormatPr defaultColWidth="11.5703125" defaultRowHeight="12.75" x14ac:dyDescent="0.2"/>
  <cols>
    <col min="1" max="1" width="24" style="1" customWidth="1"/>
    <col min="2" max="16384" width="11.5703125" style="1"/>
  </cols>
  <sheetData>
    <row r="1" spans="1:4" x14ac:dyDescent="0.2">
      <c r="A1" s="2" t="s">
        <v>80</v>
      </c>
      <c r="B1" s="18"/>
      <c r="C1" s="2"/>
      <c r="D1" s="2"/>
    </row>
    <row r="2" spans="1:4" x14ac:dyDescent="0.2">
      <c r="A2" s="2" t="s">
        <v>1</v>
      </c>
    </row>
    <row r="3" spans="1:4" x14ac:dyDescent="0.2">
      <c r="A3" s="1" t="s">
        <v>2</v>
      </c>
      <c r="B3" s="1">
        <f>'BS year 0'!D7</f>
        <v>0</v>
      </c>
    </row>
    <row r="4" spans="1:4" x14ac:dyDescent="0.2">
      <c r="A4" s="1" t="s">
        <v>3</v>
      </c>
      <c r="B4" s="1">
        <f>'CFF, P&amp;L yr1'!N28</f>
        <v>0</v>
      </c>
    </row>
    <row r="5" spans="1:4" x14ac:dyDescent="0.2">
      <c r="A5" s="1" t="s">
        <v>4</v>
      </c>
      <c r="B5" s="1">
        <f>-'CFF, P&amp;L yr1'!R52</f>
        <v>0</v>
      </c>
    </row>
    <row r="6" spans="1:4" x14ac:dyDescent="0.2">
      <c r="A6" s="1" t="s">
        <v>5</v>
      </c>
      <c r="B6" s="1">
        <f>'CFF, P&amp;L yr1'!N10</f>
        <v>0</v>
      </c>
    </row>
    <row r="7" spans="1:4" x14ac:dyDescent="0.2">
      <c r="A7" s="2" t="s">
        <v>6</v>
      </c>
      <c r="D7" s="2">
        <f>SUM(B3:B6)</f>
        <v>0</v>
      </c>
    </row>
    <row r="8" spans="1:4" x14ac:dyDescent="0.2">
      <c r="A8" s="2"/>
      <c r="D8" s="2"/>
    </row>
    <row r="10" spans="1:4" x14ac:dyDescent="0.2">
      <c r="A10" s="2" t="s">
        <v>7</v>
      </c>
    </row>
    <row r="11" spans="1:4" x14ac:dyDescent="0.2">
      <c r="A11" s="1" t="s">
        <v>8</v>
      </c>
      <c r="B11" s="1">
        <f>'CFF, P&amp;L yr1'!M57</f>
        <v>0</v>
      </c>
    </row>
    <row r="12" spans="1:4" x14ac:dyDescent="0.2">
      <c r="A12" s="1" t="s">
        <v>9</v>
      </c>
      <c r="B12" s="5"/>
    </row>
    <row r="13" spans="1:4" x14ac:dyDescent="0.2">
      <c r="A13" s="1" t="s">
        <v>10</v>
      </c>
      <c r="B13" s="5"/>
    </row>
    <row r="14" spans="1:4" x14ac:dyDescent="0.2">
      <c r="A14" s="1" t="s">
        <v>11</v>
      </c>
      <c r="B14" s="5"/>
    </row>
    <row r="15" spans="1:4" x14ac:dyDescent="0.2">
      <c r="A15" s="2" t="s">
        <v>6</v>
      </c>
      <c r="B15" s="2"/>
      <c r="C15" s="2">
        <f>SUM(B11:B14)</f>
        <v>0</v>
      </c>
      <c r="D15" s="2"/>
    </row>
    <row r="17" spans="1:4" x14ac:dyDescent="0.2">
      <c r="A17" s="2" t="s">
        <v>12</v>
      </c>
      <c r="B17" s="2"/>
      <c r="C17" s="2"/>
      <c r="D17" s="2"/>
    </row>
    <row r="18" spans="1:4" x14ac:dyDescent="0.2">
      <c r="A18" s="6" t="s">
        <v>13</v>
      </c>
      <c r="B18" s="7"/>
      <c r="C18" s="6"/>
      <c r="D18" s="6"/>
    </row>
    <row r="19" spans="1:4" x14ac:dyDescent="0.2">
      <c r="A19" s="6" t="s">
        <v>14</v>
      </c>
      <c r="B19" s="7"/>
      <c r="C19" s="2"/>
      <c r="D19" s="2"/>
    </row>
    <row r="20" spans="1:4" x14ac:dyDescent="0.2">
      <c r="A20" s="6" t="s">
        <v>15</v>
      </c>
      <c r="B20" s="6">
        <f>'CFF, P&amp;L yr1'!O53</f>
        <v>0</v>
      </c>
      <c r="C20" s="2"/>
      <c r="D20" s="2"/>
    </row>
    <row r="21" spans="1:4" x14ac:dyDescent="0.2">
      <c r="A21" s="6" t="s">
        <v>16</v>
      </c>
      <c r="B21" s="11">
        <f>'BS year 0'!B21+'CFF, P&amp;L yr1'!O34</f>
        <v>0</v>
      </c>
      <c r="C21" s="2"/>
      <c r="D21" s="2"/>
    </row>
    <row r="22" spans="1:4" x14ac:dyDescent="0.2">
      <c r="A22" s="6" t="s">
        <v>17</v>
      </c>
      <c r="B22" s="11">
        <f>'BS year 0'!B22-'CFF, P&amp;L yr1'!N50+'CFF, P&amp;L yr1'!S55</f>
        <v>0</v>
      </c>
      <c r="C22" s="2"/>
      <c r="D22" s="2"/>
    </row>
    <row r="23" spans="1:4" x14ac:dyDescent="0.2">
      <c r="A23" s="1" t="s">
        <v>18</v>
      </c>
      <c r="B23" s="4">
        <f>'BS year 0'!B23-'CFF, P&amp;L yr1'!N51+'CFF, P&amp;L yr1'!S56</f>
        <v>0</v>
      </c>
    </row>
    <row r="24" spans="1:4" x14ac:dyDescent="0.2">
      <c r="A24" s="2" t="s">
        <v>6</v>
      </c>
      <c r="C24" s="2">
        <f>SUM(B18:B23)</f>
        <v>0</v>
      </c>
    </row>
    <row r="26" spans="1:4" x14ac:dyDescent="0.2">
      <c r="A26" s="2" t="s">
        <v>19</v>
      </c>
      <c r="B26" s="2"/>
      <c r="C26" s="2"/>
      <c r="D26" s="2">
        <f>C15-C24</f>
        <v>0</v>
      </c>
    </row>
    <row r="27" spans="1:4" x14ac:dyDescent="0.2">
      <c r="A27" s="2"/>
      <c r="B27" s="2"/>
      <c r="C27" s="2"/>
      <c r="D27" s="2"/>
    </row>
    <row r="28" spans="1:4" x14ac:dyDescent="0.2">
      <c r="A28" s="2" t="s">
        <v>20</v>
      </c>
      <c r="B28" s="2"/>
      <c r="C28" s="2"/>
      <c r="D28" s="2"/>
    </row>
    <row r="29" spans="1:4" s="6" customFormat="1" x14ac:dyDescent="0.2">
      <c r="A29" s="6" t="s">
        <v>21</v>
      </c>
      <c r="B29" s="6">
        <f>'BS year 0'!B29+'CFF, P&amp;L yr1'!N14-'CFF, P&amp;L yr1'!N29</f>
        <v>0</v>
      </c>
    </row>
    <row r="30" spans="1:4" s="6" customFormat="1" x14ac:dyDescent="0.2">
      <c r="A30" s="6" t="s">
        <v>22</v>
      </c>
      <c r="B30" s="6">
        <f>'BS year 0'!B30+'CFF, P&amp;L yr1'!N15-'CFF, P&amp;L yr1'!N30</f>
        <v>0</v>
      </c>
    </row>
    <row r="31" spans="1:4" x14ac:dyDescent="0.2">
      <c r="A31" s="2" t="s">
        <v>6</v>
      </c>
      <c r="B31" s="2"/>
      <c r="C31" s="2"/>
      <c r="D31" s="2">
        <f>SUM(B28:B31)</f>
        <v>0</v>
      </c>
    </row>
    <row r="33" spans="1:4" x14ac:dyDescent="0.2">
      <c r="A33" s="2" t="s">
        <v>23</v>
      </c>
      <c r="B33" s="2"/>
      <c r="C33" s="2"/>
      <c r="D33" s="2">
        <f>D7+D26-D31</f>
        <v>0</v>
      </c>
    </row>
    <row r="35" spans="1:4" x14ac:dyDescent="0.2">
      <c r="A35" s="2" t="s">
        <v>24</v>
      </c>
    </row>
    <row r="36" spans="1:4" x14ac:dyDescent="0.2">
      <c r="A36" s="1" t="s">
        <v>25</v>
      </c>
      <c r="C36" s="4">
        <f>'BS year 0'!C36+'CFF, P&amp;L yr1'!N13</f>
        <v>0</v>
      </c>
    </row>
    <row r="37" spans="1:4" x14ac:dyDescent="0.2">
      <c r="A37" s="1" t="s">
        <v>26</v>
      </c>
      <c r="C37" s="1">
        <f>'BS year 0'!C37+'BS year 0'!C38</f>
        <v>0</v>
      </c>
    </row>
    <row r="38" spans="1:4" x14ac:dyDescent="0.2">
      <c r="A38" s="1" t="s">
        <v>27</v>
      </c>
      <c r="C38" s="1">
        <f>'CFF, P&amp;L yr1'!S57</f>
        <v>0</v>
      </c>
    </row>
    <row r="39" spans="1:4" x14ac:dyDescent="0.2">
      <c r="A39" s="2" t="s">
        <v>6</v>
      </c>
      <c r="D39" s="2">
        <f>SUM(C36:C38)</f>
        <v>0</v>
      </c>
    </row>
    <row r="41" spans="1:4" x14ac:dyDescent="0.2">
      <c r="A41" s="1" t="s">
        <v>28</v>
      </c>
      <c r="D41" s="1">
        <f>D33-D39</f>
        <v>0</v>
      </c>
    </row>
  </sheetData>
  <sheetProtection selectLockedCells="1" selectUnlockedCells="1"/>
  <pageMargins left="0.78749999999999998" right="0.78749999999999998" top="1.0249999999999999" bottom="0.88611111111111107" header="0.78749999999999998" footer="0.51180555555555551"/>
  <pageSetup paperSize="9" firstPageNumber="0" orientation="portrait" horizontalDpi="300" verticalDpi="300"/>
  <headerFooter alignWithMargins="0">
    <oddHeader>&amp;C&amp;F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
  <sheetViews>
    <sheetView workbookViewId="0">
      <selection activeCell="A3" sqref="A3"/>
    </sheetView>
  </sheetViews>
  <sheetFormatPr defaultColWidth="9" defaultRowHeight="12.75" x14ac:dyDescent="0.2"/>
  <cols>
    <col min="1" max="1" width="36.28515625" style="1" customWidth="1"/>
    <col min="2" max="13" width="11.7109375" style="1" customWidth="1"/>
    <col min="14" max="16384" width="9" style="1"/>
  </cols>
  <sheetData>
    <row r="1" spans="1:25" x14ac:dyDescent="0.2">
      <c r="A1" s="2" t="s">
        <v>81</v>
      </c>
      <c r="B1" s="8"/>
      <c r="C1" s="8"/>
      <c r="D1" s="8"/>
      <c r="E1" s="8"/>
      <c r="F1" s="8"/>
      <c r="G1" s="8"/>
      <c r="H1" s="8"/>
      <c r="I1" s="8"/>
      <c r="J1" s="8"/>
      <c r="K1" s="8"/>
      <c r="L1" s="8"/>
      <c r="M1" s="8"/>
      <c r="N1" s="2" t="s">
        <v>82</v>
      </c>
      <c r="O1" s="2"/>
      <c r="P1" s="2"/>
      <c r="Q1" s="2" t="s">
        <v>83</v>
      </c>
      <c r="R1" s="2"/>
      <c r="S1" s="2"/>
      <c r="T1" s="2"/>
      <c r="U1" s="2"/>
      <c r="V1" s="2"/>
      <c r="W1" s="2"/>
      <c r="X1" s="2"/>
      <c r="Y1" s="2"/>
    </row>
    <row r="2" spans="1:25" x14ac:dyDescent="0.2">
      <c r="A2" s="2" t="s">
        <v>32</v>
      </c>
      <c r="B2"/>
      <c r="C2"/>
      <c r="D2"/>
      <c r="E2"/>
      <c r="F2"/>
      <c r="G2"/>
      <c r="H2"/>
      <c r="I2"/>
      <c r="J2"/>
      <c r="K2"/>
      <c r="L2"/>
      <c r="M2"/>
      <c r="N2"/>
      <c r="O2" s="1" t="s">
        <v>33</v>
      </c>
      <c r="Q2" s="2" t="s">
        <v>34</v>
      </c>
      <c r="S2" s="2"/>
      <c r="U2" s="2"/>
    </row>
    <row r="3" spans="1:25" x14ac:dyDescent="0.2">
      <c r="A3" s="4">
        <f>'CFF, P&amp;L yr1'!A3</f>
        <v>0</v>
      </c>
      <c r="B3" s="5"/>
      <c r="C3" s="5"/>
      <c r="D3" s="5"/>
      <c r="E3" s="5"/>
      <c r="F3" s="5"/>
      <c r="G3" s="5"/>
      <c r="H3" s="5"/>
      <c r="I3" s="5"/>
      <c r="J3" s="5"/>
      <c r="K3" s="5"/>
      <c r="L3" s="5"/>
      <c r="M3" s="5"/>
      <c r="N3" s="2">
        <f t="shared" ref="N3:N15" si="0">SUM(B3:M3)</f>
        <v>0</v>
      </c>
      <c r="O3" s="9">
        <v>0</v>
      </c>
      <c r="R3" s="1">
        <f t="shared" ref="R3:R9" si="1">N3</f>
        <v>0</v>
      </c>
      <c r="S3" s="2"/>
    </row>
    <row r="4" spans="1:25" x14ac:dyDescent="0.2">
      <c r="A4" s="4">
        <f>'CFF, P&amp;L yr1'!A4</f>
        <v>0</v>
      </c>
      <c r="B4" s="5"/>
      <c r="C4" s="5"/>
      <c r="D4" s="5"/>
      <c r="E4" s="5"/>
      <c r="F4" s="5"/>
      <c r="G4" s="5"/>
      <c r="H4" s="5"/>
      <c r="I4" s="5"/>
      <c r="J4" s="5"/>
      <c r="K4" s="5"/>
      <c r="L4" s="5"/>
      <c r="M4" s="5"/>
      <c r="N4" s="2">
        <f t="shared" si="0"/>
        <v>0</v>
      </c>
      <c r="R4" s="1">
        <f t="shared" si="1"/>
        <v>0</v>
      </c>
      <c r="S4" s="2"/>
    </row>
    <row r="5" spans="1:25" x14ac:dyDescent="0.2">
      <c r="A5" s="4">
        <f>'CFF, P&amp;L yr1'!A5</f>
        <v>0</v>
      </c>
      <c r="B5" s="5"/>
      <c r="C5" s="5"/>
      <c r="D5" s="5"/>
      <c r="E5" s="5"/>
      <c r="F5" s="5"/>
      <c r="G5" s="5"/>
      <c r="H5" s="5"/>
      <c r="I5" s="5"/>
      <c r="J5" s="5"/>
      <c r="K5" s="5"/>
      <c r="L5" s="5"/>
      <c r="M5" s="5"/>
      <c r="N5" s="2">
        <f t="shared" si="0"/>
        <v>0</v>
      </c>
      <c r="R5" s="1">
        <f t="shared" si="1"/>
        <v>0</v>
      </c>
      <c r="S5" s="2"/>
    </row>
    <row r="6" spans="1:25" x14ac:dyDescent="0.2">
      <c r="A6" s="4">
        <f>'CFF, P&amp;L yr1'!A6</f>
        <v>0</v>
      </c>
      <c r="B6" s="5"/>
      <c r="C6" s="5"/>
      <c r="D6" s="5"/>
      <c r="E6" s="5"/>
      <c r="F6" s="5"/>
      <c r="G6" s="5"/>
      <c r="H6" s="5"/>
      <c r="I6" s="5"/>
      <c r="J6" s="5"/>
      <c r="K6" s="5"/>
      <c r="L6" s="5"/>
      <c r="M6" s="5"/>
      <c r="N6" s="2">
        <f t="shared" si="0"/>
        <v>0</v>
      </c>
      <c r="R6" s="1">
        <f t="shared" si="1"/>
        <v>0</v>
      </c>
      <c r="S6" s="2"/>
    </row>
    <row r="7" spans="1:25" x14ac:dyDescent="0.2">
      <c r="A7" s="4">
        <f>'CFF, P&amp;L yr1'!A7</f>
        <v>0</v>
      </c>
      <c r="B7" s="5"/>
      <c r="C7" s="5"/>
      <c r="D7" s="5"/>
      <c r="E7" s="5"/>
      <c r="F7" s="5"/>
      <c r="G7" s="5"/>
      <c r="H7" s="5"/>
      <c r="I7" s="5"/>
      <c r="J7" s="5"/>
      <c r="K7" s="5"/>
      <c r="L7" s="5"/>
      <c r="M7" s="5"/>
      <c r="N7" s="2">
        <f t="shared" si="0"/>
        <v>0</v>
      </c>
      <c r="R7" s="1">
        <f t="shared" si="1"/>
        <v>0</v>
      </c>
      <c r="S7" s="2"/>
      <c r="U7" s="2"/>
      <c r="Y7" s="2"/>
    </row>
    <row r="8" spans="1:25" x14ac:dyDescent="0.2">
      <c r="A8" s="4">
        <f>'CFF, P&amp;L yr1'!A8</f>
        <v>0</v>
      </c>
      <c r="B8" s="5"/>
      <c r="C8" s="5"/>
      <c r="D8" s="5"/>
      <c r="E8" s="5"/>
      <c r="F8" s="5"/>
      <c r="G8" s="5"/>
      <c r="H8" s="5"/>
      <c r="I8" s="5"/>
      <c r="J8" s="5"/>
      <c r="K8" s="5"/>
      <c r="L8" s="5"/>
      <c r="M8" s="5"/>
      <c r="N8" s="2">
        <f t="shared" si="0"/>
        <v>0</v>
      </c>
      <c r="R8" s="1">
        <f t="shared" si="1"/>
        <v>0</v>
      </c>
      <c r="S8" s="2"/>
      <c r="U8" s="2"/>
      <c r="Y8" s="2"/>
    </row>
    <row r="9" spans="1:25" x14ac:dyDescent="0.2">
      <c r="A9" s="4">
        <f>'CFF, P&amp;L yr1'!A9</f>
        <v>0</v>
      </c>
      <c r="B9" s="5"/>
      <c r="C9" s="5"/>
      <c r="D9" s="5"/>
      <c r="E9" s="5"/>
      <c r="F9" s="5"/>
      <c r="G9" s="5"/>
      <c r="H9" s="5"/>
      <c r="I9" s="5"/>
      <c r="J9" s="5"/>
      <c r="K9" s="5"/>
      <c r="L9" s="5"/>
      <c r="M9" s="5"/>
      <c r="N9" s="2">
        <f t="shared" si="0"/>
        <v>0</v>
      </c>
      <c r="R9" s="1">
        <f t="shared" si="1"/>
        <v>0</v>
      </c>
      <c r="S9" s="2"/>
    </row>
    <row r="10" spans="1:25" x14ac:dyDescent="0.2">
      <c r="A10" s="4" t="s">
        <v>35</v>
      </c>
      <c r="B10" s="5"/>
      <c r="C10" s="5"/>
      <c r="D10" s="5"/>
      <c r="E10" s="5"/>
      <c r="F10" s="5"/>
      <c r="G10" s="5"/>
      <c r="H10" s="5"/>
      <c r="I10" s="5"/>
      <c r="J10" s="5"/>
      <c r="K10" s="5"/>
      <c r="L10" s="5"/>
      <c r="M10" s="5"/>
      <c r="N10" s="2">
        <f t="shared" si="0"/>
        <v>0</v>
      </c>
      <c r="S10" s="2"/>
      <c r="U10" s="2"/>
    </row>
    <row r="11" spans="1:25" x14ac:dyDescent="0.2">
      <c r="A11" s="4" t="s">
        <v>36</v>
      </c>
      <c r="B11" s="4"/>
      <c r="C11" s="4"/>
      <c r="D11" s="4"/>
      <c r="E11" s="4"/>
      <c r="F11" s="4"/>
      <c r="G11" s="4"/>
      <c r="H11" s="4"/>
      <c r="I11" s="4"/>
      <c r="J11" s="4"/>
      <c r="K11" s="4"/>
      <c r="L11" s="4"/>
      <c r="M11" s="4">
        <f>-('BS year 2'!B12-'BS year 1'!B12)</f>
        <v>0</v>
      </c>
      <c r="N11" s="2">
        <f t="shared" si="0"/>
        <v>0</v>
      </c>
      <c r="Q11" s="10"/>
      <c r="S11" s="2"/>
      <c r="U11" s="2"/>
    </row>
    <row r="12" spans="1:25" x14ac:dyDescent="0.2">
      <c r="A12" s="1" t="s">
        <v>37</v>
      </c>
      <c r="B12" s="1">
        <f t="shared" ref="B12:M12" si="2">SUM(B3:B10)*$O3</f>
        <v>0</v>
      </c>
      <c r="C12" s="1">
        <f t="shared" si="2"/>
        <v>0</v>
      </c>
      <c r="D12" s="1">
        <f t="shared" si="2"/>
        <v>0</v>
      </c>
      <c r="E12" s="1">
        <f t="shared" si="2"/>
        <v>0</v>
      </c>
      <c r="F12" s="1">
        <f t="shared" si="2"/>
        <v>0</v>
      </c>
      <c r="G12" s="1">
        <f t="shared" si="2"/>
        <v>0</v>
      </c>
      <c r="H12" s="1">
        <f t="shared" si="2"/>
        <v>0</v>
      </c>
      <c r="I12" s="1">
        <f t="shared" si="2"/>
        <v>0</v>
      </c>
      <c r="J12" s="1">
        <f t="shared" si="2"/>
        <v>0</v>
      </c>
      <c r="K12" s="1">
        <f t="shared" si="2"/>
        <v>0</v>
      </c>
      <c r="L12" s="1">
        <f t="shared" si="2"/>
        <v>0</v>
      </c>
      <c r="M12" s="1">
        <f t="shared" si="2"/>
        <v>0</v>
      </c>
      <c r="N12" s="2">
        <f t="shared" si="0"/>
        <v>0</v>
      </c>
      <c r="O12" s="6" t="s">
        <v>38</v>
      </c>
      <c r="Q12"/>
      <c r="R12"/>
      <c r="S12" s="2"/>
    </row>
    <row r="13" spans="1:25" x14ac:dyDescent="0.2">
      <c r="A13" s="1" t="s">
        <v>39</v>
      </c>
      <c r="B13" s="5"/>
      <c r="C13" s="5"/>
      <c r="D13" s="5"/>
      <c r="E13" s="5"/>
      <c r="F13" s="5"/>
      <c r="G13" s="5"/>
      <c r="H13" s="5"/>
      <c r="I13" s="5"/>
      <c r="J13" s="5"/>
      <c r="K13" s="5"/>
      <c r="L13" s="5"/>
      <c r="M13" s="5"/>
      <c r="N13" s="2">
        <f t="shared" si="0"/>
        <v>0</v>
      </c>
      <c r="O13" s="6" t="s">
        <v>38</v>
      </c>
      <c r="Q13"/>
      <c r="R13"/>
      <c r="S13" s="2"/>
    </row>
    <row r="14" spans="1:25" x14ac:dyDescent="0.2">
      <c r="A14" s="1" t="s">
        <v>21</v>
      </c>
      <c r="B14" s="11">
        <f>'Supporter Loan Schedule'!B79</f>
        <v>0</v>
      </c>
      <c r="C14" s="11">
        <f>'Supporter Loan Schedule'!C79</f>
        <v>0</v>
      </c>
      <c r="D14" s="11">
        <f>'Supporter Loan Schedule'!D79</f>
        <v>0</v>
      </c>
      <c r="E14" s="11">
        <f>'Supporter Loan Schedule'!E79</f>
        <v>0</v>
      </c>
      <c r="F14" s="11">
        <f>'Supporter Loan Schedule'!F79</f>
        <v>0</v>
      </c>
      <c r="G14" s="11">
        <f>'Supporter Loan Schedule'!G79</f>
        <v>0</v>
      </c>
      <c r="H14" s="11">
        <f>'Supporter Loan Schedule'!H79</f>
        <v>0</v>
      </c>
      <c r="I14" s="11">
        <f>'Supporter Loan Schedule'!I79</f>
        <v>0</v>
      </c>
      <c r="J14" s="11">
        <f>'Supporter Loan Schedule'!J79</f>
        <v>0</v>
      </c>
      <c r="K14" s="11">
        <f>'Supporter Loan Schedule'!K79</f>
        <v>0</v>
      </c>
      <c r="L14" s="11">
        <f>'Supporter Loan Schedule'!L79</f>
        <v>0</v>
      </c>
      <c r="M14" s="11">
        <f>'Supporter Loan Schedule'!M79</f>
        <v>0</v>
      </c>
      <c r="N14" s="2">
        <f t="shared" si="0"/>
        <v>0</v>
      </c>
      <c r="O14" s="6" t="s">
        <v>38</v>
      </c>
      <c r="Q14" s="2" t="s">
        <v>6</v>
      </c>
      <c r="S14" s="2">
        <f>SUM(R3:R13)</f>
        <v>0</v>
      </c>
    </row>
    <row r="15" spans="1:25" x14ac:dyDescent="0.2">
      <c r="A15" s="1" t="s">
        <v>22</v>
      </c>
      <c r="B15" s="11">
        <f>'Commercial Loan Schedule'!B79</f>
        <v>0</v>
      </c>
      <c r="C15" s="11">
        <f>'Commercial Loan Schedule'!C79</f>
        <v>0</v>
      </c>
      <c r="D15" s="11">
        <f>'Commercial Loan Schedule'!D79</f>
        <v>0</v>
      </c>
      <c r="E15" s="11">
        <f>'Commercial Loan Schedule'!E79</f>
        <v>0</v>
      </c>
      <c r="F15" s="11">
        <f>'Commercial Loan Schedule'!F79</f>
        <v>0</v>
      </c>
      <c r="G15" s="11">
        <f>'Commercial Loan Schedule'!G79</f>
        <v>0</v>
      </c>
      <c r="H15" s="11">
        <f>'Commercial Loan Schedule'!H79</f>
        <v>0</v>
      </c>
      <c r="I15" s="11">
        <f>'Commercial Loan Schedule'!I79</f>
        <v>0</v>
      </c>
      <c r="J15" s="11">
        <f>'Commercial Loan Schedule'!J79</f>
        <v>0</v>
      </c>
      <c r="K15" s="11">
        <f>'Commercial Loan Schedule'!K79</f>
        <v>0</v>
      </c>
      <c r="L15" s="11">
        <f>'Commercial Loan Schedule'!L79</f>
        <v>0</v>
      </c>
      <c r="M15" s="11">
        <f>'Commercial Loan Schedule'!M79</f>
        <v>0</v>
      </c>
      <c r="N15" s="2">
        <f t="shared" si="0"/>
        <v>0</v>
      </c>
      <c r="O15" s="6" t="s">
        <v>38</v>
      </c>
      <c r="S15" s="2"/>
    </row>
    <row r="16" spans="1:25" x14ac:dyDescent="0.2">
      <c r="A16" s="2" t="s">
        <v>6</v>
      </c>
      <c r="B16" s="2">
        <f t="shared" ref="B16:N16" si="3">SUM(B3:B15)</f>
        <v>0</v>
      </c>
      <c r="C16" s="2">
        <f t="shared" si="3"/>
        <v>0</v>
      </c>
      <c r="D16" s="2">
        <f t="shared" si="3"/>
        <v>0</v>
      </c>
      <c r="E16" s="2">
        <f t="shared" si="3"/>
        <v>0</v>
      </c>
      <c r="F16" s="2">
        <f t="shared" si="3"/>
        <v>0</v>
      </c>
      <c r="G16" s="2">
        <f t="shared" si="3"/>
        <v>0</v>
      </c>
      <c r="H16" s="2">
        <f t="shared" si="3"/>
        <v>0</v>
      </c>
      <c r="I16" s="2">
        <f t="shared" si="3"/>
        <v>0</v>
      </c>
      <c r="J16" s="2">
        <f t="shared" si="3"/>
        <v>0</v>
      </c>
      <c r="K16" s="2">
        <f t="shared" si="3"/>
        <v>0</v>
      </c>
      <c r="L16" s="2">
        <f t="shared" si="3"/>
        <v>0</v>
      </c>
      <c r="M16" s="2">
        <f t="shared" si="3"/>
        <v>0</v>
      </c>
      <c r="N16" s="2">
        <f t="shared" si="3"/>
        <v>0</v>
      </c>
      <c r="Q16" s="2" t="s">
        <v>40</v>
      </c>
      <c r="R16"/>
      <c r="S16"/>
      <c r="T16" s="2"/>
      <c r="U16" s="2"/>
      <c r="V16" s="2"/>
      <c r="W16" s="2"/>
      <c r="X16" s="2"/>
      <c r="Y16" s="2"/>
    </row>
    <row r="17" spans="1:25" x14ac:dyDescent="0.2">
      <c r="N17" s="2"/>
      <c r="Q17" s="10" t="s">
        <v>41</v>
      </c>
      <c r="R17">
        <f>'BS year 1'!B13-'BS year 2'!B13</f>
        <v>0</v>
      </c>
      <c r="S17" s="2"/>
    </row>
    <row r="18" spans="1:25" x14ac:dyDescent="0.2">
      <c r="A18" s="2" t="s">
        <v>42</v>
      </c>
      <c r="B18" s="2"/>
      <c r="C18" s="2"/>
      <c r="D18" s="2"/>
      <c r="E18" s="2"/>
      <c r="F18" s="2"/>
      <c r="G18" s="2"/>
      <c r="H18" s="2"/>
      <c r="I18" s="2"/>
      <c r="J18" s="2"/>
      <c r="K18" s="2"/>
      <c r="L18" s="2"/>
      <c r="M18" s="2"/>
      <c r="N18" s="2"/>
      <c r="O18" s="2"/>
      <c r="P18" s="2"/>
      <c r="Q18" s="10" t="s">
        <v>43</v>
      </c>
      <c r="R18" s="14">
        <f>'BS year 1'!B14-'BS year 2'!B14</f>
        <v>0</v>
      </c>
      <c r="S18" s="2"/>
      <c r="T18" s="2"/>
      <c r="U18" s="2"/>
      <c r="V18" s="2"/>
      <c r="W18" s="2"/>
      <c r="X18" s="2"/>
      <c r="Y18" s="2"/>
    </row>
    <row r="19" spans="1:25" x14ac:dyDescent="0.2">
      <c r="A19" s="11">
        <f>'CFF, P&amp;L yr1'!A19</f>
        <v>0</v>
      </c>
      <c r="B19" s="7"/>
      <c r="C19" s="7"/>
      <c r="D19" s="7"/>
      <c r="E19" s="7"/>
      <c r="F19" s="7"/>
      <c r="G19" s="7"/>
      <c r="H19" s="7"/>
      <c r="I19" s="7"/>
      <c r="J19" s="7"/>
      <c r="K19" s="7"/>
      <c r="L19" s="7"/>
      <c r="M19" s="7"/>
      <c r="N19" s="2">
        <f t="shared" ref="N19:N53" si="4">SUM(B19:M19)</f>
        <v>0</v>
      </c>
      <c r="O19" s="6"/>
      <c r="P19" s="6"/>
      <c r="Q19" s="6"/>
      <c r="R19" s="6">
        <f t="shared" ref="R19:R27" si="5">N19</f>
        <v>0</v>
      </c>
      <c r="S19" s="2"/>
      <c r="T19" s="6"/>
      <c r="U19" s="6"/>
      <c r="V19" s="6"/>
      <c r="W19" s="6"/>
      <c r="X19" s="6"/>
      <c r="Y19" s="6"/>
    </row>
    <row r="20" spans="1:25" x14ac:dyDescent="0.2">
      <c r="A20" s="11">
        <f>'CFF, P&amp;L yr1'!A20</f>
        <v>0</v>
      </c>
      <c r="B20" s="7"/>
      <c r="C20" s="7"/>
      <c r="D20" s="7"/>
      <c r="E20" s="7"/>
      <c r="F20" s="7"/>
      <c r="G20" s="7"/>
      <c r="H20" s="7"/>
      <c r="I20" s="7"/>
      <c r="J20" s="7"/>
      <c r="K20" s="7"/>
      <c r="L20" s="7"/>
      <c r="M20" s="7"/>
      <c r="N20" s="2">
        <f t="shared" si="4"/>
        <v>0</v>
      </c>
      <c r="O20" s="6"/>
      <c r="P20" s="6"/>
      <c r="Q20" s="6"/>
      <c r="R20" s="6">
        <f t="shared" si="5"/>
        <v>0</v>
      </c>
      <c r="S20" s="2"/>
      <c r="T20" s="6"/>
      <c r="U20" s="6"/>
      <c r="V20" s="6"/>
      <c r="W20" s="6"/>
      <c r="X20" s="6"/>
      <c r="Y20" s="6"/>
    </row>
    <row r="21" spans="1:25" x14ac:dyDescent="0.2">
      <c r="A21" s="11">
        <f>'CFF, P&amp;L yr1'!A21</f>
        <v>0</v>
      </c>
      <c r="B21" s="7"/>
      <c r="C21" s="7"/>
      <c r="D21" s="7"/>
      <c r="E21" s="7"/>
      <c r="F21" s="7"/>
      <c r="G21" s="7"/>
      <c r="H21" s="7"/>
      <c r="I21" s="7"/>
      <c r="J21" s="7"/>
      <c r="K21" s="7"/>
      <c r="L21" s="7"/>
      <c r="M21" s="7"/>
      <c r="N21" s="2">
        <f t="shared" si="4"/>
        <v>0</v>
      </c>
      <c r="O21" s="6"/>
      <c r="P21" s="6"/>
      <c r="Q21" s="6"/>
      <c r="R21" s="6">
        <f t="shared" si="5"/>
        <v>0</v>
      </c>
      <c r="S21" s="2"/>
      <c r="T21" s="6"/>
      <c r="U21" s="6"/>
      <c r="V21" s="6"/>
      <c r="W21" s="6"/>
      <c r="X21" s="6"/>
      <c r="Y21" s="6"/>
    </row>
    <row r="22" spans="1:25" x14ac:dyDescent="0.2">
      <c r="A22" s="11">
        <f>'CFF, P&amp;L yr1'!A22</f>
        <v>0</v>
      </c>
      <c r="B22" s="7"/>
      <c r="C22" s="7"/>
      <c r="D22" s="7"/>
      <c r="E22" s="7"/>
      <c r="F22" s="7"/>
      <c r="G22" s="7"/>
      <c r="H22" s="7"/>
      <c r="I22" s="7"/>
      <c r="J22" s="7"/>
      <c r="K22" s="7"/>
      <c r="L22" s="7"/>
      <c r="M22" s="7"/>
      <c r="N22" s="2">
        <f t="shared" si="4"/>
        <v>0</v>
      </c>
      <c r="O22" s="6"/>
      <c r="P22" s="6"/>
      <c r="Q22" s="6"/>
      <c r="R22" s="6">
        <f t="shared" si="5"/>
        <v>0</v>
      </c>
      <c r="S22" s="2"/>
      <c r="T22" s="6"/>
      <c r="U22" s="6"/>
      <c r="V22" s="6"/>
      <c r="W22" s="6"/>
      <c r="X22" s="6"/>
      <c r="Y22" s="6"/>
    </row>
    <row r="23" spans="1:25" x14ac:dyDescent="0.2">
      <c r="A23" s="11">
        <f>'CFF, P&amp;L yr1'!A23</f>
        <v>0</v>
      </c>
      <c r="B23" s="7"/>
      <c r="C23" s="7"/>
      <c r="D23" s="7"/>
      <c r="E23" s="7"/>
      <c r="F23" s="7"/>
      <c r="G23" s="7"/>
      <c r="H23" s="7"/>
      <c r="I23" s="7"/>
      <c r="J23" s="7"/>
      <c r="K23" s="7"/>
      <c r="L23" s="7"/>
      <c r="M23" s="7"/>
      <c r="N23" s="2">
        <f t="shared" si="4"/>
        <v>0</v>
      </c>
      <c r="O23" s="6"/>
      <c r="P23" s="6"/>
      <c r="Q23" s="6"/>
      <c r="R23" s="6">
        <f t="shared" si="5"/>
        <v>0</v>
      </c>
      <c r="S23" s="2"/>
      <c r="T23" s="6"/>
      <c r="U23" s="6"/>
      <c r="V23" s="6"/>
      <c r="W23" s="6"/>
      <c r="X23" s="6"/>
      <c r="Y23" s="6"/>
    </row>
    <row r="24" spans="1:25" x14ac:dyDescent="0.2">
      <c r="A24" s="11">
        <f>'CFF, P&amp;L yr1'!A24</f>
        <v>0</v>
      </c>
      <c r="B24" s="7"/>
      <c r="C24" s="7"/>
      <c r="D24" s="7"/>
      <c r="E24" s="7"/>
      <c r="F24" s="7"/>
      <c r="G24" s="7"/>
      <c r="H24" s="7"/>
      <c r="I24" s="7"/>
      <c r="J24" s="7"/>
      <c r="K24" s="7"/>
      <c r="L24" s="7"/>
      <c r="M24" s="7"/>
      <c r="N24" s="2">
        <f t="shared" si="4"/>
        <v>0</v>
      </c>
      <c r="O24" s="2"/>
      <c r="P24" s="2"/>
      <c r="Q24" s="2"/>
      <c r="R24" s="6">
        <f t="shared" si="5"/>
        <v>0</v>
      </c>
      <c r="S24" s="2"/>
      <c r="T24" s="2"/>
      <c r="U24" s="6"/>
      <c r="V24" s="2"/>
      <c r="W24" s="2"/>
      <c r="X24" s="2"/>
      <c r="Y24" s="2"/>
    </row>
    <row r="25" spans="1:25" x14ac:dyDescent="0.2">
      <c r="A25" s="11">
        <f>'CFF, P&amp;L yr1'!A25</f>
        <v>0</v>
      </c>
      <c r="B25" s="7"/>
      <c r="C25" s="7"/>
      <c r="D25" s="7"/>
      <c r="E25" s="7"/>
      <c r="F25" s="7"/>
      <c r="G25" s="7"/>
      <c r="H25" s="7"/>
      <c r="I25" s="7"/>
      <c r="J25" s="7"/>
      <c r="K25" s="7"/>
      <c r="L25" s="7"/>
      <c r="M25" s="7"/>
      <c r="N25" s="2">
        <f t="shared" si="4"/>
        <v>0</v>
      </c>
      <c r="O25" s="2"/>
      <c r="P25" s="2"/>
      <c r="Q25" s="2"/>
      <c r="R25" s="6">
        <f t="shared" si="5"/>
        <v>0</v>
      </c>
      <c r="S25" s="2"/>
      <c r="T25" s="2"/>
      <c r="U25" s="6"/>
      <c r="V25" s="2"/>
      <c r="W25" s="2"/>
      <c r="X25" s="2"/>
      <c r="Y25" s="2"/>
    </row>
    <row r="26" spans="1:25" x14ac:dyDescent="0.2">
      <c r="A26" s="6" t="s">
        <v>44</v>
      </c>
      <c r="B26" s="7"/>
      <c r="C26" s="7"/>
      <c r="D26" s="7"/>
      <c r="E26" s="7"/>
      <c r="F26" s="7"/>
      <c r="G26" s="7"/>
      <c r="H26" s="7"/>
      <c r="I26" s="7"/>
      <c r="J26" s="7"/>
      <c r="K26" s="7"/>
      <c r="L26" s="7"/>
      <c r="M26" s="7"/>
      <c r="N26" s="2">
        <f t="shared" si="4"/>
        <v>0</v>
      </c>
      <c r="O26" s="2"/>
      <c r="P26" s="2"/>
      <c r="Q26" s="2"/>
      <c r="R26" s="6">
        <f t="shared" si="5"/>
        <v>0</v>
      </c>
      <c r="S26" s="2"/>
      <c r="T26" s="2"/>
      <c r="W26" s="2"/>
    </row>
    <row r="27" spans="1:25" x14ac:dyDescent="0.2">
      <c r="A27" s="6" t="s">
        <v>45</v>
      </c>
      <c r="B27" s="7"/>
      <c r="C27" s="7"/>
      <c r="D27" s="7"/>
      <c r="E27" s="7"/>
      <c r="F27" s="7"/>
      <c r="G27" s="7"/>
      <c r="H27" s="7"/>
      <c r="I27" s="7"/>
      <c r="J27" s="7"/>
      <c r="K27" s="7"/>
      <c r="L27" s="7"/>
      <c r="M27" s="7"/>
      <c r="N27" s="2">
        <f t="shared" si="4"/>
        <v>0</v>
      </c>
      <c r="O27" s="2"/>
      <c r="P27" s="2"/>
      <c r="Q27" s="2"/>
      <c r="R27" s="6">
        <f t="shared" si="5"/>
        <v>0</v>
      </c>
      <c r="S27" s="2"/>
      <c r="T27" s="2"/>
      <c r="U27" s="6"/>
      <c r="V27" s="2"/>
      <c r="W27" s="2"/>
      <c r="X27" s="2"/>
      <c r="Y27" s="2"/>
    </row>
    <row r="28" spans="1:25" x14ac:dyDescent="0.2">
      <c r="A28" s="4" t="s">
        <v>46</v>
      </c>
      <c r="B28" s="1">
        <f>'Asset Register'!I15</f>
        <v>0</v>
      </c>
      <c r="N28" s="2">
        <f t="shared" si="4"/>
        <v>0</v>
      </c>
      <c r="O28" s="1" t="s">
        <v>38</v>
      </c>
      <c r="Q28" s="2" t="s">
        <v>6</v>
      </c>
      <c r="R28" s="2"/>
      <c r="S28" s="19">
        <f>SUM(R17:R27)</f>
        <v>0</v>
      </c>
      <c r="U28" s="6"/>
      <c r="V28" s="6"/>
      <c r="W28" s="2"/>
      <c r="X28" s="2"/>
      <c r="Y28" s="2"/>
    </row>
    <row r="29" spans="1:25" x14ac:dyDescent="0.2">
      <c r="A29" s="4" t="s">
        <v>47</v>
      </c>
      <c r="B29" s="11">
        <f>'Supporter Loan Schedule'!B81</f>
        <v>0</v>
      </c>
      <c r="C29" s="11">
        <f>'Supporter Loan Schedule'!C81</f>
        <v>0</v>
      </c>
      <c r="D29" s="11">
        <f>'Supporter Loan Schedule'!D81</f>
        <v>0</v>
      </c>
      <c r="E29" s="11">
        <f>'Supporter Loan Schedule'!E81</f>
        <v>0</v>
      </c>
      <c r="F29" s="11">
        <f>'Supporter Loan Schedule'!F81</f>
        <v>0</v>
      </c>
      <c r="G29" s="11">
        <f>'Supporter Loan Schedule'!G81</f>
        <v>0</v>
      </c>
      <c r="H29" s="11">
        <f>'Supporter Loan Schedule'!H81</f>
        <v>0</v>
      </c>
      <c r="I29" s="11">
        <f>'Supporter Loan Schedule'!I81</f>
        <v>0</v>
      </c>
      <c r="J29" s="11">
        <f>'Supporter Loan Schedule'!J81</f>
        <v>0</v>
      </c>
      <c r="K29" s="11">
        <f>'Supporter Loan Schedule'!K81</f>
        <v>0</v>
      </c>
      <c r="L29" s="11">
        <f>'Supporter Loan Schedule'!L81</f>
        <v>0</v>
      </c>
      <c r="M29" s="11">
        <f>'Supporter Loan Schedule'!M81</f>
        <v>0</v>
      </c>
      <c r="N29" s="2">
        <f t="shared" si="4"/>
        <v>0</v>
      </c>
      <c r="O29" s="1" t="s">
        <v>38</v>
      </c>
      <c r="Q29" s="2" t="s">
        <v>48</v>
      </c>
      <c r="R29" s="2"/>
      <c r="S29" s="2">
        <f>S14-S28</f>
        <v>0</v>
      </c>
    </row>
    <row r="30" spans="1:25" x14ac:dyDescent="0.2">
      <c r="A30" s="4" t="s">
        <v>49</v>
      </c>
      <c r="B30" s="11">
        <f>'Commercial Loan Schedule'!B81</f>
        <v>0</v>
      </c>
      <c r="C30" s="11">
        <f>'Commercial Loan Schedule'!C81</f>
        <v>0</v>
      </c>
      <c r="D30" s="11">
        <f>'Commercial Loan Schedule'!D81</f>
        <v>0</v>
      </c>
      <c r="E30" s="11">
        <f>'Commercial Loan Schedule'!E81</f>
        <v>0</v>
      </c>
      <c r="F30" s="11">
        <f>'Commercial Loan Schedule'!F81</f>
        <v>0</v>
      </c>
      <c r="G30" s="11">
        <f>'Commercial Loan Schedule'!G81</f>
        <v>0</v>
      </c>
      <c r="H30" s="11">
        <f>'Commercial Loan Schedule'!H81</f>
        <v>0</v>
      </c>
      <c r="I30" s="11">
        <f>'Commercial Loan Schedule'!I81</f>
        <v>0</v>
      </c>
      <c r="J30" s="11">
        <f>'Commercial Loan Schedule'!J81</f>
        <v>0</v>
      </c>
      <c r="K30" s="11">
        <f>'Commercial Loan Schedule'!K81</f>
        <v>0</v>
      </c>
      <c r="L30" s="11">
        <f>'Commercial Loan Schedule'!L81</f>
        <v>0</v>
      </c>
      <c r="M30" s="11">
        <f>'Commercial Loan Schedule'!M81</f>
        <v>0</v>
      </c>
      <c r="N30" s="2">
        <f t="shared" si="4"/>
        <v>0</v>
      </c>
      <c r="O30" s="1" t="s">
        <v>38</v>
      </c>
      <c r="Q30" s="2" t="s">
        <v>50</v>
      </c>
      <c r="R30" s="2"/>
      <c r="S30" s="2"/>
      <c r="U30" s="2"/>
      <c r="X30" s="2"/>
    </row>
    <row r="31" spans="1:25" x14ac:dyDescent="0.2">
      <c r="A31" s="4" t="s">
        <v>51</v>
      </c>
      <c r="B31" s="11">
        <f>'Commercial Loan Schedule'!B80+'Supporter Loan Schedule'!B80</f>
        <v>0</v>
      </c>
      <c r="C31" s="11">
        <f>'Commercial Loan Schedule'!C80+'Supporter Loan Schedule'!C80</f>
        <v>0</v>
      </c>
      <c r="D31" s="11">
        <f>'Commercial Loan Schedule'!D80+'Supporter Loan Schedule'!D80</f>
        <v>0</v>
      </c>
      <c r="E31" s="11">
        <f>'Commercial Loan Schedule'!E80+'Supporter Loan Schedule'!E80</f>
        <v>0</v>
      </c>
      <c r="F31" s="11">
        <f>'Commercial Loan Schedule'!F80+'Supporter Loan Schedule'!F80</f>
        <v>0</v>
      </c>
      <c r="G31" s="11">
        <f>'Commercial Loan Schedule'!G80+'Supporter Loan Schedule'!G80</f>
        <v>0</v>
      </c>
      <c r="H31" s="11">
        <f>'Commercial Loan Schedule'!H80+'Supporter Loan Schedule'!H80</f>
        <v>0</v>
      </c>
      <c r="I31" s="11">
        <f>'Commercial Loan Schedule'!I80+'Supporter Loan Schedule'!I80</f>
        <v>0</v>
      </c>
      <c r="J31" s="11">
        <f>'Commercial Loan Schedule'!J80+'Supporter Loan Schedule'!J80</f>
        <v>0</v>
      </c>
      <c r="K31" s="11">
        <f>'Commercial Loan Schedule'!K80+'Supporter Loan Schedule'!K80</f>
        <v>0</v>
      </c>
      <c r="L31" s="11">
        <f>'Commercial Loan Schedule'!L80+'Supporter Loan Schedule'!L80</f>
        <v>0</v>
      </c>
      <c r="M31" s="11">
        <f>'Commercial Loan Schedule'!M80+'Supporter Loan Schedule'!M80</f>
        <v>0</v>
      </c>
      <c r="N31" s="2">
        <f t="shared" si="4"/>
        <v>0</v>
      </c>
      <c r="Q31" s="2"/>
      <c r="R31" s="1">
        <f>N31</f>
        <v>0</v>
      </c>
      <c r="S31" s="2"/>
    </row>
    <row r="32" spans="1:25" x14ac:dyDescent="0.2">
      <c r="A32" s="1" t="s">
        <v>52</v>
      </c>
      <c r="B32" s="5"/>
      <c r="C32" s="5"/>
      <c r="D32" s="5"/>
      <c r="E32" s="5"/>
      <c r="F32" s="5"/>
      <c r="G32" s="5"/>
      <c r="H32" s="5"/>
      <c r="I32" s="5"/>
      <c r="J32" s="5"/>
      <c r="K32" s="5"/>
      <c r="L32" s="5"/>
      <c r="M32" s="5"/>
      <c r="N32" s="2">
        <f t="shared" si="4"/>
        <v>0</v>
      </c>
      <c r="R32" s="1">
        <f>N32</f>
        <v>0</v>
      </c>
      <c r="S32" s="2"/>
      <c r="U32" s="2"/>
      <c r="V32" s="2"/>
      <c r="W32" s="2"/>
      <c r="X32" s="2"/>
      <c r="Y32" s="2"/>
    </row>
    <row r="33" spans="1:25" x14ac:dyDescent="0.2">
      <c r="A33" s="1" t="s">
        <v>53</v>
      </c>
      <c r="B33" s="11">
        <f>Wages!B21</f>
        <v>0</v>
      </c>
      <c r="C33" s="11">
        <f>Wages!C21</f>
        <v>0</v>
      </c>
      <c r="D33" s="11">
        <f>Wages!D21</f>
        <v>0</v>
      </c>
      <c r="E33" s="11">
        <f>Wages!E21</f>
        <v>0</v>
      </c>
      <c r="F33" s="11">
        <f>Wages!F21</f>
        <v>0</v>
      </c>
      <c r="G33" s="11">
        <f>Wages!G21</f>
        <v>0</v>
      </c>
      <c r="H33" s="11">
        <f>Wages!H21</f>
        <v>0</v>
      </c>
      <c r="I33" s="11">
        <f>Wages!I21</f>
        <v>0</v>
      </c>
      <c r="J33" s="11">
        <f>Wages!J21</f>
        <v>0</v>
      </c>
      <c r="K33" s="11">
        <f>Wages!K21</f>
        <v>0</v>
      </c>
      <c r="L33" s="11">
        <f>Wages!L21</f>
        <v>0</v>
      </c>
      <c r="M33" s="11">
        <f>Wages!M21</f>
        <v>0</v>
      </c>
      <c r="N33" s="2">
        <f t="shared" si="4"/>
        <v>0</v>
      </c>
      <c r="R33" s="1">
        <f>N33</f>
        <v>0</v>
      </c>
      <c r="S33" s="2"/>
    </row>
    <row r="34" spans="1:25" x14ac:dyDescent="0.2">
      <c r="A34" s="1" t="s">
        <v>54</v>
      </c>
      <c r="B34" s="5"/>
      <c r="C34" s="5"/>
      <c r="D34" s="5"/>
      <c r="E34" s="5"/>
      <c r="F34" s="5"/>
      <c r="G34" s="5"/>
      <c r="H34" s="5"/>
      <c r="I34" s="5"/>
      <c r="J34" s="5"/>
      <c r="K34" s="5"/>
      <c r="L34" s="5"/>
      <c r="M34" s="5"/>
      <c r="N34" s="2">
        <f t="shared" si="4"/>
        <v>0</v>
      </c>
      <c r="O34" s="1">
        <f>M33*0.11</f>
        <v>0</v>
      </c>
      <c r="R34" s="1">
        <f>N34+O34-B34</f>
        <v>0</v>
      </c>
      <c r="S34" s="2"/>
      <c r="U34" s="2"/>
      <c r="V34" s="2"/>
      <c r="W34" s="2"/>
      <c r="X34" s="2"/>
      <c r="Y34" s="2"/>
    </row>
    <row r="35" spans="1:25" x14ac:dyDescent="0.2">
      <c r="A35" s="1" t="s">
        <v>55</v>
      </c>
      <c r="B35" s="5"/>
      <c r="C35" s="5"/>
      <c r="D35" s="5"/>
      <c r="E35" s="5"/>
      <c r="F35" s="5"/>
      <c r="G35" s="5"/>
      <c r="H35" s="5"/>
      <c r="I35" s="5"/>
      <c r="J35" s="5"/>
      <c r="K35" s="5"/>
      <c r="L35" s="5"/>
      <c r="M35" s="5"/>
      <c r="N35" s="2">
        <f t="shared" si="4"/>
        <v>0</v>
      </c>
      <c r="R35" s="1">
        <f t="shared" ref="R35:R48" si="6">N35</f>
        <v>0</v>
      </c>
      <c r="S35" s="2"/>
    </row>
    <row r="36" spans="1:25" x14ac:dyDescent="0.2">
      <c r="A36" s="1" t="s">
        <v>56</v>
      </c>
      <c r="B36" s="5"/>
      <c r="C36" s="5"/>
      <c r="D36" s="5"/>
      <c r="E36" s="5"/>
      <c r="F36" s="5"/>
      <c r="G36" s="5"/>
      <c r="H36" s="5"/>
      <c r="I36" s="5"/>
      <c r="J36" s="5"/>
      <c r="K36" s="5"/>
      <c r="L36" s="5"/>
      <c r="M36" s="5"/>
      <c r="N36" s="2">
        <f t="shared" si="4"/>
        <v>0</v>
      </c>
      <c r="R36" s="1">
        <f t="shared" si="6"/>
        <v>0</v>
      </c>
      <c r="S36" s="2"/>
      <c r="U36" s="2"/>
      <c r="V36" s="2"/>
    </row>
    <row r="37" spans="1:25" x14ac:dyDescent="0.2">
      <c r="A37" s="1" t="s">
        <v>57</v>
      </c>
      <c r="B37" s="5"/>
      <c r="C37" s="5"/>
      <c r="D37" s="5"/>
      <c r="E37" s="5"/>
      <c r="F37" s="5"/>
      <c r="G37" s="5"/>
      <c r="H37" s="5"/>
      <c r="I37" s="5"/>
      <c r="J37" s="5"/>
      <c r="K37" s="5"/>
      <c r="L37" s="5"/>
      <c r="M37" s="5"/>
      <c r="N37" s="2">
        <f t="shared" si="4"/>
        <v>0</v>
      </c>
      <c r="R37" s="1">
        <f t="shared" si="6"/>
        <v>0</v>
      </c>
      <c r="S37" s="2"/>
    </row>
    <row r="38" spans="1:25" x14ac:dyDescent="0.2">
      <c r="A38" s="1" t="s">
        <v>58</v>
      </c>
      <c r="B38" s="5"/>
      <c r="C38" s="5"/>
      <c r="D38" s="5"/>
      <c r="E38" s="5"/>
      <c r="F38" s="5"/>
      <c r="G38" s="5"/>
      <c r="H38" s="5"/>
      <c r="I38" s="5"/>
      <c r="J38" s="5"/>
      <c r="K38" s="5"/>
      <c r="L38" s="5"/>
      <c r="M38" s="5"/>
      <c r="N38" s="2">
        <f t="shared" si="4"/>
        <v>0</v>
      </c>
      <c r="R38" s="1">
        <f t="shared" si="6"/>
        <v>0</v>
      </c>
      <c r="S38" s="2"/>
    </row>
    <row r="39" spans="1:25" x14ac:dyDescent="0.2">
      <c r="A39" s="1" t="s">
        <v>59</v>
      </c>
      <c r="B39" s="5"/>
      <c r="C39" s="5"/>
      <c r="D39" s="5"/>
      <c r="E39" s="5"/>
      <c r="F39" s="5"/>
      <c r="G39" s="5"/>
      <c r="H39" s="5"/>
      <c r="I39" s="5"/>
      <c r="J39" s="5"/>
      <c r="K39" s="5"/>
      <c r="L39" s="5"/>
      <c r="M39" s="5"/>
      <c r="N39" s="2">
        <f t="shared" si="4"/>
        <v>0</v>
      </c>
      <c r="R39" s="1">
        <f t="shared" si="6"/>
        <v>0</v>
      </c>
      <c r="S39" s="2"/>
    </row>
    <row r="40" spans="1:25" s="6" customFormat="1" x14ac:dyDescent="0.2">
      <c r="A40" s="11" t="s">
        <v>60</v>
      </c>
      <c r="B40" s="7"/>
      <c r="C40" s="7"/>
      <c r="D40" s="7"/>
      <c r="E40" s="7"/>
      <c r="F40" s="7"/>
      <c r="G40" s="7"/>
      <c r="H40" s="7"/>
      <c r="I40" s="7"/>
      <c r="J40" s="7"/>
      <c r="K40" s="7"/>
      <c r="L40" s="7"/>
      <c r="M40" s="7"/>
      <c r="N40" s="2">
        <f t="shared" si="4"/>
        <v>0</v>
      </c>
      <c r="R40" s="6">
        <f t="shared" si="6"/>
        <v>0</v>
      </c>
      <c r="S40" s="2"/>
      <c r="U40" s="11"/>
      <c r="V40" s="11"/>
      <c r="W40" s="11"/>
      <c r="X40" s="11"/>
      <c r="Y40" s="11"/>
    </row>
    <row r="41" spans="1:25" s="6" customFormat="1" x14ac:dyDescent="0.2">
      <c r="A41" s="11" t="s">
        <v>61</v>
      </c>
      <c r="B41" s="7"/>
      <c r="C41" s="7"/>
      <c r="D41" s="7"/>
      <c r="E41" s="7"/>
      <c r="F41" s="7"/>
      <c r="G41" s="7"/>
      <c r="H41" s="7"/>
      <c r="I41" s="7"/>
      <c r="J41" s="7"/>
      <c r="K41" s="7"/>
      <c r="L41" s="7"/>
      <c r="M41" s="7"/>
      <c r="N41" s="2">
        <f t="shared" si="4"/>
        <v>0</v>
      </c>
      <c r="R41" s="6">
        <f t="shared" si="6"/>
        <v>0</v>
      </c>
      <c r="S41" s="2"/>
      <c r="U41" s="11"/>
      <c r="V41" s="11"/>
      <c r="W41" s="11"/>
      <c r="X41" s="11"/>
      <c r="Y41" s="11"/>
    </row>
    <row r="42" spans="1:25" s="2" customFormat="1" x14ac:dyDescent="0.2">
      <c r="A42" s="11" t="s">
        <v>62</v>
      </c>
      <c r="B42" s="7"/>
      <c r="C42" s="7"/>
      <c r="D42" s="7"/>
      <c r="E42" s="7"/>
      <c r="F42" s="7"/>
      <c r="G42" s="7"/>
      <c r="H42" s="7"/>
      <c r="I42" s="7"/>
      <c r="J42" s="7"/>
      <c r="K42" s="7"/>
      <c r="L42" s="7"/>
      <c r="M42" s="7"/>
      <c r="N42" s="2">
        <f t="shared" si="4"/>
        <v>0</v>
      </c>
      <c r="R42" s="6">
        <f t="shared" si="6"/>
        <v>0</v>
      </c>
      <c r="U42" s="11"/>
      <c r="V42" s="3"/>
      <c r="W42" s="11"/>
      <c r="X42" s="3"/>
      <c r="Y42" s="3"/>
    </row>
    <row r="43" spans="1:25" s="2" customFormat="1" x14ac:dyDescent="0.2">
      <c r="A43" s="11" t="s">
        <v>63</v>
      </c>
      <c r="B43" s="7"/>
      <c r="C43" s="7"/>
      <c r="D43" s="7"/>
      <c r="E43" s="7"/>
      <c r="F43" s="7"/>
      <c r="G43" s="7"/>
      <c r="H43" s="7"/>
      <c r="I43" s="7"/>
      <c r="J43" s="7"/>
      <c r="K43" s="7"/>
      <c r="L43" s="7"/>
      <c r="M43" s="7"/>
      <c r="N43" s="2">
        <f t="shared" si="4"/>
        <v>0</v>
      </c>
      <c r="R43" s="6">
        <f t="shared" si="6"/>
        <v>0</v>
      </c>
      <c r="U43" s="11"/>
      <c r="V43" s="3"/>
      <c r="W43" s="11"/>
      <c r="X43" s="3"/>
      <c r="Y43" s="3"/>
    </row>
    <row r="44" spans="1:25" x14ac:dyDescent="0.2">
      <c r="A44" s="1" t="s">
        <v>64</v>
      </c>
      <c r="B44" s="5"/>
      <c r="C44" s="5"/>
      <c r="D44" s="5"/>
      <c r="E44" s="5"/>
      <c r="F44" s="5"/>
      <c r="G44" s="5"/>
      <c r="H44" s="5"/>
      <c r="I44" s="5"/>
      <c r="J44" s="5"/>
      <c r="K44" s="5"/>
      <c r="L44" s="5"/>
      <c r="M44" s="5"/>
      <c r="N44" s="2">
        <f t="shared" si="4"/>
        <v>0</v>
      </c>
      <c r="R44" s="1">
        <f t="shared" si="6"/>
        <v>0</v>
      </c>
      <c r="S44" s="2"/>
      <c r="U44" s="2"/>
      <c r="Y44" s="2"/>
    </row>
    <row r="45" spans="1:25" x14ac:dyDescent="0.2">
      <c r="A45" s="1" t="s">
        <v>65</v>
      </c>
      <c r="B45" s="5"/>
      <c r="C45" s="5"/>
      <c r="D45" s="5"/>
      <c r="E45" s="5"/>
      <c r="F45" s="5"/>
      <c r="G45" s="5"/>
      <c r="H45" s="5"/>
      <c r="I45" s="5"/>
      <c r="J45" s="5"/>
      <c r="K45" s="5"/>
      <c r="L45" s="5"/>
      <c r="M45" s="5"/>
      <c r="N45" s="2">
        <f t="shared" si="4"/>
        <v>0</v>
      </c>
      <c r="R45" s="1">
        <f t="shared" si="6"/>
        <v>0</v>
      </c>
      <c r="S45" s="2"/>
    </row>
    <row r="46" spans="1:25" x14ac:dyDescent="0.2">
      <c r="A46" s="1" t="s">
        <v>66</v>
      </c>
      <c r="B46" s="5"/>
      <c r="C46" s="5"/>
      <c r="D46" s="5"/>
      <c r="E46" s="5"/>
      <c r="F46" s="5"/>
      <c r="G46" s="5"/>
      <c r="H46" s="5"/>
      <c r="I46" s="5"/>
      <c r="J46" s="5"/>
      <c r="K46" s="5"/>
      <c r="L46" s="5"/>
      <c r="M46" s="5"/>
      <c r="N46" s="2">
        <f t="shared" si="4"/>
        <v>0</v>
      </c>
      <c r="R46" s="1">
        <f t="shared" si="6"/>
        <v>0</v>
      </c>
      <c r="S46" s="2"/>
    </row>
    <row r="47" spans="1:25" x14ac:dyDescent="0.2">
      <c r="A47" s="1" t="s">
        <v>67</v>
      </c>
      <c r="B47" s="5"/>
      <c r="C47" s="5"/>
      <c r="D47" s="5"/>
      <c r="E47" s="5"/>
      <c r="F47" s="5"/>
      <c r="G47" s="5"/>
      <c r="H47" s="5"/>
      <c r="I47" s="5"/>
      <c r="J47" s="5"/>
      <c r="K47" s="5"/>
      <c r="L47" s="5"/>
      <c r="M47" s="5"/>
      <c r="N47" s="2">
        <f t="shared" si="4"/>
        <v>0</v>
      </c>
      <c r="R47" s="1">
        <f t="shared" si="6"/>
        <v>0</v>
      </c>
      <c r="S47" s="2"/>
    </row>
    <row r="48" spans="1:25" x14ac:dyDescent="0.2">
      <c r="A48" s="1" t="s">
        <v>68</v>
      </c>
      <c r="B48" s="5"/>
      <c r="C48" s="5"/>
      <c r="D48" s="5"/>
      <c r="E48" s="5"/>
      <c r="F48" s="5"/>
      <c r="G48" s="5"/>
      <c r="H48" s="5"/>
      <c r="I48" s="5"/>
      <c r="J48" s="5"/>
      <c r="K48" s="5"/>
      <c r="L48" s="5"/>
      <c r="M48" s="5"/>
      <c r="N48" s="2">
        <f t="shared" si="4"/>
        <v>0</v>
      </c>
      <c r="R48" s="1">
        <f t="shared" si="6"/>
        <v>0</v>
      </c>
      <c r="S48" s="2"/>
    </row>
    <row r="49" spans="1:25" x14ac:dyDescent="0.2">
      <c r="A49" s="6"/>
      <c r="B49" s="4"/>
      <c r="C49" s="4"/>
      <c r="D49" s="4"/>
      <c r="E49" s="4"/>
      <c r="F49" s="4"/>
      <c r="G49" s="4"/>
      <c r="H49" s="4"/>
      <c r="I49" s="4"/>
      <c r="J49" s="4"/>
      <c r="K49" s="4"/>
      <c r="L49" s="4"/>
      <c r="M49" s="4"/>
      <c r="N49" s="2">
        <f t="shared" si="4"/>
        <v>0</v>
      </c>
      <c r="Q49" s="10" t="s">
        <v>69</v>
      </c>
      <c r="R49" s="1">
        <f>'BS year 2'!B18-'BS year 1'!B18</f>
        <v>0</v>
      </c>
      <c r="S49" s="2"/>
    </row>
    <row r="50" spans="1:25" x14ac:dyDescent="0.2">
      <c r="A50" s="6" t="s">
        <v>17</v>
      </c>
      <c r="B50" s="4"/>
      <c r="C50" s="4"/>
      <c r="D50" s="4"/>
      <c r="E50" s="4"/>
      <c r="F50" s="4"/>
      <c r="G50" s="4"/>
      <c r="H50" s="4"/>
      <c r="I50" s="4"/>
      <c r="J50" s="4">
        <f>'BS year 1'!B22</f>
        <v>0</v>
      </c>
      <c r="K50" s="4"/>
      <c r="L50" s="4"/>
      <c r="M50" s="4"/>
      <c r="N50" s="2">
        <f t="shared" si="4"/>
        <v>0</v>
      </c>
      <c r="S50" s="2"/>
    </row>
    <row r="51" spans="1:25" x14ac:dyDescent="0.2">
      <c r="A51" s="1" t="s">
        <v>18</v>
      </c>
      <c r="B51" s="4"/>
      <c r="C51" s="4"/>
      <c r="D51" s="4"/>
      <c r="E51" s="4"/>
      <c r="F51" s="4"/>
      <c r="G51" s="4">
        <f>'BS year 1'!B23</f>
        <v>0</v>
      </c>
      <c r="H51" s="4"/>
      <c r="I51" s="4"/>
      <c r="J51" s="4"/>
      <c r="K51" s="4"/>
      <c r="L51" s="4"/>
      <c r="M51" s="4"/>
      <c r="N51" s="2">
        <f t="shared" si="4"/>
        <v>0</v>
      </c>
      <c r="S51" s="2"/>
    </row>
    <row r="52" spans="1:25" x14ac:dyDescent="0.2">
      <c r="A52" s="1" t="s">
        <v>71</v>
      </c>
      <c r="B52" s="6">
        <f t="shared" ref="B52:M52" si="7">(B19+B24+B25+B26+B30+B32+B37+B44+B46+B48+(B38/4))*$O3</f>
        <v>0</v>
      </c>
      <c r="C52" s="6">
        <f t="shared" si="7"/>
        <v>0</v>
      </c>
      <c r="D52" s="6">
        <f t="shared" si="7"/>
        <v>0</v>
      </c>
      <c r="E52" s="6">
        <f t="shared" si="7"/>
        <v>0</v>
      </c>
      <c r="F52" s="6">
        <f t="shared" si="7"/>
        <v>0</v>
      </c>
      <c r="G52" s="6">
        <f t="shared" si="7"/>
        <v>0</v>
      </c>
      <c r="H52" s="6">
        <f t="shared" si="7"/>
        <v>0</v>
      </c>
      <c r="I52" s="6">
        <f t="shared" si="7"/>
        <v>0</v>
      </c>
      <c r="J52" s="6">
        <f t="shared" si="7"/>
        <v>0</v>
      </c>
      <c r="K52" s="6">
        <f t="shared" si="7"/>
        <v>0</v>
      </c>
      <c r="L52" s="6">
        <f t="shared" si="7"/>
        <v>0</v>
      </c>
      <c r="M52" s="6">
        <f t="shared" si="7"/>
        <v>0</v>
      </c>
      <c r="N52" s="2">
        <f t="shared" si="4"/>
        <v>0</v>
      </c>
      <c r="O52" s="1" t="s">
        <v>38</v>
      </c>
      <c r="Q52" s="10" t="s">
        <v>4</v>
      </c>
      <c r="R52" s="4">
        <f>'Asset Register'!K15</f>
        <v>0</v>
      </c>
      <c r="S52" s="2"/>
    </row>
    <row r="53" spans="1:25" x14ac:dyDescent="0.2">
      <c r="A53" s="1" t="s">
        <v>72</v>
      </c>
      <c r="B53" s="4">
        <f>'CFF, P&amp;L yr1'!O53</f>
        <v>0</v>
      </c>
      <c r="E53" s="1">
        <f>B12+C12+D12-B52-C52-D52</f>
        <v>0</v>
      </c>
      <c r="H53" s="1">
        <f>E12+F12+G12-E52-F52-G52</f>
        <v>0</v>
      </c>
      <c r="K53" s="1">
        <f>H12+I12+J12-H52-I52-J52</f>
        <v>0</v>
      </c>
      <c r="N53" s="2">
        <f t="shared" si="4"/>
        <v>0</v>
      </c>
      <c r="O53" s="1">
        <f>K12+L12+M12-K52-L52-M52</f>
        <v>0</v>
      </c>
      <c r="P53" s="1" t="s">
        <v>38</v>
      </c>
      <c r="Q53" s="2" t="s">
        <v>6</v>
      </c>
      <c r="S53" s="2">
        <f>SUM(R31:R52)</f>
        <v>0</v>
      </c>
    </row>
    <row r="54" spans="1:25" x14ac:dyDescent="0.2">
      <c r="A54" s="2" t="s">
        <v>6</v>
      </c>
      <c r="B54" s="2">
        <f t="shared" ref="B54:N54" si="8">SUM(B19:B53)</f>
        <v>0</v>
      </c>
      <c r="C54" s="2">
        <f t="shared" si="8"/>
        <v>0</v>
      </c>
      <c r="D54" s="2">
        <f t="shared" si="8"/>
        <v>0</v>
      </c>
      <c r="E54" s="2">
        <f t="shared" si="8"/>
        <v>0</v>
      </c>
      <c r="F54" s="2">
        <f t="shared" si="8"/>
        <v>0</v>
      </c>
      <c r="G54" s="2">
        <f t="shared" si="8"/>
        <v>0</v>
      </c>
      <c r="H54" s="2">
        <f t="shared" si="8"/>
        <v>0</v>
      </c>
      <c r="I54" s="2">
        <f t="shared" si="8"/>
        <v>0</v>
      </c>
      <c r="J54" s="2">
        <f t="shared" si="8"/>
        <v>0</v>
      </c>
      <c r="K54" s="2">
        <f t="shared" si="8"/>
        <v>0</v>
      </c>
      <c r="L54" s="2">
        <f t="shared" si="8"/>
        <v>0</v>
      </c>
      <c r="M54" s="2">
        <f t="shared" si="8"/>
        <v>0</v>
      </c>
      <c r="N54" s="2">
        <f t="shared" si="8"/>
        <v>0</v>
      </c>
      <c r="P54"/>
      <c r="Q54" s="2" t="s">
        <v>73</v>
      </c>
      <c r="S54" s="2">
        <f>S29-S53</f>
        <v>0</v>
      </c>
    </row>
    <row r="55" spans="1:25" x14ac:dyDescent="0.2">
      <c r="A55" s="1" t="s">
        <v>74</v>
      </c>
      <c r="B55" s="6">
        <f t="shared" ref="B55:N55" si="9">B16-B54</f>
        <v>0</v>
      </c>
      <c r="C55" s="6">
        <f t="shared" si="9"/>
        <v>0</v>
      </c>
      <c r="D55" s="6">
        <f t="shared" si="9"/>
        <v>0</v>
      </c>
      <c r="E55" s="6">
        <f t="shared" si="9"/>
        <v>0</v>
      </c>
      <c r="F55" s="6">
        <f t="shared" si="9"/>
        <v>0</v>
      </c>
      <c r="G55" s="6">
        <f t="shared" si="9"/>
        <v>0</v>
      </c>
      <c r="H55" s="6">
        <f t="shared" si="9"/>
        <v>0</v>
      </c>
      <c r="I55" s="6">
        <f t="shared" si="9"/>
        <v>0</v>
      </c>
      <c r="J55" s="6">
        <f t="shared" si="9"/>
        <v>0</v>
      </c>
      <c r="K55" s="6">
        <f t="shared" si="9"/>
        <v>0</v>
      </c>
      <c r="L55" s="6">
        <f t="shared" si="9"/>
        <v>0</v>
      </c>
      <c r="M55" s="6">
        <f t="shared" si="9"/>
        <v>0</v>
      </c>
      <c r="N55" s="6">
        <f t="shared" si="9"/>
        <v>0</v>
      </c>
      <c r="O55" s="2"/>
      <c r="P55" s="13">
        <v>0.2</v>
      </c>
      <c r="Q55" t="s">
        <v>75</v>
      </c>
      <c r="R55"/>
      <c r="S55" s="1">
        <f>IF(S54&gt;0,S54*P55,0)</f>
        <v>0</v>
      </c>
      <c r="T55" s="2"/>
      <c r="U55" s="2"/>
      <c r="V55" s="2"/>
      <c r="W55" s="2"/>
      <c r="X55" s="2"/>
      <c r="Y55" s="2"/>
    </row>
    <row r="56" spans="1:25" x14ac:dyDescent="0.2">
      <c r="A56" s="1" t="s">
        <v>76</v>
      </c>
      <c r="B56" s="1">
        <f>'CFF, P&amp;L yr1'!M57</f>
        <v>0</v>
      </c>
      <c r="C56" s="1">
        <f t="shared" ref="C56:M56" si="10">B57</f>
        <v>0</v>
      </c>
      <c r="D56" s="1">
        <f t="shared" si="10"/>
        <v>0</v>
      </c>
      <c r="E56" s="1">
        <f t="shared" si="10"/>
        <v>0</v>
      </c>
      <c r="F56" s="1">
        <f t="shared" si="10"/>
        <v>0</v>
      </c>
      <c r="G56" s="1">
        <f t="shared" si="10"/>
        <v>0</v>
      </c>
      <c r="H56" s="1">
        <f t="shared" si="10"/>
        <v>0</v>
      </c>
      <c r="I56" s="1">
        <f t="shared" si="10"/>
        <v>0</v>
      </c>
      <c r="J56" s="1">
        <f t="shared" si="10"/>
        <v>0</v>
      </c>
      <c r="K56" s="1">
        <f t="shared" si="10"/>
        <v>0</v>
      </c>
      <c r="L56" s="1">
        <f t="shared" si="10"/>
        <v>0</v>
      </c>
      <c r="M56" s="1">
        <f t="shared" si="10"/>
        <v>0</v>
      </c>
      <c r="P56" s="13">
        <v>0.15</v>
      </c>
      <c r="Q56" t="s">
        <v>77</v>
      </c>
      <c r="R56"/>
      <c r="S56" s="1">
        <f>IF(S54&gt;0,S54*P56,0)</f>
        <v>0</v>
      </c>
    </row>
    <row r="57" spans="1:25" x14ac:dyDescent="0.2">
      <c r="A57" s="1" t="s">
        <v>78</v>
      </c>
      <c r="B57" s="1">
        <f t="shared" ref="B57:M57" si="11">B55+B56</f>
        <v>0</v>
      </c>
      <c r="C57" s="1">
        <f t="shared" si="11"/>
        <v>0</v>
      </c>
      <c r="D57" s="1">
        <f t="shared" si="11"/>
        <v>0</v>
      </c>
      <c r="E57" s="1">
        <f t="shared" si="11"/>
        <v>0</v>
      </c>
      <c r="F57" s="1">
        <f t="shared" si="11"/>
        <v>0</v>
      </c>
      <c r="G57" s="1">
        <f t="shared" si="11"/>
        <v>0</v>
      </c>
      <c r="H57" s="1">
        <f t="shared" si="11"/>
        <v>0</v>
      </c>
      <c r="I57" s="1">
        <f t="shared" si="11"/>
        <v>0</v>
      </c>
      <c r="J57" s="1">
        <f t="shared" si="11"/>
        <v>0</v>
      </c>
      <c r="K57" s="1">
        <f t="shared" si="11"/>
        <v>0</v>
      </c>
      <c r="L57" s="1">
        <f t="shared" si="11"/>
        <v>0</v>
      </c>
      <c r="M57" s="1">
        <f t="shared" si="11"/>
        <v>0</v>
      </c>
      <c r="N57" s="2"/>
      <c r="P57" s="15"/>
      <c r="Q57" s="17" t="s">
        <v>79</v>
      </c>
      <c r="R57" s="17"/>
      <c r="S57" s="2">
        <f>S54-S55-S56</f>
        <v>0</v>
      </c>
    </row>
  </sheetData>
  <sheetProtection selectLockedCells="1" selectUnlockedCells="1"/>
  <pageMargins left="0.74791666666666667" right="0.74791666666666667" top="0.48819444444444443" bottom="0.55208333333333337" header="0.34930555555555554" footer="0.51180555555555551"/>
  <pageSetup paperSize="9" firstPageNumber="0" orientation="landscape" horizontalDpi="300" verticalDpi="300"/>
  <headerFooter alignWithMargins="0">
    <oddHeader>&amp;C&amp;F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workbookViewId="0"/>
  </sheetViews>
  <sheetFormatPr defaultColWidth="11.5703125" defaultRowHeight="12.75" x14ac:dyDescent="0.2"/>
  <cols>
    <col min="1" max="1" width="24" style="1" customWidth="1"/>
    <col min="2" max="16384" width="11.5703125" style="1"/>
  </cols>
  <sheetData>
    <row r="1" spans="1:4" x14ac:dyDescent="0.2">
      <c r="A1" s="2" t="s">
        <v>84</v>
      </c>
      <c r="B1" s="18"/>
      <c r="C1" s="2"/>
      <c r="D1" s="2"/>
    </row>
    <row r="2" spans="1:4" x14ac:dyDescent="0.2">
      <c r="A2" s="2" t="s">
        <v>1</v>
      </c>
    </row>
    <row r="3" spans="1:4" x14ac:dyDescent="0.2">
      <c r="A3" s="1" t="s">
        <v>2</v>
      </c>
      <c r="B3" s="1">
        <f>'BS year 1'!D7</f>
        <v>0</v>
      </c>
    </row>
    <row r="4" spans="1:4" x14ac:dyDescent="0.2">
      <c r="A4" s="1" t="s">
        <v>3</v>
      </c>
      <c r="B4" s="1">
        <f>'CFF, P&amp;L yr 2'!N28</f>
        <v>0</v>
      </c>
    </row>
    <row r="5" spans="1:4" x14ac:dyDescent="0.2">
      <c r="A5" s="1" t="s">
        <v>4</v>
      </c>
      <c r="B5" s="1">
        <f>-'CFF, P&amp;L yr 2'!R52</f>
        <v>0</v>
      </c>
    </row>
    <row r="6" spans="1:4" x14ac:dyDescent="0.2">
      <c r="A6" s="1" t="s">
        <v>5</v>
      </c>
      <c r="B6" s="1">
        <f>'CFF, P&amp;L yr 2'!N10</f>
        <v>0</v>
      </c>
    </row>
    <row r="7" spans="1:4" x14ac:dyDescent="0.2">
      <c r="A7" s="2" t="s">
        <v>6</v>
      </c>
      <c r="D7" s="2">
        <f>SUM(B3:B6)</f>
        <v>0</v>
      </c>
    </row>
    <row r="8" spans="1:4" x14ac:dyDescent="0.2">
      <c r="A8" s="2"/>
      <c r="D8" s="2"/>
    </row>
    <row r="10" spans="1:4" x14ac:dyDescent="0.2">
      <c r="A10" s="2" t="s">
        <v>7</v>
      </c>
    </row>
    <row r="11" spans="1:4" x14ac:dyDescent="0.2">
      <c r="A11" s="1" t="s">
        <v>8</v>
      </c>
      <c r="B11" s="1">
        <f>'CFF, P&amp;L yr 2'!M57</f>
        <v>0</v>
      </c>
    </row>
    <row r="12" spans="1:4" x14ac:dyDescent="0.2">
      <c r="A12" s="1" t="s">
        <v>9</v>
      </c>
      <c r="B12" s="5"/>
    </row>
    <row r="13" spans="1:4" x14ac:dyDescent="0.2">
      <c r="A13" s="1" t="s">
        <v>10</v>
      </c>
      <c r="B13" s="5"/>
    </row>
    <row r="14" spans="1:4" x14ac:dyDescent="0.2">
      <c r="A14" s="1" t="s">
        <v>11</v>
      </c>
      <c r="B14" s="5"/>
    </row>
    <row r="15" spans="1:4" x14ac:dyDescent="0.2">
      <c r="A15" s="2" t="s">
        <v>6</v>
      </c>
      <c r="B15" s="2"/>
      <c r="C15" s="2">
        <f>SUM(B11:B14)</f>
        <v>0</v>
      </c>
      <c r="D15" s="2"/>
    </row>
    <row r="17" spans="1:4" x14ac:dyDescent="0.2">
      <c r="A17" s="2" t="s">
        <v>12</v>
      </c>
      <c r="B17" s="2"/>
      <c r="C17" s="2"/>
      <c r="D17" s="2"/>
    </row>
    <row r="18" spans="1:4" x14ac:dyDescent="0.2">
      <c r="A18" s="6" t="s">
        <v>13</v>
      </c>
      <c r="B18" s="7"/>
      <c r="C18" s="6"/>
      <c r="D18" s="6"/>
    </row>
    <row r="19" spans="1:4" x14ac:dyDescent="0.2">
      <c r="A19" s="6" t="s">
        <v>14</v>
      </c>
      <c r="B19" s="7"/>
      <c r="C19" s="2"/>
      <c r="D19" s="2"/>
    </row>
    <row r="20" spans="1:4" x14ac:dyDescent="0.2">
      <c r="A20" s="6" t="s">
        <v>15</v>
      </c>
      <c r="B20" s="6">
        <f>'CFF, P&amp;L yr 2'!O53</f>
        <v>0</v>
      </c>
      <c r="C20" s="2"/>
      <c r="D20" s="2"/>
    </row>
    <row r="21" spans="1:4" x14ac:dyDescent="0.2">
      <c r="A21" s="6" t="s">
        <v>16</v>
      </c>
      <c r="B21" s="11">
        <f>'CFF, P&amp;L yr 2'!O34</f>
        <v>0</v>
      </c>
      <c r="C21" s="2"/>
      <c r="D21" s="2"/>
    </row>
    <row r="22" spans="1:4" x14ac:dyDescent="0.2">
      <c r="A22" s="6" t="s">
        <v>17</v>
      </c>
      <c r="B22" s="11">
        <f>'BS year 1'!B22-'CFF, P&amp;L yr 2'!N50+'CFF, P&amp;L yr 2'!S55</f>
        <v>0</v>
      </c>
      <c r="C22" s="2"/>
      <c r="D22" s="2"/>
    </row>
    <row r="23" spans="1:4" x14ac:dyDescent="0.2">
      <c r="A23" s="1" t="s">
        <v>18</v>
      </c>
      <c r="B23" s="4">
        <f>'BS year 1'!B23-'CFF, P&amp;L yr 2'!N51+'CFF, P&amp;L yr 2'!S56</f>
        <v>0</v>
      </c>
    </row>
    <row r="24" spans="1:4" x14ac:dyDescent="0.2">
      <c r="A24" s="2" t="s">
        <v>6</v>
      </c>
      <c r="C24" s="2">
        <f>SUM(B18:B23)</f>
        <v>0</v>
      </c>
    </row>
    <row r="26" spans="1:4" x14ac:dyDescent="0.2">
      <c r="A26" s="2" t="s">
        <v>19</v>
      </c>
      <c r="B26" s="2"/>
      <c r="C26" s="2"/>
      <c r="D26" s="2">
        <f>C15-C24</f>
        <v>0</v>
      </c>
    </row>
    <row r="27" spans="1:4" x14ac:dyDescent="0.2">
      <c r="A27" s="2"/>
      <c r="B27" s="2"/>
      <c r="C27" s="2"/>
      <c r="D27" s="2"/>
    </row>
    <row r="28" spans="1:4" x14ac:dyDescent="0.2">
      <c r="A28" s="2" t="s">
        <v>20</v>
      </c>
      <c r="B28" s="2"/>
      <c r="C28" s="2"/>
      <c r="D28" s="2"/>
    </row>
    <row r="29" spans="1:4" s="6" customFormat="1" x14ac:dyDescent="0.2">
      <c r="A29" s="6" t="s">
        <v>21</v>
      </c>
      <c r="B29" s="6">
        <f>'BS year 1'!B29+'CFF, P&amp;L yr 2'!N14-'CFF, P&amp;L yr 2'!N29</f>
        <v>0</v>
      </c>
    </row>
    <row r="30" spans="1:4" s="6" customFormat="1" x14ac:dyDescent="0.2">
      <c r="A30" s="6" t="s">
        <v>22</v>
      </c>
      <c r="B30" s="6">
        <f>'BS year 1'!B30+'CFF, P&amp;L yr 2'!N15-'CFF, P&amp;L yr 2'!N30</f>
        <v>0</v>
      </c>
    </row>
    <row r="31" spans="1:4" x14ac:dyDescent="0.2">
      <c r="A31" s="2" t="s">
        <v>6</v>
      </c>
      <c r="B31" s="2"/>
      <c r="C31" s="2"/>
      <c r="D31" s="2">
        <f>SUM(B28:B31)</f>
        <v>0</v>
      </c>
    </row>
    <row r="33" spans="1:4" x14ac:dyDescent="0.2">
      <c r="A33" s="2" t="s">
        <v>23</v>
      </c>
      <c r="B33" s="2"/>
      <c r="C33" s="2"/>
      <c r="D33" s="2">
        <f>D7+D26-D31</f>
        <v>0</v>
      </c>
    </row>
    <row r="35" spans="1:4" x14ac:dyDescent="0.2">
      <c r="A35" s="2" t="s">
        <v>24</v>
      </c>
    </row>
    <row r="36" spans="1:4" x14ac:dyDescent="0.2">
      <c r="A36" s="1" t="s">
        <v>25</v>
      </c>
      <c r="C36" s="1">
        <f>'BS year 1'!C36+'CFF, P&amp;L yr 2'!N13</f>
        <v>0</v>
      </c>
    </row>
    <row r="37" spans="1:4" x14ac:dyDescent="0.2">
      <c r="A37" s="1" t="s">
        <v>26</v>
      </c>
      <c r="C37" s="1">
        <f>'BS year 1'!C37+'BS year 1'!C38</f>
        <v>0</v>
      </c>
    </row>
    <row r="38" spans="1:4" x14ac:dyDescent="0.2">
      <c r="A38" s="1" t="s">
        <v>27</v>
      </c>
      <c r="C38" s="1">
        <f>'CFF, P&amp;L yr 2'!S57</f>
        <v>0</v>
      </c>
    </row>
    <row r="39" spans="1:4" x14ac:dyDescent="0.2">
      <c r="A39" s="2" t="s">
        <v>6</v>
      </c>
      <c r="D39" s="2">
        <f>SUM(C36:C38)</f>
        <v>0</v>
      </c>
    </row>
    <row r="41" spans="1:4" x14ac:dyDescent="0.2">
      <c r="A41" s="1" t="s">
        <v>28</v>
      </c>
      <c r="D41" s="1">
        <f>D33-D39</f>
        <v>0</v>
      </c>
    </row>
  </sheetData>
  <sheetProtection selectLockedCells="1" selectUnlockedCells="1"/>
  <pageMargins left="0.78749999999999998" right="0.78749999999999998" top="1.0249999999999999" bottom="0.88611111111111107" header="0.78749999999999998" footer="0.51180555555555551"/>
  <pageSetup paperSize="9" firstPageNumber="0" orientation="portrait" horizontalDpi="300" verticalDpi="300"/>
  <headerFooter alignWithMargins="0">
    <oddHeader>&amp;C&amp;F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
  <sheetViews>
    <sheetView workbookViewId="0"/>
  </sheetViews>
  <sheetFormatPr defaultColWidth="9" defaultRowHeight="12.75" x14ac:dyDescent="0.2"/>
  <cols>
    <col min="1" max="1" width="36.28515625" style="1" customWidth="1"/>
    <col min="2" max="13" width="11.7109375" style="1" customWidth="1"/>
    <col min="14" max="16384" width="9" style="1"/>
  </cols>
  <sheetData>
    <row r="1" spans="1:25" x14ac:dyDescent="0.2">
      <c r="A1" s="2" t="s">
        <v>85</v>
      </c>
      <c r="B1" s="8"/>
      <c r="C1" s="8"/>
      <c r="D1" s="8"/>
      <c r="E1" s="8"/>
      <c r="F1" s="8"/>
      <c r="G1" s="8"/>
      <c r="H1" s="8"/>
      <c r="I1" s="8"/>
      <c r="J1" s="8"/>
      <c r="K1" s="8"/>
      <c r="L1" s="8"/>
      <c r="M1" s="8"/>
      <c r="N1" s="2" t="s">
        <v>86</v>
      </c>
      <c r="O1" s="2"/>
      <c r="P1" s="2"/>
      <c r="Q1" s="2" t="s">
        <v>87</v>
      </c>
      <c r="S1" s="2"/>
      <c r="T1" s="2"/>
      <c r="U1" s="2"/>
      <c r="V1" s="2"/>
      <c r="W1" s="2"/>
      <c r="X1" s="2"/>
      <c r="Y1" s="2"/>
    </row>
    <row r="2" spans="1:25" x14ac:dyDescent="0.2">
      <c r="A2" s="2" t="s">
        <v>32</v>
      </c>
      <c r="B2"/>
      <c r="C2"/>
      <c r="D2"/>
      <c r="E2"/>
      <c r="F2"/>
      <c r="G2"/>
      <c r="H2"/>
      <c r="I2"/>
      <c r="J2"/>
      <c r="K2"/>
      <c r="L2"/>
      <c r="M2"/>
      <c r="N2"/>
      <c r="O2" s="1" t="s">
        <v>33</v>
      </c>
      <c r="Q2" s="2" t="s">
        <v>34</v>
      </c>
      <c r="S2" s="2"/>
      <c r="U2" s="2"/>
    </row>
    <row r="3" spans="1:25" x14ac:dyDescent="0.2">
      <c r="A3" s="4">
        <f>'CFF, P&amp;L yr1'!A3</f>
        <v>0</v>
      </c>
      <c r="B3" s="5"/>
      <c r="C3" s="5"/>
      <c r="D3" s="5"/>
      <c r="E3" s="5"/>
      <c r="F3" s="5"/>
      <c r="G3" s="5"/>
      <c r="H3" s="5"/>
      <c r="I3" s="5"/>
      <c r="J3" s="5"/>
      <c r="K3" s="5"/>
      <c r="L3" s="5"/>
      <c r="M3" s="5"/>
      <c r="N3" s="2">
        <f t="shared" ref="N3:N15" si="0">SUM(B3:M3)</f>
        <v>0</v>
      </c>
      <c r="O3" s="9">
        <v>0</v>
      </c>
      <c r="R3" s="1">
        <f t="shared" ref="R3:R9" si="1">N3</f>
        <v>0</v>
      </c>
      <c r="S3" s="2"/>
    </row>
    <row r="4" spans="1:25" x14ac:dyDescent="0.2">
      <c r="A4" s="4">
        <f>'CFF, P&amp;L yr1'!A4</f>
        <v>0</v>
      </c>
      <c r="B4" s="5"/>
      <c r="C4" s="5"/>
      <c r="D4" s="5"/>
      <c r="E4" s="5"/>
      <c r="F4" s="5"/>
      <c r="G4" s="5"/>
      <c r="H4" s="5"/>
      <c r="I4" s="5"/>
      <c r="J4" s="5"/>
      <c r="K4" s="5"/>
      <c r="L4" s="5"/>
      <c r="M4" s="5"/>
      <c r="N4" s="2">
        <f t="shared" si="0"/>
        <v>0</v>
      </c>
      <c r="R4" s="1">
        <f t="shared" si="1"/>
        <v>0</v>
      </c>
      <c r="S4" s="2"/>
    </row>
    <row r="5" spans="1:25" x14ac:dyDescent="0.2">
      <c r="A5" s="4">
        <f>'CFF, P&amp;L yr1'!A5</f>
        <v>0</v>
      </c>
      <c r="B5" s="5"/>
      <c r="C5" s="5"/>
      <c r="D5" s="5"/>
      <c r="E5" s="5"/>
      <c r="F5" s="5"/>
      <c r="G5" s="5"/>
      <c r="H5" s="5"/>
      <c r="I5" s="5"/>
      <c r="J5" s="5"/>
      <c r="K5" s="5"/>
      <c r="L5" s="5"/>
      <c r="M5" s="5"/>
      <c r="N5" s="2">
        <f t="shared" si="0"/>
        <v>0</v>
      </c>
      <c r="R5" s="1">
        <f t="shared" si="1"/>
        <v>0</v>
      </c>
      <c r="S5" s="2"/>
    </row>
    <row r="6" spans="1:25" x14ac:dyDescent="0.2">
      <c r="A6" s="4">
        <f>'CFF, P&amp;L yr1'!A6</f>
        <v>0</v>
      </c>
      <c r="B6" s="5"/>
      <c r="C6" s="5"/>
      <c r="D6" s="5"/>
      <c r="E6" s="5"/>
      <c r="F6" s="5"/>
      <c r="G6" s="5"/>
      <c r="H6" s="5"/>
      <c r="I6" s="5"/>
      <c r="J6" s="5"/>
      <c r="K6" s="5"/>
      <c r="L6" s="5"/>
      <c r="M6" s="5"/>
      <c r="N6" s="2">
        <f t="shared" si="0"/>
        <v>0</v>
      </c>
      <c r="R6" s="1">
        <f t="shared" si="1"/>
        <v>0</v>
      </c>
      <c r="S6" s="2"/>
    </row>
    <row r="7" spans="1:25" x14ac:dyDescent="0.2">
      <c r="A7" s="4">
        <f>'CFF, P&amp;L yr1'!A7</f>
        <v>0</v>
      </c>
      <c r="B7" s="5"/>
      <c r="C7" s="5"/>
      <c r="D7" s="5"/>
      <c r="E7" s="5"/>
      <c r="F7" s="5"/>
      <c r="G7" s="5"/>
      <c r="H7" s="5"/>
      <c r="I7" s="5"/>
      <c r="J7" s="5"/>
      <c r="K7" s="5"/>
      <c r="L7" s="5"/>
      <c r="M7" s="5"/>
      <c r="N7" s="2">
        <f t="shared" si="0"/>
        <v>0</v>
      </c>
      <c r="R7" s="1">
        <f t="shared" si="1"/>
        <v>0</v>
      </c>
      <c r="S7" s="2"/>
      <c r="U7" s="2"/>
      <c r="Y7" s="2"/>
    </row>
    <row r="8" spans="1:25" x14ac:dyDescent="0.2">
      <c r="A8" s="4">
        <f>'CFF, P&amp;L yr1'!A8</f>
        <v>0</v>
      </c>
      <c r="B8" s="5"/>
      <c r="C8" s="5"/>
      <c r="D8" s="5"/>
      <c r="E8" s="5"/>
      <c r="F8" s="5"/>
      <c r="G8" s="5"/>
      <c r="H8" s="5"/>
      <c r="I8" s="5"/>
      <c r="J8" s="5"/>
      <c r="K8" s="5"/>
      <c r="L8" s="5"/>
      <c r="M8" s="5"/>
      <c r="N8" s="2">
        <f t="shared" si="0"/>
        <v>0</v>
      </c>
      <c r="R8" s="1">
        <f t="shared" si="1"/>
        <v>0</v>
      </c>
      <c r="S8" s="2"/>
      <c r="U8" s="2"/>
      <c r="Y8" s="2"/>
    </row>
    <row r="9" spans="1:25" x14ac:dyDescent="0.2">
      <c r="A9" s="4">
        <f>'CFF, P&amp;L yr1'!A9</f>
        <v>0</v>
      </c>
      <c r="B9" s="5"/>
      <c r="C9" s="5"/>
      <c r="D9" s="5"/>
      <c r="E9" s="5"/>
      <c r="F9" s="5"/>
      <c r="G9" s="5"/>
      <c r="H9" s="5"/>
      <c r="I9" s="5"/>
      <c r="J9" s="5"/>
      <c r="K9" s="5"/>
      <c r="L9" s="5"/>
      <c r="M9" s="5"/>
      <c r="N9" s="2">
        <f t="shared" si="0"/>
        <v>0</v>
      </c>
      <c r="R9" s="1">
        <f t="shared" si="1"/>
        <v>0</v>
      </c>
      <c r="S9" s="2"/>
    </row>
    <row r="10" spans="1:25" x14ac:dyDescent="0.2">
      <c r="A10" s="4" t="s">
        <v>35</v>
      </c>
      <c r="B10" s="5"/>
      <c r="C10" s="5"/>
      <c r="D10" s="5"/>
      <c r="E10" s="5"/>
      <c r="F10" s="5"/>
      <c r="G10" s="5"/>
      <c r="H10" s="5"/>
      <c r="I10" s="5"/>
      <c r="J10" s="5"/>
      <c r="K10" s="5"/>
      <c r="L10" s="5"/>
      <c r="M10" s="5"/>
      <c r="N10" s="2">
        <f t="shared" si="0"/>
        <v>0</v>
      </c>
      <c r="S10" s="2"/>
      <c r="U10" s="2"/>
    </row>
    <row r="11" spans="1:25" x14ac:dyDescent="0.2">
      <c r="A11" s="4" t="s">
        <v>36</v>
      </c>
      <c r="B11" s="4"/>
      <c r="C11" s="4"/>
      <c r="D11" s="4"/>
      <c r="E11" s="4"/>
      <c r="F11" s="4"/>
      <c r="G11" s="4"/>
      <c r="H11" s="4"/>
      <c r="I11" s="4"/>
      <c r="J11" s="4"/>
      <c r="K11" s="4"/>
      <c r="L11" s="4"/>
      <c r="M11" s="4">
        <f>-('BS year 3'!B12-'BS year 2'!B12)</f>
        <v>0</v>
      </c>
      <c r="N11" s="2">
        <f t="shared" si="0"/>
        <v>0</v>
      </c>
      <c r="Q11" s="10"/>
      <c r="S11" s="2"/>
      <c r="U11" s="2"/>
    </row>
    <row r="12" spans="1:25" x14ac:dyDescent="0.2">
      <c r="A12" s="1" t="s">
        <v>37</v>
      </c>
      <c r="B12" s="1">
        <f t="shared" ref="B12:M12" si="2">SUM(B3:B10)*$O3</f>
        <v>0</v>
      </c>
      <c r="C12" s="1">
        <f t="shared" si="2"/>
        <v>0</v>
      </c>
      <c r="D12" s="1">
        <f t="shared" si="2"/>
        <v>0</v>
      </c>
      <c r="E12" s="1">
        <f t="shared" si="2"/>
        <v>0</v>
      </c>
      <c r="F12" s="1">
        <f t="shared" si="2"/>
        <v>0</v>
      </c>
      <c r="G12" s="1">
        <f t="shared" si="2"/>
        <v>0</v>
      </c>
      <c r="H12" s="1">
        <f t="shared" si="2"/>
        <v>0</v>
      </c>
      <c r="I12" s="1">
        <f t="shared" si="2"/>
        <v>0</v>
      </c>
      <c r="J12" s="1">
        <f t="shared" si="2"/>
        <v>0</v>
      </c>
      <c r="K12" s="1">
        <f t="shared" si="2"/>
        <v>0</v>
      </c>
      <c r="L12" s="1">
        <f t="shared" si="2"/>
        <v>0</v>
      </c>
      <c r="M12" s="1">
        <f t="shared" si="2"/>
        <v>0</v>
      </c>
      <c r="N12" s="2">
        <f t="shared" si="0"/>
        <v>0</v>
      </c>
      <c r="O12" s="6" t="s">
        <v>38</v>
      </c>
      <c r="Q12" s="10"/>
      <c r="R12"/>
      <c r="S12" s="2"/>
    </row>
    <row r="13" spans="1:25" x14ac:dyDescent="0.2">
      <c r="A13" s="1" t="s">
        <v>39</v>
      </c>
      <c r="B13" s="5"/>
      <c r="C13" s="5"/>
      <c r="D13" s="5"/>
      <c r="E13" s="5"/>
      <c r="F13" s="5"/>
      <c r="G13" s="5"/>
      <c r="H13" s="5"/>
      <c r="I13" s="5"/>
      <c r="J13" s="5"/>
      <c r="K13" s="5"/>
      <c r="L13" s="5"/>
      <c r="M13" s="5"/>
      <c r="N13" s="2">
        <f t="shared" si="0"/>
        <v>0</v>
      </c>
      <c r="O13" s="6" t="s">
        <v>38</v>
      </c>
      <c r="Q13" s="10"/>
      <c r="S13" s="2"/>
    </row>
    <row r="14" spans="1:25" x14ac:dyDescent="0.2">
      <c r="A14" s="1" t="s">
        <v>21</v>
      </c>
      <c r="B14" s="11">
        <f>'Supporter Loan Schedule'!B116</f>
        <v>0</v>
      </c>
      <c r="C14" s="11">
        <f>'Supporter Loan Schedule'!C116</f>
        <v>0</v>
      </c>
      <c r="D14" s="11">
        <f>'Supporter Loan Schedule'!D116</f>
        <v>0</v>
      </c>
      <c r="E14" s="11">
        <f>'Supporter Loan Schedule'!E116</f>
        <v>0</v>
      </c>
      <c r="F14" s="11">
        <f>'Supporter Loan Schedule'!F116</f>
        <v>0</v>
      </c>
      <c r="G14" s="11">
        <f>'Supporter Loan Schedule'!G116</f>
        <v>0</v>
      </c>
      <c r="H14" s="11">
        <f>'Supporter Loan Schedule'!H116</f>
        <v>0</v>
      </c>
      <c r="I14" s="11">
        <f>'Supporter Loan Schedule'!I116</f>
        <v>0</v>
      </c>
      <c r="J14" s="11">
        <f>'Supporter Loan Schedule'!J116</f>
        <v>0</v>
      </c>
      <c r="K14" s="11">
        <f>'Supporter Loan Schedule'!K116</f>
        <v>0</v>
      </c>
      <c r="L14" s="11">
        <f>'Supporter Loan Schedule'!L116</f>
        <v>0</v>
      </c>
      <c r="M14" s="11">
        <f>'Supporter Loan Schedule'!M116</f>
        <v>0</v>
      </c>
      <c r="N14" s="2">
        <f t="shared" si="0"/>
        <v>0</v>
      </c>
      <c r="O14" s="6" t="s">
        <v>38</v>
      </c>
      <c r="Q14" s="2" t="s">
        <v>6</v>
      </c>
      <c r="S14" s="2">
        <f>SUM(R3:R13)</f>
        <v>0</v>
      </c>
    </row>
    <row r="15" spans="1:25" x14ac:dyDescent="0.2">
      <c r="A15" s="1" t="s">
        <v>22</v>
      </c>
      <c r="B15" s="11">
        <f>'Commercial Loan Schedule'!B116</f>
        <v>0</v>
      </c>
      <c r="C15" s="11">
        <f>'Commercial Loan Schedule'!C116</f>
        <v>0</v>
      </c>
      <c r="D15" s="11">
        <f>'Commercial Loan Schedule'!D116</f>
        <v>0</v>
      </c>
      <c r="E15" s="11">
        <f>'Commercial Loan Schedule'!E116</f>
        <v>0</v>
      </c>
      <c r="F15" s="11">
        <f>'Commercial Loan Schedule'!F116</f>
        <v>0</v>
      </c>
      <c r="G15" s="11">
        <f>'Commercial Loan Schedule'!G116</f>
        <v>0</v>
      </c>
      <c r="H15" s="11">
        <f>'Commercial Loan Schedule'!H116</f>
        <v>0</v>
      </c>
      <c r="I15" s="11">
        <f>'Commercial Loan Schedule'!I116</f>
        <v>0</v>
      </c>
      <c r="J15" s="11">
        <f>'Commercial Loan Schedule'!J116</f>
        <v>0</v>
      </c>
      <c r="K15" s="11">
        <f>'Commercial Loan Schedule'!K116</f>
        <v>0</v>
      </c>
      <c r="L15" s="11">
        <f>'Commercial Loan Schedule'!L116</f>
        <v>0</v>
      </c>
      <c r="M15" s="11">
        <f>'Commercial Loan Schedule'!M116</f>
        <v>0</v>
      </c>
      <c r="N15" s="2">
        <f t="shared" si="0"/>
        <v>0</v>
      </c>
      <c r="O15" s="6" t="s">
        <v>38</v>
      </c>
      <c r="Q15" s="2"/>
      <c r="S15" s="2"/>
    </row>
    <row r="16" spans="1:25" x14ac:dyDescent="0.2">
      <c r="A16" s="2" t="s">
        <v>6</v>
      </c>
      <c r="B16" s="2">
        <f t="shared" ref="B16:N16" si="3">SUM(B3:B15)</f>
        <v>0</v>
      </c>
      <c r="C16" s="2">
        <f t="shared" si="3"/>
        <v>0</v>
      </c>
      <c r="D16" s="2">
        <f t="shared" si="3"/>
        <v>0</v>
      </c>
      <c r="E16" s="2">
        <f t="shared" si="3"/>
        <v>0</v>
      </c>
      <c r="F16" s="2">
        <f t="shared" si="3"/>
        <v>0</v>
      </c>
      <c r="G16" s="2">
        <f t="shared" si="3"/>
        <v>0</v>
      </c>
      <c r="H16" s="2">
        <f t="shared" si="3"/>
        <v>0</v>
      </c>
      <c r="I16" s="2">
        <f t="shared" si="3"/>
        <v>0</v>
      </c>
      <c r="J16" s="2">
        <f t="shared" si="3"/>
        <v>0</v>
      </c>
      <c r="K16" s="2">
        <f t="shared" si="3"/>
        <v>0</v>
      </c>
      <c r="L16" s="2">
        <f t="shared" si="3"/>
        <v>0</v>
      </c>
      <c r="M16" s="2">
        <f t="shared" si="3"/>
        <v>0</v>
      </c>
      <c r="N16" s="2">
        <f t="shared" si="3"/>
        <v>0</v>
      </c>
      <c r="Q16" s="2" t="s">
        <v>40</v>
      </c>
      <c r="S16" s="2"/>
      <c r="T16" s="2"/>
      <c r="U16" s="2"/>
      <c r="V16" s="2"/>
      <c r="W16" s="2"/>
      <c r="X16" s="2"/>
      <c r="Y16" s="2"/>
    </row>
    <row r="17" spans="1:25" x14ac:dyDescent="0.2">
      <c r="N17" s="2"/>
      <c r="Q17" s="10" t="s">
        <v>41</v>
      </c>
      <c r="R17">
        <f>'BS year 2'!B13-'BS year 3'!B13</f>
        <v>0</v>
      </c>
      <c r="S17" s="2"/>
    </row>
    <row r="18" spans="1:25" x14ac:dyDescent="0.2">
      <c r="A18" s="2" t="s">
        <v>42</v>
      </c>
      <c r="B18" s="2"/>
      <c r="C18" s="2"/>
      <c r="D18" s="2"/>
      <c r="E18" s="2"/>
      <c r="F18" s="2"/>
      <c r="G18" s="2"/>
      <c r="H18" s="2"/>
      <c r="I18" s="2"/>
      <c r="J18" s="2"/>
      <c r="K18" s="2"/>
      <c r="L18" s="2"/>
      <c r="M18" s="2"/>
      <c r="N18" s="2"/>
      <c r="O18" s="2"/>
      <c r="P18" s="2"/>
      <c r="Q18" s="10" t="s">
        <v>43</v>
      </c>
      <c r="R18" s="1">
        <f>'BS year 2'!B14-'BS year 3'!B14</f>
        <v>0</v>
      </c>
      <c r="S18" s="2"/>
      <c r="T18" s="2"/>
      <c r="U18" s="2"/>
      <c r="V18" s="2"/>
      <c r="W18" s="2"/>
      <c r="X18" s="2"/>
      <c r="Y18" s="2"/>
    </row>
    <row r="19" spans="1:25" x14ac:dyDescent="0.2">
      <c r="A19" s="11">
        <f>'CFF, P&amp;L yr1'!A19</f>
        <v>0</v>
      </c>
      <c r="B19" s="7"/>
      <c r="C19" s="7"/>
      <c r="D19" s="7"/>
      <c r="E19" s="7"/>
      <c r="F19" s="7"/>
      <c r="G19" s="7"/>
      <c r="H19" s="7"/>
      <c r="I19" s="7"/>
      <c r="J19" s="7"/>
      <c r="K19" s="7"/>
      <c r="L19" s="7"/>
      <c r="M19" s="7"/>
      <c r="N19" s="2">
        <f t="shared" ref="N19:N53" si="4">SUM(B19:M19)</f>
        <v>0</v>
      </c>
      <c r="O19" s="6"/>
      <c r="P19" s="6"/>
      <c r="Q19" s="2"/>
      <c r="R19" s="6">
        <f t="shared" ref="R19:R27" si="5">N19</f>
        <v>0</v>
      </c>
      <c r="S19" s="2"/>
      <c r="T19" s="6"/>
      <c r="U19" s="6"/>
      <c r="V19" s="6"/>
      <c r="W19" s="6"/>
      <c r="X19" s="6"/>
      <c r="Y19" s="6"/>
    </row>
    <row r="20" spans="1:25" x14ac:dyDescent="0.2">
      <c r="A20" s="11">
        <f>'CFF, P&amp;L yr1'!A20</f>
        <v>0</v>
      </c>
      <c r="B20" s="7"/>
      <c r="C20" s="7"/>
      <c r="D20" s="7"/>
      <c r="E20" s="7"/>
      <c r="F20" s="7"/>
      <c r="G20" s="7"/>
      <c r="H20" s="7"/>
      <c r="I20" s="7"/>
      <c r="J20" s="7"/>
      <c r="K20" s="7"/>
      <c r="L20" s="7"/>
      <c r="M20" s="7"/>
      <c r="N20" s="2">
        <f t="shared" si="4"/>
        <v>0</v>
      </c>
      <c r="O20" s="6"/>
      <c r="P20" s="6"/>
      <c r="Q20" s="2"/>
      <c r="R20" s="6">
        <f t="shared" si="5"/>
        <v>0</v>
      </c>
      <c r="S20" s="2"/>
      <c r="T20" s="6"/>
      <c r="U20" s="6"/>
      <c r="V20" s="6"/>
      <c r="W20" s="6"/>
      <c r="X20" s="6"/>
      <c r="Y20" s="6"/>
    </row>
    <row r="21" spans="1:25" x14ac:dyDescent="0.2">
      <c r="A21" s="11">
        <f>'CFF, P&amp;L yr1'!A21</f>
        <v>0</v>
      </c>
      <c r="B21" s="7"/>
      <c r="C21" s="7"/>
      <c r="D21" s="7"/>
      <c r="E21" s="7"/>
      <c r="F21" s="7"/>
      <c r="G21" s="7"/>
      <c r="H21" s="7"/>
      <c r="I21" s="7"/>
      <c r="J21" s="7"/>
      <c r="K21" s="7"/>
      <c r="L21" s="7"/>
      <c r="M21" s="7"/>
      <c r="N21" s="2">
        <f t="shared" si="4"/>
        <v>0</v>
      </c>
      <c r="O21" s="6"/>
      <c r="P21" s="6"/>
      <c r="Q21" s="2"/>
      <c r="R21" s="6">
        <f t="shared" si="5"/>
        <v>0</v>
      </c>
      <c r="S21" s="2"/>
      <c r="T21" s="6"/>
      <c r="U21" s="6"/>
      <c r="V21" s="6"/>
      <c r="W21" s="6"/>
      <c r="X21" s="6"/>
      <c r="Y21" s="6"/>
    </row>
    <row r="22" spans="1:25" x14ac:dyDescent="0.2">
      <c r="A22" s="11">
        <f>'CFF, P&amp;L yr1'!A22</f>
        <v>0</v>
      </c>
      <c r="B22" s="7"/>
      <c r="C22" s="7"/>
      <c r="D22" s="7"/>
      <c r="E22" s="7"/>
      <c r="F22" s="7"/>
      <c r="G22" s="7"/>
      <c r="H22" s="7"/>
      <c r="I22" s="7"/>
      <c r="J22" s="7"/>
      <c r="K22" s="7"/>
      <c r="L22" s="7"/>
      <c r="M22" s="7"/>
      <c r="N22" s="2">
        <f t="shared" si="4"/>
        <v>0</v>
      </c>
      <c r="O22" s="6"/>
      <c r="P22" s="6"/>
      <c r="Q22" s="2"/>
      <c r="R22" s="6">
        <f t="shared" si="5"/>
        <v>0</v>
      </c>
      <c r="S22" s="2"/>
      <c r="T22" s="6"/>
      <c r="U22" s="6"/>
      <c r="V22" s="6"/>
      <c r="W22" s="6"/>
      <c r="X22" s="6"/>
      <c r="Y22" s="6"/>
    </row>
    <row r="23" spans="1:25" x14ac:dyDescent="0.2">
      <c r="A23" s="11">
        <f>'CFF, P&amp;L yr1'!A23</f>
        <v>0</v>
      </c>
      <c r="B23" s="7"/>
      <c r="C23" s="7"/>
      <c r="D23" s="7"/>
      <c r="E23" s="7"/>
      <c r="F23" s="7"/>
      <c r="G23" s="7"/>
      <c r="H23" s="7"/>
      <c r="I23" s="7"/>
      <c r="J23" s="7"/>
      <c r="K23" s="7"/>
      <c r="L23" s="7"/>
      <c r="M23" s="7"/>
      <c r="N23" s="2">
        <f t="shared" si="4"/>
        <v>0</v>
      </c>
      <c r="O23" s="6"/>
      <c r="P23" s="6"/>
      <c r="Q23" s="2"/>
      <c r="R23" s="6">
        <f t="shared" si="5"/>
        <v>0</v>
      </c>
      <c r="S23" s="2"/>
      <c r="T23" s="6"/>
      <c r="U23" s="6"/>
      <c r="V23" s="6"/>
      <c r="W23" s="6"/>
      <c r="X23" s="6"/>
      <c r="Y23" s="6"/>
    </row>
    <row r="24" spans="1:25" x14ac:dyDescent="0.2">
      <c r="A24" s="11">
        <f>'CFF, P&amp;L yr1'!A24</f>
        <v>0</v>
      </c>
      <c r="B24" s="7"/>
      <c r="C24" s="7"/>
      <c r="D24" s="7"/>
      <c r="E24" s="7"/>
      <c r="F24" s="7"/>
      <c r="G24" s="7"/>
      <c r="H24" s="7"/>
      <c r="I24" s="7"/>
      <c r="J24" s="7"/>
      <c r="K24" s="7"/>
      <c r="L24" s="7"/>
      <c r="M24" s="7"/>
      <c r="N24" s="2">
        <f t="shared" si="4"/>
        <v>0</v>
      </c>
      <c r="O24" s="2"/>
      <c r="P24" s="2"/>
      <c r="Q24" s="2"/>
      <c r="R24" s="6">
        <f t="shared" si="5"/>
        <v>0</v>
      </c>
      <c r="S24" s="2"/>
      <c r="T24" s="2"/>
      <c r="U24" s="6"/>
      <c r="V24" s="2"/>
      <c r="W24" s="6"/>
      <c r="X24" s="2"/>
      <c r="Y24" s="2"/>
    </row>
    <row r="25" spans="1:25" x14ac:dyDescent="0.2">
      <c r="A25" s="11">
        <f>'CFF, P&amp;L yr1'!A25</f>
        <v>0</v>
      </c>
      <c r="B25" s="7"/>
      <c r="C25" s="7"/>
      <c r="D25" s="7"/>
      <c r="E25" s="7"/>
      <c r="F25" s="7"/>
      <c r="G25" s="7"/>
      <c r="H25" s="7"/>
      <c r="I25" s="7"/>
      <c r="J25" s="7"/>
      <c r="K25" s="7"/>
      <c r="L25" s="7"/>
      <c r="M25" s="7"/>
      <c r="N25" s="2">
        <f t="shared" si="4"/>
        <v>0</v>
      </c>
      <c r="O25" s="2"/>
      <c r="P25" s="2"/>
      <c r="Q25" s="2"/>
      <c r="R25" s="6">
        <f t="shared" si="5"/>
        <v>0</v>
      </c>
      <c r="S25" s="2"/>
      <c r="T25" s="2"/>
      <c r="U25" s="6"/>
      <c r="V25" s="2"/>
      <c r="W25" s="6"/>
      <c r="X25" s="2"/>
      <c r="Y25" s="2"/>
    </row>
    <row r="26" spans="1:25" x14ac:dyDescent="0.2">
      <c r="A26" s="6" t="s">
        <v>44</v>
      </c>
      <c r="B26" s="7"/>
      <c r="C26" s="7"/>
      <c r="D26" s="7"/>
      <c r="E26" s="7"/>
      <c r="F26" s="7"/>
      <c r="G26" s="7"/>
      <c r="H26" s="7"/>
      <c r="I26" s="7"/>
      <c r="J26" s="7"/>
      <c r="K26" s="7"/>
      <c r="L26" s="7"/>
      <c r="M26" s="7"/>
      <c r="N26" s="2">
        <f t="shared" si="4"/>
        <v>0</v>
      </c>
      <c r="O26" s="2"/>
      <c r="P26" s="2"/>
      <c r="Q26" s="2"/>
      <c r="R26" s="6">
        <f t="shared" si="5"/>
        <v>0</v>
      </c>
      <c r="S26" s="2"/>
      <c r="T26" s="2"/>
      <c r="U26" s="6"/>
      <c r="V26" s="2"/>
      <c r="W26" s="6"/>
      <c r="X26" s="2"/>
      <c r="Y26" s="2"/>
    </row>
    <row r="27" spans="1:25" x14ac:dyDescent="0.2">
      <c r="A27" s="6" t="s">
        <v>45</v>
      </c>
      <c r="B27" s="7"/>
      <c r="C27" s="7"/>
      <c r="D27" s="7"/>
      <c r="E27" s="7"/>
      <c r="F27" s="7"/>
      <c r="G27" s="7"/>
      <c r="H27" s="7"/>
      <c r="I27" s="7"/>
      <c r="J27" s="7"/>
      <c r="K27" s="7"/>
      <c r="L27" s="7"/>
      <c r="M27" s="7"/>
      <c r="N27" s="2">
        <f t="shared" si="4"/>
        <v>0</v>
      </c>
      <c r="O27" s="2"/>
      <c r="P27" s="2"/>
      <c r="Q27" s="2"/>
      <c r="R27" s="6">
        <f t="shared" si="5"/>
        <v>0</v>
      </c>
      <c r="S27" s="2"/>
      <c r="T27" s="2"/>
      <c r="U27" s="6"/>
      <c r="V27" s="2"/>
      <c r="W27" s="6"/>
      <c r="X27" s="2"/>
      <c r="Y27" s="2"/>
    </row>
    <row r="28" spans="1:25" x14ac:dyDescent="0.2">
      <c r="A28" s="4" t="s">
        <v>46</v>
      </c>
      <c r="B28" s="6">
        <f>'Asset Register'!N15</f>
        <v>0</v>
      </c>
      <c r="C28" s="6"/>
      <c r="D28" s="6"/>
      <c r="E28" s="6"/>
      <c r="F28" s="6"/>
      <c r="G28" s="6"/>
      <c r="H28" s="6"/>
      <c r="I28" s="6"/>
      <c r="J28" s="6"/>
      <c r="K28" s="6"/>
      <c r="L28" s="6"/>
      <c r="M28" s="6"/>
      <c r="N28" s="2">
        <f t="shared" si="4"/>
        <v>0</v>
      </c>
      <c r="O28" s="6" t="s">
        <v>38</v>
      </c>
      <c r="P28" s="6"/>
      <c r="Q28" s="2" t="s">
        <v>6</v>
      </c>
      <c r="R28" s="2"/>
      <c r="S28" s="2">
        <f>SUM(R17:R27)</f>
        <v>0</v>
      </c>
      <c r="T28" s="2"/>
      <c r="U28" s="6"/>
      <c r="V28" s="6"/>
      <c r="W28" s="2"/>
      <c r="X28" s="2"/>
      <c r="Y28" s="2"/>
    </row>
    <row r="29" spans="1:25" x14ac:dyDescent="0.2">
      <c r="A29" s="4" t="s">
        <v>47</v>
      </c>
      <c r="B29" s="11">
        <f>'Supporter Loan Schedule'!B118</f>
        <v>0</v>
      </c>
      <c r="C29" s="11">
        <f>'Supporter Loan Schedule'!C118</f>
        <v>0</v>
      </c>
      <c r="D29" s="11">
        <f>'Supporter Loan Schedule'!D118</f>
        <v>0</v>
      </c>
      <c r="E29" s="11">
        <f>'Supporter Loan Schedule'!E118</f>
        <v>0</v>
      </c>
      <c r="F29" s="11">
        <f>'Supporter Loan Schedule'!F118</f>
        <v>0</v>
      </c>
      <c r="G29" s="11">
        <f>'Supporter Loan Schedule'!G118</f>
        <v>0</v>
      </c>
      <c r="H29" s="11">
        <f>'Supporter Loan Schedule'!H118</f>
        <v>0</v>
      </c>
      <c r="I29" s="11">
        <f>'Supporter Loan Schedule'!I118</f>
        <v>0</v>
      </c>
      <c r="J29" s="11">
        <f>'Supporter Loan Schedule'!J118</f>
        <v>0</v>
      </c>
      <c r="K29" s="11">
        <f>'Supporter Loan Schedule'!K118</f>
        <v>0</v>
      </c>
      <c r="L29" s="11">
        <f>'Supporter Loan Schedule'!L118</f>
        <v>0</v>
      </c>
      <c r="M29" s="11">
        <f>'Supporter Loan Schedule'!M118</f>
        <v>0</v>
      </c>
      <c r="N29" s="2">
        <f t="shared" si="4"/>
        <v>0</v>
      </c>
      <c r="O29" s="1" t="s">
        <v>38</v>
      </c>
      <c r="Q29" s="2" t="s">
        <v>48</v>
      </c>
      <c r="R29" s="2"/>
      <c r="S29" s="2">
        <f>S14-S28</f>
        <v>0</v>
      </c>
    </row>
    <row r="30" spans="1:25" x14ac:dyDescent="0.2">
      <c r="A30" s="4" t="s">
        <v>49</v>
      </c>
      <c r="B30" s="11">
        <f>'Commercial Loan Schedule'!B118</f>
        <v>0</v>
      </c>
      <c r="C30" s="11">
        <f>'Commercial Loan Schedule'!C118</f>
        <v>0</v>
      </c>
      <c r="D30" s="11">
        <f>'Commercial Loan Schedule'!D118</f>
        <v>0</v>
      </c>
      <c r="E30" s="11">
        <f>'Commercial Loan Schedule'!E118</f>
        <v>0</v>
      </c>
      <c r="F30" s="11">
        <f>'Commercial Loan Schedule'!F118</f>
        <v>0</v>
      </c>
      <c r="G30" s="11">
        <f>'Commercial Loan Schedule'!G118</f>
        <v>0</v>
      </c>
      <c r="H30" s="11">
        <f>'Commercial Loan Schedule'!H118</f>
        <v>0</v>
      </c>
      <c r="I30" s="11">
        <f>'Commercial Loan Schedule'!I118</f>
        <v>0</v>
      </c>
      <c r="J30" s="11">
        <f>'Commercial Loan Schedule'!J118</f>
        <v>0</v>
      </c>
      <c r="K30" s="11">
        <f>'Commercial Loan Schedule'!K118</f>
        <v>0</v>
      </c>
      <c r="L30" s="11">
        <f>'Commercial Loan Schedule'!L118</f>
        <v>0</v>
      </c>
      <c r="M30" s="11">
        <f>'Commercial Loan Schedule'!M118</f>
        <v>0</v>
      </c>
      <c r="N30" s="2">
        <f t="shared" si="4"/>
        <v>0</v>
      </c>
      <c r="O30" s="1" t="s">
        <v>38</v>
      </c>
      <c r="Q30" s="2" t="s">
        <v>50</v>
      </c>
      <c r="R30" s="2"/>
      <c r="S30" s="2"/>
      <c r="U30" s="2"/>
      <c r="X30" s="2"/>
    </row>
    <row r="31" spans="1:25" x14ac:dyDescent="0.2">
      <c r="A31" s="4" t="s">
        <v>51</v>
      </c>
      <c r="B31" s="11">
        <f>'Commercial Loan Schedule'!B117+'Supporter Loan Schedule'!B117</f>
        <v>0</v>
      </c>
      <c r="C31" s="11">
        <f>'Commercial Loan Schedule'!C117+'Supporter Loan Schedule'!C117</f>
        <v>0</v>
      </c>
      <c r="D31" s="11">
        <f>'Commercial Loan Schedule'!D117+'Supporter Loan Schedule'!D117</f>
        <v>0</v>
      </c>
      <c r="E31" s="11">
        <f>'Commercial Loan Schedule'!E117+'Supporter Loan Schedule'!E117</f>
        <v>0</v>
      </c>
      <c r="F31" s="11">
        <f>'Commercial Loan Schedule'!F117+'Supporter Loan Schedule'!F117</f>
        <v>0</v>
      </c>
      <c r="G31" s="11">
        <f>'Commercial Loan Schedule'!G117+'Supporter Loan Schedule'!G117</f>
        <v>0</v>
      </c>
      <c r="H31" s="11">
        <f>'Commercial Loan Schedule'!H117+'Supporter Loan Schedule'!H117</f>
        <v>0</v>
      </c>
      <c r="I31" s="11">
        <f>'Commercial Loan Schedule'!I117+'Supporter Loan Schedule'!I117</f>
        <v>0</v>
      </c>
      <c r="J31" s="11">
        <f>'Commercial Loan Schedule'!J117+'Supporter Loan Schedule'!J117</f>
        <v>0</v>
      </c>
      <c r="K31" s="11">
        <f>'Commercial Loan Schedule'!K117+'Supporter Loan Schedule'!K117</f>
        <v>0</v>
      </c>
      <c r="L31" s="11">
        <f>'Commercial Loan Schedule'!L117+'Supporter Loan Schedule'!L117</f>
        <v>0</v>
      </c>
      <c r="M31" s="11">
        <f>'Commercial Loan Schedule'!M117+'Supporter Loan Schedule'!M117</f>
        <v>0</v>
      </c>
      <c r="N31" s="2">
        <f t="shared" si="4"/>
        <v>0</v>
      </c>
      <c r="R31" s="1">
        <f>N31</f>
        <v>0</v>
      </c>
      <c r="S31" s="2"/>
    </row>
    <row r="32" spans="1:25" x14ac:dyDescent="0.2">
      <c r="A32" s="1" t="s">
        <v>52</v>
      </c>
      <c r="B32" s="5"/>
      <c r="C32" s="5"/>
      <c r="D32" s="5"/>
      <c r="E32" s="5"/>
      <c r="F32" s="5"/>
      <c r="G32" s="5"/>
      <c r="H32" s="5"/>
      <c r="I32" s="5"/>
      <c r="J32" s="5"/>
      <c r="K32" s="5"/>
      <c r="L32" s="5"/>
      <c r="M32" s="5"/>
      <c r="N32" s="2">
        <f t="shared" si="4"/>
        <v>0</v>
      </c>
      <c r="R32" s="1">
        <f>N32</f>
        <v>0</v>
      </c>
      <c r="S32" s="2"/>
      <c r="U32" s="2"/>
      <c r="V32" s="2"/>
      <c r="W32" s="2"/>
      <c r="X32" s="2"/>
      <c r="Y32" s="2"/>
    </row>
    <row r="33" spans="1:25" x14ac:dyDescent="0.2">
      <c r="A33" s="1" t="s">
        <v>53</v>
      </c>
      <c r="B33" s="11">
        <f>Wages!B32</f>
        <v>0</v>
      </c>
      <c r="C33" s="11">
        <f>Wages!C32</f>
        <v>0</v>
      </c>
      <c r="D33" s="11">
        <f>Wages!D32</f>
        <v>0</v>
      </c>
      <c r="E33" s="11">
        <f>Wages!E32</f>
        <v>0</v>
      </c>
      <c r="F33" s="11">
        <f>Wages!F32</f>
        <v>0</v>
      </c>
      <c r="G33" s="11">
        <f>Wages!G32</f>
        <v>0</v>
      </c>
      <c r="H33" s="11">
        <f>Wages!H32</f>
        <v>0</v>
      </c>
      <c r="I33" s="11">
        <f>Wages!I32</f>
        <v>0</v>
      </c>
      <c r="J33" s="11">
        <f>Wages!J32</f>
        <v>0</v>
      </c>
      <c r="K33" s="11">
        <f>Wages!K32</f>
        <v>0</v>
      </c>
      <c r="L33" s="11">
        <f>Wages!L32</f>
        <v>0</v>
      </c>
      <c r="M33" s="11">
        <f>Wages!M32</f>
        <v>0</v>
      </c>
      <c r="N33" s="2">
        <f t="shared" si="4"/>
        <v>0</v>
      </c>
      <c r="R33" s="1">
        <f>N33</f>
        <v>0</v>
      </c>
      <c r="S33" s="2"/>
    </row>
    <row r="34" spans="1:25" x14ac:dyDescent="0.2">
      <c r="A34" s="1" t="s">
        <v>54</v>
      </c>
      <c r="B34" s="5"/>
      <c r="C34" s="5"/>
      <c r="D34" s="5"/>
      <c r="E34" s="5"/>
      <c r="F34" s="5"/>
      <c r="G34" s="5"/>
      <c r="H34" s="5"/>
      <c r="I34" s="5"/>
      <c r="J34" s="5"/>
      <c r="K34" s="5"/>
      <c r="L34" s="5"/>
      <c r="M34" s="5"/>
      <c r="N34" s="2">
        <f t="shared" si="4"/>
        <v>0</v>
      </c>
      <c r="O34" s="1">
        <f>M33*0.11</f>
        <v>0</v>
      </c>
      <c r="R34" s="1">
        <f>N34+O34-B34</f>
        <v>0</v>
      </c>
      <c r="S34" s="2"/>
      <c r="U34" s="2"/>
      <c r="V34" s="2"/>
      <c r="W34" s="2"/>
      <c r="X34" s="2"/>
      <c r="Y34" s="2"/>
    </row>
    <row r="35" spans="1:25" x14ac:dyDescent="0.2">
      <c r="A35" s="1" t="s">
        <v>55</v>
      </c>
      <c r="B35" s="5"/>
      <c r="C35" s="5"/>
      <c r="D35" s="5"/>
      <c r="E35" s="5"/>
      <c r="F35" s="5"/>
      <c r="G35" s="5"/>
      <c r="H35" s="5"/>
      <c r="I35" s="5"/>
      <c r="J35" s="5"/>
      <c r="K35" s="5"/>
      <c r="L35" s="5"/>
      <c r="M35" s="5"/>
      <c r="N35" s="2">
        <f t="shared" si="4"/>
        <v>0</v>
      </c>
      <c r="R35" s="1">
        <f t="shared" ref="R35:R48" si="6">N35</f>
        <v>0</v>
      </c>
      <c r="S35" s="2"/>
    </row>
    <row r="36" spans="1:25" x14ac:dyDescent="0.2">
      <c r="A36" s="1" t="s">
        <v>56</v>
      </c>
      <c r="B36" s="5"/>
      <c r="C36" s="5"/>
      <c r="D36" s="5"/>
      <c r="E36" s="5"/>
      <c r="F36" s="5"/>
      <c r="G36" s="5"/>
      <c r="H36" s="5"/>
      <c r="I36" s="5"/>
      <c r="J36" s="5"/>
      <c r="K36" s="5"/>
      <c r="L36" s="5"/>
      <c r="M36" s="5"/>
      <c r="N36" s="2">
        <f t="shared" si="4"/>
        <v>0</v>
      </c>
      <c r="R36" s="1">
        <f t="shared" si="6"/>
        <v>0</v>
      </c>
      <c r="S36" s="2"/>
      <c r="U36" s="2"/>
      <c r="V36" s="2"/>
    </row>
    <row r="37" spans="1:25" x14ac:dyDescent="0.2">
      <c r="A37" s="1" t="s">
        <v>57</v>
      </c>
      <c r="B37" s="5"/>
      <c r="C37" s="5"/>
      <c r="D37" s="5"/>
      <c r="E37" s="5"/>
      <c r="F37" s="5"/>
      <c r="G37" s="5"/>
      <c r="H37" s="5"/>
      <c r="I37" s="5"/>
      <c r="J37" s="5"/>
      <c r="K37" s="5"/>
      <c r="L37" s="5"/>
      <c r="M37" s="5"/>
      <c r="N37" s="2">
        <f t="shared" si="4"/>
        <v>0</v>
      </c>
      <c r="R37" s="1">
        <f t="shared" si="6"/>
        <v>0</v>
      </c>
      <c r="S37" s="2"/>
    </row>
    <row r="38" spans="1:25" x14ac:dyDescent="0.2">
      <c r="A38" s="1" t="s">
        <v>58</v>
      </c>
      <c r="B38" s="5"/>
      <c r="C38" s="5"/>
      <c r="D38" s="5"/>
      <c r="E38" s="5"/>
      <c r="F38" s="5"/>
      <c r="G38" s="5"/>
      <c r="H38" s="5"/>
      <c r="I38" s="5"/>
      <c r="J38" s="5"/>
      <c r="K38" s="5"/>
      <c r="L38" s="5"/>
      <c r="M38" s="5"/>
      <c r="N38" s="2">
        <f t="shared" si="4"/>
        <v>0</v>
      </c>
      <c r="R38" s="1">
        <f t="shared" si="6"/>
        <v>0</v>
      </c>
      <c r="S38" s="2"/>
    </row>
    <row r="39" spans="1:25" x14ac:dyDescent="0.2">
      <c r="A39" s="1" t="s">
        <v>59</v>
      </c>
      <c r="B39" s="5"/>
      <c r="C39" s="5"/>
      <c r="D39" s="5"/>
      <c r="E39" s="5"/>
      <c r="F39" s="5"/>
      <c r="G39" s="5"/>
      <c r="H39" s="5"/>
      <c r="I39" s="5"/>
      <c r="J39" s="5"/>
      <c r="K39" s="5"/>
      <c r="L39" s="5"/>
      <c r="M39" s="5"/>
      <c r="N39" s="2">
        <f t="shared" si="4"/>
        <v>0</v>
      </c>
      <c r="R39" s="1">
        <f t="shared" si="6"/>
        <v>0</v>
      </c>
      <c r="S39" s="2"/>
    </row>
    <row r="40" spans="1:25" s="6" customFormat="1" x14ac:dyDescent="0.2">
      <c r="A40" s="11" t="s">
        <v>60</v>
      </c>
      <c r="B40" s="7"/>
      <c r="C40" s="7"/>
      <c r="D40" s="7"/>
      <c r="E40" s="7"/>
      <c r="F40" s="7"/>
      <c r="G40" s="7"/>
      <c r="H40" s="7"/>
      <c r="I40" s="7"/>
      <c r="J40" s="7"/>
      <c r="K40" s="7"/>
      <c r="L40" s="7"/>
      <c r="M40" s="7"/>
      <c r="N40" s="2">
        <f t="shared" si="4"/>
        <v>0</v>
      </c>
      <c r="R40" s="6">
        <f t="shared" si="6"/>
        <v>0</v>
      </c>
      <c r="S40" s="2"/>
      <c r="U40" s="11"/>
      <c r="V40" s="11"/>
      <c r="W40" s="11"/>
      <c r="X40" s="11"/>
      <c r="Y40" s="11"/>
    </row>
    <row r="41" spans="1:25" s="6" customFormat="1" x14ac:dyDescent="0.2">
      <c r="A41" s="11" t="s">
        <v>61</v>
      </c>
      <c r="B41" s="7"/>
      <c r="C41" s="7"/>
      <c r="D41" s="7"/>
      <c r="E41" s="7"/>
      <c r="F41" s="7"/>
      <c r="G41" s="7"/>
      <c r="H41" s="7"/>
      <c r="I41" s="7"/>
      <c r="J41" s="7"/>
      <c r="K41" s="7"/>
      <c r="L41" s="7"/>
      <c r="M41" s="7"/>
      <c r="N41" s="2">
        <f t="shared" si="4"/>
        <v>0</v>
      </c>
      <c r="R41" s="6">
        <f t="shared" si="6"/>
        <v>0</v>
      </c>
      <c r="S41" s="2"/>
      <c r="U41" s="11"/>
      <c r="V41" s="11"/>
      <c r="W41" s="11"/>
      <c r="X41" s="11"/>
      <c r="Y41" s="11"/>
    </row>
    <row r="42" spans="1:25" s="2" customFormat="1" x14ac:dyDescent="0.2">
      <c r="A42" s="11" t="s">
        <v>62</v>
      </c>
      <c r="B42" s="7"/>
      <c r="C42" s="7"/>
      <c r="D42" s="7"/>
      <c r="E42" s="7"/>
      <c r="F42" s="7"/>
      <c r="G42" s="7"/>
      <c r="H42" s="7"/>
      <c r="I42" s="7"/>
      <c r="J42" s="7"/>
      <c r="K42" s="7"/>
      <c r="L42" s="7"/>
      <c r="M42" s="7"/>
      <c r="N42" s="2">
        <f t="shared" si="4"/>
        <v>0</v>
      </c>
      <c r="R42" s="6">
        <f t="shared" si="6"/>
        <v>0</v>
      </c>
      <c r="U42" s="11"/>
      <c r="V42" s="3"/>
      <c r="W42" s="11"/>
      <c r="X42" s="3"/>
      <c r="Y42" s="3"/>
    </row>
    <row r="43" spans="1:25" s="2" customFormat="1" x14ac:dyDescent="0.2">
      <c r="A43" s="11" t="s">
        <v>63</v>
      </c>
      <c r="B43" s="7"/>
      <c r="C43" s="7"/>
      <c r="D43" s="7"/>
      <c r="E43" s="7"/>
      <c r="F43" s="7"/>
      <c r="G43" s="7"/>
      <c r="H43" s="7"/>
      <c r="I43" s="7"/>
      <c r="J43" s="7"/>
      <c r="K43" s="7"/>
      <c r="L43" s="7"/>
      <c r="M43" s="7"/>
      <c r="N43" s="2">
        <f t="shared" si="4"/>
        <v>0</v>
      </c>
      <c r="R43" s="6">
        <f t="shared" si="6"/>
        <v>0</v>
      </c>
      <c r="U43" s="11"/>
      <c r="V43" s="3"/>
      <c r="W43" s="11"/>
      <c r="X43" s="3"/>
      <c r="Y43" s="3"/>
    </row>
    <row r="44" spans="1:25" x14ac:dyDescent="0.2">
      <c r="A44" s="1" t="s">
        <v>64</v>
      </c>
      <c r="B44" s="5"/>
      <c r="C44" s="5"/>
      <c r="D44" s="5"/>
      <c r="E44" s="5"/>
      <c r="F44" s="5"/>
      <c r="G44" s="5"/>
      <c r="H44" s="5"/>
      <c r="I44" s="5"/>
      <c r="J44" s="5"/>
      <c r="K44" s="5"/>
      <c r="L44" s="5"/>
      <c r="M44" s="5"/>
      <c r="N44" s="2">
        <f t="shared" si="4"/>
        <v>0</v>
      </c>
      <c r="R44" s="1">
        <f t="shared" si="6"/>
        <v>0</v>
      </c>
      <c r="S44" s="2"/>
      <c r="U44" s="2"/>
      <c r="Y44" s="2"/>
    </row>
    <row r="45" spans="1:25" x14ac:dyDescent="0.2">
      <c r="A45" s="1" t="s">
        <v>65</v>
      </c>
      <c r="B45" s="5"/>
      <c r="C45" s="5"/>
      <c r="D45" s="5"/>
      <c r="E45" s="5"/>
      <c r="F45" s="5"/>
      <c r="G45" s="5"/>
      <c r="H45" s="5"/>
      <c r="I45" s="5"/>
      <c r="J45" s="5"/>
      <c r="K45" s="5"/>
      <c r="L45" s="5"/>
      <c r="M45" s="5"/>
      <c r="N45" s="2">
        <f t="shared" si="4"/>
        <v>0</v>
      </c>
      <c r="R45" s="1">
        <f t="shared" si="6"/>
        <v>0</v>
      </c>
      <c r="S45" s="2"/>
    </row>
    <row r="46" spans="1:25" x14ac:dyDescent="0.2">
      <c r="A46" s="1" t="s">
        <v>66</v>
      </c>
      <c r="B46" s="5"/>
      <c r="C46" s="5"/>
      <c r="D46" s="5"/>
      <c r="E46" s="5"/>
      <c r="F46" s="5"/>
      <c r="G46" s="5"/>
      <c r="H46" s="5"/>
      <c r="I46" s="5"/>
      <c r="J46" s="5"/>
      <c r="K46" s="5"/>
      <c r="L46" s="5"/>
      <c r="M46" s="5"/>
      <c r="N46" s="2">
        <f t="shared" si="4"/>
        <v>0</v>
      </c>
      <c r="R46" s="1">
        <f t="shared" si="6"/>
        <v>0</v>
      </c>
      <c r="S46" s="2"/>
    </row>
    <row r="47" spans="1:25" x14ac:dyDescent="0.2">
      <c r="A47" s="1" t="s">
        <v>67</v>
      </c>
      <c r="B47" s="5"/>
      <c r="C47" s="5"/>
      <c r="D47" s="5"/>
      <c r="E47" s="5"/>
      <c r="F47" s="5"/>
      <c r="G47" s="5"/>
      <c r="H47" s="5"/>
      <c r="I47" s="5"/>
      <c r="J47" s="5"/>
      <c r="K47" s="5"/>
      <c r="L47" s="5"/>
      <c r="M47" s="5"/>
      <c r="N47" s="2">
        <f t="shared" si="4"/>
        <v>0</v>
      </c>
      <c r="R47" s="1">
        <f t="shared" si="6"/>
        <v>0</v>
      </c>
      <c r="S47" s="2"/>
    </row>
    <row r="48" spans="1:25" x14ac:dyDescent="0.2">
      <c r="A48" s="1" t="s">
        <v>68</v>
      </c>
      <c r="B48" s="5"/>
      <c r="C48" s="5"/>
      <c r="D48" s="5"/>
      <c r="E48" s="5"/>
      <c r="F48" s="5"/>
      <c r="G48" s="5"/>
      <c r="H48" s="5"/>
      <c r="I48" s="5"/>
      <c r="J48" s="5"/>
      <c r="K48" s="5"/>
      <c r="L48" s="5"/>
      <c r="M48" s="5"/>
      <c r="N48" s="2">
        <f t="shared" si="4"/>
        <v>0</v>
      </c>
      <c r="R48" s="1">
        <f t="shared" si="6"/>
        <v>0</v>
      </c>
      <c r="S48" s="2"/>
    </row>
    <row r="49" spans="1:25" x14ac:dyDescent="0.2">
      <c r="A49" s="6"/>
      <c r="B49" s="4"/>
      <c r="C49" s="4"/>
      <c r="D49" s="4"/>
      <c r="E49" s="4"/>
      <c r="F49" s="4"/>
      <c r="G49" s="4"/>
      <c r="H49" s="4"/>
      <c r="I49" s="4"/>
      <c r="J49" s="4"/>
      <c r="K49" s="4"/>
      <c r="L49" s="4"/>
      <c r="M49" s="4"/>
      <c r="N49" s="2">
        <f t="shared" si="4"/>
        <v>0</v>
      </c>
      <c r="Q49" s="10" t="s">
        <v>69</v>
      </c>
      <c r="R49" s="1">
        <f>'BS year 3'!B18-'BS year 2'!B18</f>
        <v>0</v>
      </c>
      <c r="S49" s="2"/>
    </row>
    <row r="50" spans="1:25" x14ac:dyDescent="0.2">
      <c r="A50" s="6" t="s">
        <v>17</v>
      </c>
      <c r="B50" s="4"/>
      <c r="C50" s="4"/>
      <c r="D50" s="4"/>
      <c r="E50" s="4"/>
      <c r="F50" s="4"/>
      <c r="G50" s="4"/>
      <c r="H50" s="4"/>
      <c r="I50" s="4"/>
      <c r="J50" s="4">
        <f>'BS year 2'!B22</f>
        <v>0</v>
      </c>
      <c r="K50" s="4"/>
      <c r="L50" s="4"/>
      <c r="M50" s="4"/>
      <c r="N50" s="2">
        <f t="shared" si="4"/>
        <v>0</v>
      </c>
      <c r="S50" s="2"/>
    </row>
    <row r="51" spans="1:25" x14ac:dyDescent="0.2">
      <c r="A51" s="1" t="s">
        <v>18</v>
      </c>
      <c r="B51" s="4"/>
      <c r="C51" s="4"/>
      <c r="D51" s="4"/>
      <c r="E51" s="4"/>
      <c r="F51" s="4"/>
      <c r="G51" s="4">
        <f>'BS year 2'!B23</f>
        <v>0</v>
      </c>
      <c r="H51" s="4"/>
      <c r="I51" s="4"/>
      <c r="J51" s="4"/>
      <c r="K51" s="4"/>
      <c r="L51" s="4"/>
      <c r="M51" s="4"/>
      <c r="N51" s="2">
        <f t="shared" si="4"/>
        <v>0</v>
      </c>
      <c r="S51" s="2"/>
    </row>
    <row r="52" spans="1:25" x14ac:dyDescent="0.2">
      <c r="A52" s="1" t="s">
        <v>71</v>
      </c>
      <c r="B52" s="1">
        <f t="shared" ref="B52:M52" si="7">(B19+B24+B25+B26+B30+B32+B37+B44+B46+B48+(B38/4))*$O3</f>
        <v>0</v>
      </c>
      <c r="C52" s="1">
        <f t="shared" si="7"/>
        <v>0</v>
      </c>
      <c r="D52" s="1">
        <f t="shared" si="7"/>
        <v>0</v>
      </c>
      <c r="E52" s="1">
        <f t="shared" si="7"/>
        <v>0</v>
      </c>
      <c r="F52" s="1">
        <f t="shared" si="7"/>
        <v>0</v>
      </c>
      <c r="G52" s="1">
        <f t="shared" si="7"/>
        <v>0</v>
      </c>
      <c r="H52" s="1">
        <f t="shared" si="7"/>
        <v>0</v>
      </c>
      <c r="I52" s="1">
        <f t="shared" si="7"/>
        <v>0</v>
      </c>
      <c r="J52" s="1">
        <f t="shared" si="7"/>
        <v>0</v>
      </c>
      <c r="K52" s="1">
        <f t="shared" si="7"/>
        <v>0</v>
      </c>
      <c r="L52" s="1">
        <f t="shared" si="7"/>
        <v>0</v>
      </c>
      <c r="M52" s="1">
        <f t="shared" si="7"/>
        <v>0</v>
      </c>
      <c r="N52" s="2">
        <f t="shared" si="4"/>
        <v>0</v>
      </c>
      <c r="O52" s="1" t="s">
        <v>38</v>
      </c>
      <c r="Q52" s="10" t="s">
        <v>4</v>
      </c>
      <c r="R52" s="4">
        <f>'Asset Register'!P15</f>
        <v>0</v>
      </c>
      <c r="S52" s="2"/>
    </row>
    <row r="53" spans="1:25" x14ac:dyDescent="0.2">
      <c r="A53" s="1" t="s">
        <v>72</v>
      </c>
      <c r="B53" s="1">
        <f>'CFF, P&amp;L yr 2'!O53</f>
        <v>0</v>
      </c>
      <c r="E53" s="1">
        <f>B12+C12+D12-B52-C52-D52</f>
        <v>0</v>
      </c>
      <c r="H53" s="1">
        <f>E12+F12+G12-E52-F52-G52</f>
        <v>0</v>
      </c>
      <c r="K53" s="1">
        <f>H12+I12+J12-H52-I52-J52</f>
        <v>0</v>
      </c>
      <c r="N53" s="2">
        <f t="shared" si="4"/>
        <v>0</v>
      </c>
      <c r="O53" s="1">
        <f>K12+L12+M12-K52-L52-M52</f>
        <v>0</v>
      </c>
      <c r="P53" s="1" t="s">
        <v>38</v>
      </c>
      <c r="Q53" s="2" t="s">
        <v>6</v>
      </c>
      <c r="S53" s="2">
        <f>SUM(R31:R52)</f>
        <v>0</v>
      </c>
    </row>
    <row r="54" spans="1:25" x14ac:dyDescent="0.2">
      <c r="A54" s="2" t="s">
        <v>6</v>
      </c>
      <c r="B54" s="2">
        <f t="shared" ref="B54:N54" si="8">SUM(B19:B53)</f>
        <v>0</v>
      </c>
      <c r="C54" s="2">
        <f t="shared" si="8"/>
        <v>0</v>
      </c>
      <c r="D54" s="2">
        <f t="shared" si="8"/>
        <v>0</v>
      </c>
      <c r="E54" s="2">
        <f t="shared" si="8"/>
        <v>0</v>
      </c>
      <c r="F54" s="2">
        <f t="shared" si="8"/>
        <v>0</v>
      </c>
      <c r="G54" s="2">
        <f t="shared" si="8"/>
        <v>0</v>
      </c>
      <c r="H54" s="2">
        <f t="shared" si="8"/>
        <v>0</v>
      </c>
      <c r="I54" s="2">
        <f t="shared" si="8"/>
        <v>0</v>
      </c>
      <c r="J54" s="2">
        <f t="shared" si="8"/>
        <v>0</v>
      </c>
      <c r="K54" s="2">
        <f t="shared" si="8"/>
        <v>0</v>
      </c>
      <c r="L54" s="2">
        <f t="shared" si="8"/>
        <v>0</v>
      </c>
      <c r="M54" s="2">
        <f t="shared" si="8"/>
        <v>0</v>
      </c>
      <c r="N54" s="2">
        <f t="shared" si="8"/>
        <v>0</v>
      </c>
      <c r="P54"/>
      <c r="Q54" s="2" t="s">
        <v>73</v>
      </c>
      <c r="S54" s="2">
        <f>S29-S53</f>
        <v>0</v>
      </c>
    </row>
    <row r="55" spans="1:25" x14ac:dyDescent="0.2">
      <c r="A55" s="1" t="s">
        <v>74</v>
      </c>
      <c r="B55" s="6">
        <f t="shared" ref="B55:N55" si="9">B16-B54</f>
        <v>0</v>
      </c>
      <c r="C55" s="6">
        <f t="shared" si="9"/>
        <v>0</v>
      </c>
      <c r="D55" s="6">
        <f t="shared" si="9"/>
        <v>0</v>
      </c>
      <c r="E55" s="6">
        <f t="shared" si="9"/>
        <v>0</v>
      </c>
      <c r="F55" s="6">
        <f t="shared" si="9"/>
        <v>0</v>
      </c>
      <c r="G55" s="6">
        <f t="shared" si="9"/>
        <v>0</v>
      </c>
      <c r="H55" s="6">
        <f t="shared" si="9"/>
        <v>0</v>
      </c>
      <c r="I55" s="6">
        <f t="shared" si="9"/>
        <v>0</v>
      </c>
      <c r="J55" s="6">
        <f t="shared" si="9"/>
        <v>0</v>
      </c>
      <c r="K55" s="6">
        <f t="shared" si="9"/>
        <v>0</v>
      </c>
      <c r="L55" s="6">
        <f t="shared" si="9"/>
        <v>0</v>
      </c>
      <c r="M55" s="6">
        <f t="shared" si="9"/>
        <v>0</v>
      </c>
      <c r="N55" s="6">
        <f t="shared" si="9"/>
        <v>0</v>
      </c>
      <c r="O55" s="2"/>
      <c r="P55" s="13">
        <v>0.2</v>
      </c>
      <c r="Q55" t="s">
        <v>75</v>
      </c>
      <c r="R55"/>
      <c r="S55" s="1">
        <f>IF(S54&gt;0,S54*P55,0)</f>
        <v>0</v>
      </c>
      <c r="T55" s="2"/>
      <c r="U55" s="2"/>
      <c r="V55" s="2"/>
      <c r="W55" s="2"/>
      <c r="X55" s="2"/>
      <c r="Y55" s="2"/>
    </row>
    <row r="56" spans="1:25" x14ac:dyDescent="0.2">
      <c r="A56" s="1" t="s">
        <v>76</v>
      </c>
      <c r="B56" s="1">
        <f>'CFF, P&amp;L yr 2'!M57</f>
        <v>0</v>
      </c>
      <c r="C56" s="1">
        <f t="shared" ref="C56:N56" si="10">B57</f>
        <v>0</v>
      </c>
      <c r="D56" s="1">
        <f t="shared" si="10"/>
        <v>0</v>
      </c>
      <c r="E56" s="1">
        <f t="shared" si="10"/>
        <v>0</v>
      </c>
      <c r="F56" s="1">
        <f t="shared" si="10"/>
        <v>0</v>
      </c>
      <c r="G56" s="1">
        <f t="shared" si="10"/>
        <v>0</v>
      </c>
      <c r="H56" s="1">
        <f t="shared" si="10"/>
        <v>0</v>
      </c>
      <c r="I56" s="1">
        <f t="shared" si="10"/>
        <v>0</v>
      </c>
      <c r="J56" s="1">
        <f t="shared" si="10"/>
        <v>0</v>
      </c>
      <c r="K56" s="1">
        <f t="shared" si="10"/>
        <v>0</v>
      </c>
      <c r="L56" s="1">
        <f t="shared" si="10"/>
        <v>0</v>
      </c>
      <c r="M56" s="1">
        <f t="shared" si="10"/>
        <v>0</v>
      </c>
      <c r="N56" s="1">
        <f t="shared" si="10"/>
        <v>0</v>
      </c>
      <c r="P56" s="13">
        <v>0.15</v>
      </c>
      <c r="Q56" t="s">
        <v>77</v>
      </c>
      <c r="R56"/>
      <c r="S56" s="1">
        <f>IF(S54&gt;0,S54*P56,0)</f>
        <v>0</v>
      </c>
    </row>
    <row r="57" spans="1:25" x14ac:dyDescent="0.2">
      <c r="A57" s="1" t="s">
        <v>78</v>
      </c>
      <c r="B57" s="1">
        <f t="shared" ref="B57:N57" si="11">B55+B56</f>
        <v>0</v>
      </c>
      <c r="C57" s="1">
        <f t="shared" si="11"/>
        <v>0</v>
      </c>
      <c r="D57" s="1">
        <f t="shared" si="11"/>
        <v>0</v>
      </c>
      <c r="E57" s="1">
        <f t="shared" si="11"/>
        <v>0</v>
      </c>
      <c r="F57" s="1">
        <f t="shared" si="11"/>
        <v>0</v>
      </c>
      <c r="G57" s="1">
        <f t="shared" si="11"/>
        <v>0</v>
      </c>
      <c r="H57" s="1">
        <f t="shared" si="11"/>
        <v>0</v>
      </c>
      <c r="I57" s="1">
        <f t="shared" si="11"/>
        <v>0</v>
      </c>
      <c r="J57" s="1">
        <f t="shared" si="11"/>
        <v>0</v>
      </c>
      <c r="K57" s="1">
        <f t="shared" si="11"/>
        <v>0</v>
      </c>
      <c r="L57" s="1">
        <f t="shared" si="11"/>
        <v>0</v>
      </c>
      <c r="M57" s="1">
        <f t="shared" si="11"/>
        <v>0</v>
      </c>
      <c r="N57" s="1">
        <f t="shared" si="11"/>
        <v>0</v>
      </c>
      <c r="P57" s="15"/>
      <c r="Q57" s="17" t="s">
        <v>79</v>
      </c>
      <c r="R57" s="17"/>
      <c r="S57" s="2">
        <f>S54-S55-S56</f>
        <v>0</v>
      </c>
    </row>
  </sheetData>
  <sheetProtection selectLockedCells="1" selectUnlockedCells="1"/>
  <pageMargins left="0.74791666666666667" right="0.74791666666666667" top="0.48819444444444443" bottom="0.55208333333333337" header="0.34930555555555554" footer="0.51180555555555551"/>
  <pageSetup paperSize="9" firstPageNumber="0" orientation="landscape" horizontalDpi="300" verticalDpi="300"/>
  <headerFooter alignWithMargins="0">
    <oddHeader>&amp;C&amp;F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workbookViewId="0"/>
  </sheetViews>
  <sheetFormatPr defaultColWidth="11.5703125" defaultRowHeight="12.75" x14ac:dyDescent="0.2"/>
  <cols>
    <col min="1" max="1" width="24" style="1" customWidth="1"/>
    <col min="2" max="16384" width="11.5703125" style="1"/>
  </cols>
  <sheetData>
    <row r="1" spans="1:4" x14ac:dyDescent="0.2">
      <c r="A1" s="2" t="s">
        <v>88</v>
      </c>
      <c r="B1" s="18"/>
      <c r="C1" s="2"/>
      <c r="D1" s="2"/>
    </row>
    <row r="2" spans="1:4" x14ac:dyDescent="0.2">
      <c r="A2" s="2" t="s">
        <v>1</v>
      </c>
    </row>
    <row r="3" spans="1:4" x14ac:dyDescent="0.2">
      <c r="A3" s="1" t="s">
        <v>2</v>
      </c>
      <c r="B3" s="1">
        <f>'BS year 2'!D7</f>
        <v>0</v>
      </c>
    </row>
    <row r="4" spans="1:4" x14ac:dyDescent="0.2">
      <c r="A4" s="1" t="s">
        <v>3</v>
      </c>
      <c r="B4" s="1">
        <f>'CFF, P&amp;L yr 3'!N28</f>
        <v>0</v>
      </c>
    </row>
    <row r="5" spans="1:4" x14ac:dyDescent="0.2">
      <c r="A5" s="1" t="s">
        <v>4</v>
      </c>
      <c r="B5" s="1">
        <f>-'CFF, P&amp;L yr 3'!R52</f>
        <v>0</v>
      </c>
    </row>
    <row r="6" spans="1:4" x14ac:dyDescent="0.2">
      <c r="A6" s="1" t="s">
        <v>5</v>
      </c>
      <c r="B6" s="1">
        <f>'CFF, P&amp;L yr 3'!N10</f>
        <v>0</v>
      </c>
    </row>
    <row r="7" spans="1:4" x14ac:dyDescent="0.2">
      <c r="A7" s="2" t="s">
        <v>6</v>
      </c>
      <c r="D7" s="2">
        <f>SUM(B3:B6)</f>
        <v>0</v>
      </c>
    </row>
    <row r="8" spans="1:4" x14ac:dyDescent="0.2">
      <c r="A8" s="2"/>
      <c r="D8" s="2"/>
    </row>
    <row r="10" spans="1:4" x14ac:dyDescent="0.2">
      <c r="A10" s="2" t="s">
        <v>7</v>
      </c>
    </row>
    <row r="11" spans="1:4" x14ac:dyDescent="0.2">
      <c r="A11" s="1" t="s">
        <v>8</v>
      </c>
      <c r="B11" s="1">
        <f>'CFF, P&amp;L yr 3'!M57</f>
        <v>0</v>
      </c>
    </row>
    <row r="12" spans="1:4" x14ac:dyDescent="0.2">
      <c r="A12" s="1" t="s">
        <v>9</v>
      </c>
      <c r="B12" s="5"/>
      <c r="D12"/>
    </row>
    <row r="13" spans="1:4" x14ac:dyDescent="0.2">
      <c r="A13" s="1" t="s">
        <v>10</v>
      </c>
      <c r="B13" s="5"/>
      <c r="D13"/>
    </row>
    <row r="14" spans="1:4" x14ac:dyDescent="0.2">
      <c r="A14" s="1" t="s">
        <v>11</v>
      </c>
      <c r="B14" s="5"/>
    </row>
    <row r="15" spans="1:4" x14ac:dyDescent="0.2">
      <c r="A15" s="2" t="s">
        <v>6</v>
      </c>
      <c r="B15" s="2"/>
      <c r="C15" s="2">
        <f>SUM(B11:B14)</f>
        <v>0</v>
      </c>
      <c r="D15" s="2"/>
    </row>
    <row r="17" spans="1:4" x14ac:dyDescent="0.2">
      <c r="A17" s="2" t="s">
        <v>12</v>
      </c>
      <c r="B17" s="2"/>
      <c r="C17" s="2"/>
      <c r="D17" s="2"/>
    </row>
    <row r="18" spans="1:4" x14ac:dyDescent="0.2">
      <c r="A18" s="6" t="s">
        <v>13</v>
      </c>
      <c r="B18" s="7"/>
      <c r="C18" s="6"/>
      <c r="D18" s="6"/>
    </row>
    <row r="19" spans="1:4" x14ac:dyDescent="0.2">
      <c r="A19" s="6" t="s">
        <v>14</v>
      </c>
      <c r="B19" s="7"/>
      <c r="C19" s="2"/>
      <c r="D19" s="2"/>
    </row>
    <row r="20" spans="1:4" x14ac:dyDescent="0.2">
      <c r="A20" s="6" t="s">
        <v>15</v>
      </c>
      <c r="B20" s="6">
        <f>'CFF, P&amp;L yr 3'!O53</f>
        <v>0</v>
      </c>
      <c r="C20" s="2"/>
      <c r="D20" s="2"/>
    </row>
    <row r="21" spans="1:4" x14ac:dyDescent="0.2">
      <c r="A21" s="6" t="s">
        <v>16</v>
      </c>
      <c r="B21" s="11">
        <f>'CFF, P&amp;L yr 3'!O34</f>
        <v>0</v>
      </c>
      <c r="C21" s="2"/>
      <c r="D21" s="2"/>
    </row>
    <row r="22" spans="1:4" x14ac:dyDescent="0.2">
      <c r="A22" s="6" t="s">
        <v>17</v>
      </c>
      <c r="B22" s="11">
        <f>'BS year 2'!B22-'CFF, P&amp;L yr 3'!N50+'CFF, P&amp;L yr 3'!S55</f>
        <v>0</v>
      </c>
      <c r="C22" s="2"/>
      <c r="D22" s="2"/>
    </row>
    <row r="23" spans="1:4" x14ac:dyDescent="0.2">
      <c r="A23" s="1" t="s">
        <v>18</v>
      </c>
      <c r="B23" s="4">
        <f>'BS year 2'!B23-'CFF, P&amp;L yr 3'!N51+'CFF, P&amp;L yr 3'!S56</f>
        <v>0</v>
      </c>
    </row>
    <row r="24" spans="1:4" x14ac:dyDescent="0.2">
      <c r="A24" s="2" t="s">
        <v>6</v>
      </c>
      <c r="C24" s="2">
        <f>SUM(B18:B23)</f>
        <v>0</v>
      </c>
    </row>
    <row r="26" spans="1:4" x14ac:dyDescent="0.2">
      <c r="A26" s="2" t="s">
        <v>19</v>
      </c>
      <c r="B26" s="2"/>
      <c r="C26" s="2"/>
      <c r="D26" s="2">
        <f>C15-C24</f>
        <v>0</v>
      </c>
    </row>
    <row r="27" spans="1:4" x14ac:dyDescent="0.2">
      <c r="A27" s="2"/>
      <c r="B27" s="2"/>
      <c r="C27" s="2"/>
      <c r="D27" s="2"/>
    </row>
    <row r="28" spans="1:4" x14ac:dyDescent="0.2">
      <c r="A28" s="2" t="s">
        <v>20</v>
      </c>
      <c r="B28" s="2"/>
      <c r="C28" s="2"/>
      <c r="D28" s="2"/>
    </row>
    <row r="29" spans="1:4" s="6" customFormat="1" x14ac:dyDescent="0.2">
      <c r="A29" s="6" t="s">
        <v>21</v>
      </c>
      <c r="B29" s="6">
        <f>'BS year 2'!B29+'CFF, P&amp;L yr 3'!N14-'CFF, P&amp;L yr 3'!N29</f>
        <v>0</v>
      </c>
    </row>
    <row r="30" spans="1:4" s="6" customFormat="1" x14ac:dyDescent="0.2">
      <c r="A30" s="6" t="s">
        <v>22</v>
      </c>
      <c r="B30" s="6">
        <f>'BS year 2'!B30+'CFF, P&amp;L yr 3'!N15-'CFF, P&amp;L yr 3'!N30</f>
        <v>0</v>
      </c>
    </row>
    <row r="31" spans="1:4" x14ac:dyDescent="0.2">
      <c r="A31" s="2" t="s">
        <v>6</v>
      </c>
      <c r="B31" s="2"/>
      <c r="C31" s="2"/>
      <c r="D31" s="2">
        <f>SUM(B28:B31)</f>
        <v>0</v>
      </c>
    </row>
    <row r="33" spans="1:4" x14ac:dyDescent="0.2">
      <c r="A33" s="2" t="s">
        <v>23</v>
      </c>
      <c r="B33" s="2"/>
      <c r="C33" s="2"/>
      <c r="D33" s="2">
        <f>D7+D26-D31</f>
        <v>0</v>
      </c>
    </row>
    <row r="35" spans="1:4" x14ac:dyDescent="0.2">
      <c r="A35" s="2" t="s">
        <v>24</v>
      </c>
    </row>
    <row r="36" spans="1:4" x14ac:dyDescent="0.2">
      <c r="A36" s="1" t="s">
        <v>25</v>
      </c>
      <c r="C36" s="1">
        <f>'BS year 2'!C36+'CFF, P&amp;L yr 3'!N13</f>
        <v>0</v>
      </c>
    </row>
    <row r="37" spans="1:4" x14ac:dyDescent="0.2">
      <c r="A37" s="1" t="s">
        <v>26</v>
      </c>
      <c r="C37" s="1">
        <f>'BS year 2'!C37+'BS year 2'!C38</f>
        <v>0</v>
      </c>
    </row>
    <row r="38" spans="1:4" x14ac:dyDescent="0.2">
      <c r="A38" s="1" t="s">
        <v>27</v>
      </c>
      <c r="C38" s="1">
        <f>'CFF, P&amp;L yr 3'!S57</f>
        <v>0</v>
      </c>
    </row>
    <row r="39" spans="1:4" x14ac:dyDescent="0.2">
      <c r="A39" s="2" t="s">
        <v>6</v>
      </c>
      <c r="D39" s="2">
        <f>SUM(C36:C38)</f>
        <v>0</v>
      </c>
    </row>
    <row r="41" spans="1:4" x14ac:dyDescent="0.2">
      <c r="A41" s="1" t="s">
        <v>28</v>
      </c>
      <c r="D41" s="1">
        <f>D33-D39</f>
        <v>0</v>
      </c>
    </row>
  </sheetData>
  <sheetProtection selectLockedCells="1" selectUnlockedCells="1"/>
  <pageMargins left="0.78749999999999998" right="0.78749999999999998" top="1.0249999999999999" bottom="0.88611111111111107" header="0.78749999999999998" footer="0.51180555555555551"/>
  <pageSetup paperSize="9" firstPageNumber="0" orientation="portrait" horizontalDpi="300" verticalDpi="300"/>
  <headerFooter alignWithMargins="0">
    <oddHeader>&amp;C&amp;F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workbookViewId="0"/>
  </sheetViews>
  <sheetFormatPr defaultColWidth="9" defaultRowHeight="12.75" x14ac:dyDescent="0.2"/>
  <cols>
    <col min="1" max="1" width="39.7109375" style="1" customWidth="1"/>
    <col min="2" max="2" width="10.5703125" style="1" customWidth="1"/>
    <col min="3" max="3" width="10.5703125" style="20" customWidth="1"/>
    <col min="4" max="4" width="10.5703125" style="21" customWidth="1"/>
    <col min="5" max="7" width="9" style="1"/>
    <col min="8" max="8" width="10.28515625" style="20" customWidth="1"/>
    <col min="9" max="12" width="9" style="1"/>
    <col min="13" max="13" width="10.28515625" style="20" customWidth="1"/>
    <col min="14" max="14" width="9" style="21"/>
    <col min="15" max="16384" width="9" style="1"/>
  </cols>
  <sheetData>
    <row r="1" spans="1:17" x14ac:dyDescent="0.2">
      <c r="A1" s="2" t="s">
        <v>89</v>
      </c>
      <c r="B1" s="6" t="s">
        <v>90</v>
      </c>
      <c r="C1" s="22" t="s">
        <v>91</v>
      </c>
      <c r="D1" s="23"/>
      <c r="H1" s="24" t="s">
        <v>92</v>
      </c>
      <c r="I1" s="25"/>
      <c r="M1" s="24" t="s">
        <v>93</v>
      </c>
      <c r="N1" s="26"/>
    </row>
    <row r="2" spans="1:17" x14ac:dyDescent="0.2">
      <c r="A2" s="1" t="s">
        <v>94</v>
      </c>
      <c r="B2" s="1" t="s">
        <v>95</v>
      </c>
      <c r="C2" s="20" t="s">
        <v>96</v>
      </c>
      <c r="D2" s="22" t="s">
        <v>97</v>
      </c>
      <c r="E2" s="1" t="s">
        <v>98</v>
      </c>
      <c r="F2" s="1" t="s">
        <v>99</v>
      </c>
      <c r="G2" s="1" t="s">
        <v>95</v>
      </c>
      <c r="H2" s="24" t="s">
        <v>100</v>
      </c>
      <c r="I2" s="1" t="s">
        <v>101</v>
      </c>
      <c r="J2" s="1" t="s">
        <v>98</v>
      </c>
      <c r="K2" s="1" t="s">
        <v>99</v>
      </c>
      <c r="L2" s="1" t="s">
        <v>95</v>
      </c>
      <c r="M2" s="24" t="s">
        <v>100</v>
      </c>
      <c r="N2" s="22" t="s">
        <v>101</v>
      </c>
      <c r="O2" s="1" t="s">
        <v>98</v>
      </c>
      <c r="P2" s="1" t="s">
        <v>99</v>
      </c>
      <c r="Q2" s="1" t="s">
        <v>95</v>
      </c>
    </row>
    <row r="3" spans="1:17" x14ac:dyDescent="0.2">
      <c r="A3" s="27"/>
      <c r="B3" s="27"/>
      <c r="C3" s="28">
        <f t="shared" ref="C3:C14" si="0">B3</f>
        <v>0</v>
      </c>
      <c r="D3" s="29"/>
      <c r="E3" s="9"/>
      <c r="F3" s="1">
        <f t="shared" ref="F3:F14" si="1">D3*E3</f>
        <v>0</v>
      </c>
      <c r="G3" s="1">
        <f t="shared" ref="G3:G14" si="2">C3+D3-F3</f>
        <v>0</v>
      </c>
      <c r="H3" s="24">
        <f t="shared" ref="H3:H14" si="3">G3</f>
        <v>0</v>
      </c>
      <c r="I3" s="29"/>
      <c r="J3" s="30">
        <f t="shared" ref="J3:J14" si="4">E3</f>
        <v>0</v>
      </c>
      <c r="K3" s="1">
        <f t="shared" ref="K3:K14" si="5">H3*J3</f>
        <v>0</v>
      </c>
      <c r="L3" s="1">
        <f t="shared" ref="L3:L14" si="6">H3+I3-K3</f>
        <v>0</v>
      </c>
      <c r="M3" s="24">
        <f t="shared" ref="M3:M14" si="7">L3</f>
        <v>0</v>
      </c>
      <c r="N3" s="29"/>
      <c r="O3" s="30">
        <f t="shared" ref="O3:O14" si="8">J3</f>
        <v>0</v>
      </c>
      <c r="P3" s="1">
        <f t="shared" ref="P3:P14" si="9">M3*O3</f>
        <v>0</v>
      </c>
      <c r="Q3" s="1">
        <f t="shared" ref="Q3:Q14" si="10">M3+N3-P3</f>
        <v>0</v>
      </c>
    </row>
    <row r="4" spans="1:17" x14ac:dyDescent="0.2">
      <c r="A4" s="5"/>
      <c r="B4" s="5"/>
      <c r="C4" s="28">
        <f t="shared" si="0"/>
        <v>0</v>
      </c>
      <c r="D4" s="29"/>
      <c r="E4" s="9"/>
      <c r="F4" s="1">
        <f t="shared" si="1"/>
        <v>0</v>
      </c>
      <c r="G4" s="1">
        <f t="shared" si="2"/>
        <v>0</v>
      </c>
      <c r="H4" s="24">
        <f t="shared" si="3"/>
        <v>0</v>
      </c>
      <c r="I4" s="29"/>
      <c r="J4" s="30">
        <f t="shared" si="4"/>
        <v>0</v>
      </c>
      <c r="K4" s="1">
        <f t="shared" si="5"/>
        <v>0</v>
      </c>
      <c r="L4" s="1">
        <f t="shared" si="6"/>
        <v>0</v>
      </c>
      <c r="M4" s="24">
        <f t="shared" si="7"/>
        <v>0</v>
      </c>
      <c r="N4" s="29"/>
      <c r="O4" s="30">
        <f t="shared" si="8"/>
        <v>0</v>
      </c>
      <c r="P4" s="1">
        <f t="shared" si="9"/>
        <v>0</v>
      </c>
      <c r="Q4" s="1">
        <f t="shared" si="10"/>
        <v>0</v>
      </c>
    </row>
    <row r="5" spans="1:17" x14ac:dyDescent="0.2">
      <c r="A5" s="5"/>
      <c r="B5" s="5"/>
      <c r="C5" s="28">
        <f t="shared" si="0"/>
        <v>0</v>
      </c>
      <c r="D5" s="29"/>
      <c r="E5" s="9"/>
      <c r="F5" s="1">
        <f t="shared" si="1"/>
        <v>0</v>
      </c>
      <c r="G5" s="1">
        <f t="shared" si="2"/>
        <v>0</v>
      </c>
      <c r="H5" s="24">
        <f t="shared" si="3"/>
        <v>0</v>
      </c>
      <c r="I5" s="29"/>
      <c r="J5" s="30">
        <f t="shared" si="4"/>
        <v>0</v>
      </c>
      <c r="K5" s="1">
        <f t="shared" si="5"/>
        <v>0</v>
      </c>
      <c r="L5" s="1">
        <f t="shared" si="6"/>
        <v>0</v>
      </c>
      <c r="M5" s="24">
        <f t="shared" si="7"/>
        <v>0</v>
      </c>
      <c r="N5" s="29"/>
      <c r="O5" s="30">
        <f t="shared" si="8"/>
        <v>0</v>
      </c>
      <c r="P5" s="1">
        <f t="shared" si="9"/>
        <v>0</v>
      </c>
      <c r="Q5" s="1">
        <f t="shared" si="10"/>
        <v>0</v>
      </c>
    </row>
    <row r="6" spans="1:17" x14ac:dyDescent="0.2">
      <c r="A6" s="5"/>
      <c r="B6" s="5"/>
      <c r="C6" s="28">
        <f t="shared" si="0"/>
        <v>0</v>
      </c>
      <c r="D6" s="29"/>
      <c r="E6" s="9"/>
      <c r="F6" s="1">
        <f t="shared" si="1"/>
        <v>0</v>
      </c>
      <c r="G6" s="1">
        <f t="shared" si="2"/>
        <v>0</v>
      </c>
      <c r="H6" s="24">
        <f t="shared" si="3"/>
        <v>0</v>
      </c>
      <c r="I6" s="29"/>
      <c r="J6" s="30">
        <f t="shared" si="4"/>
        <v>0</v>
      </c>
      <c r="K6" s="1">
        <f t="shared" si="5"/>
        <v>0</v>
      </c>
      <c r="L6" s="1">
        <f t="shared" si="6"/>
        <v>0</v>
      </c>
      <c r="M6" s="24">
        <f t="shared" si="7"/>
        <v>0</v>
      </c>
      <c r="N6" s="29"/>
      <c r="O6" s="30">
        <f t="shared" si="8"/>
        <v>0</v>
      </c>
      <c r="P6" s="1">
        <f t="shared" si="9"/>
        <v>0</v>
      </c>
      <c r="Q6" s="1">
        <f t="shared" si="10"/>
        <v>0</v>
      </c>
    </row>
    <row r="7" spans="1:17" x14ac:dyDescent="0.2">
      <c r="A7" s="5"/>
      <c r="B7" s="5"/>
      <c r="C7" s="28">
        <f t="shared" si="0"/>
        <v>0</v>
      </c>
      <c r="D7" s="29"/>
      <c r="E7" s="9"/>
      <c r="F7" s="1">
        <f t="shared" si="1"/>
        <v>0</v>
      </c>
      <c r="G7" s="1">
        <f t="shared" si="2"/>
        <v>0</v>
      </c>
      <c r="H7" s="24">
        <f t="shared" si="3"/>
        <v>0</v>
      </c>
      <c r="I7" s="29"/>
      <c r="J7" s="30">
        <f t="shared" si="4"/>
        <v>0</v>
      </c>
      <c r="K7" s="1">
        <f t="shared" si="5"/>
        <v>0</v>
      </c>
      <c r="L7" s="1">
        <f t="shared" si="6"/>
        <v>0</v>
      </c>
      <c r="M7" s="24">
        <f t="shared" si="7"/>
        <v>0</v>
      </c>
      <c r="N7" s="29"/>
      <c r="O7" s="30">
        <f t="shared" si="8"/>
        <v>0</v>
      </c>
      <c r="P7" s="1">
        <f t="shared" si="9"/>
        <v>0</v>
      </c>
      <c r="Q7" s="1">
        <f t="shared" si="10"/>
        <v>0</v>
      </c>
    </row>
    <row r="8" spans="1:17" x14ac:dyDescent="0.2">
      <c r="A8" s="5"/>
      <c r="B8" s="5"/>
      <c r="C8" s="28">
        <f t="shared" si="0"/>
        <v>0</v>
      </c>
      <c r="D8" s="29"/>
      <c r="E8" s="9"/>
      <c r="F8" s="1">
        <f t="shared" si="1"/>
        <v>0</v>
      </c>
      <c r="G8" s="1">
        <f t="shared" si="2"/>
        <v>0</v>
      </c>
      <c r="H8" s="24">
        <f t="shared" si="3"/>
        <v>0</v>
      </c>
      <c r="I8" s="29"/>
      <c r="J8" s="30">
        <f t="shared" si="4"/>
        <v>0</v>
      </c>
      <c r="K8" s="1">
        <f t="shared" si="5"/>
        <v>0</v>
      </c>
      <c r="L8" s="1">
        <f t="shared" si="6"/>
        <v>0</v>
      </c>
      <c r="M8" s="24">
        <f t="shared" si="7"/>
        <v>0</v>
      </c>
      <c r="N8" s="29"/>
      <c r="O8" s="30">
        <f t="shared" si="8"/>
        <v>0</v>
      </c>
      <c r="P8" s="1">
        <f t="shared" si="9"/>
        <v>0</v>
      </c>
      <c r="Q8" s="1">
        <f t="shared" si="10"/>
        <v>0</v>
      </c>
    </row>
    <row r="9" spans="1:17" x14ac:dyDescent="0.2">
      <c r="A9" s="5"/>
      <c r="B9" s="5"/>
      <c r="C9" s="28">
        <f t="shared" si="0"/>
        <v>0</v>
      </c>
      <c r="D9" s="29"/>
      <c r="E9" s="9"/>
      <c r="F9" s="1">
        <f t="shared" si="1"/>
        <v>0</v>
      </c>
      <c r="G9" s="1">
        <f t="shared" si="2"/>
        <v>0</v>
      </c>
      <c r="H9" s="24">
        <f t="shared" si="3"/>
        <v>0</v>
      </c>
      <c r="I9" s="29"/>
      <c r="J9" s="30">
        <f t="shared" si="4"/>
        <v>0</v>
      </c>
      <c r="K9" s="1">
        <f t="shared" si="5"/>
        <v>0</v>
      </c>
      <c r="L9" s="1">
        <f t="shared" si="6"/>
        <v>0</v>
      </c>
      <c r="M9" s="24">
        <f t="shared" si="7"/>
        <v>0</v>
      </c>
      <c r="N9" s="29"/>
      <c r="O9" s="30">
        <f t="shared" si="8"/>
        <v>0</v>
      </c>
      <c r="P9" s="1">
        <f t="shared" si="9"/>
        <v>0</v>
      </c>
      <c r="Q9" s="1">
        <f t="shared" si="10"/>
        <v>0</v>
      </c>
    </row>
    <row r="10" spans="1:17" x14ac:dyDescent="0.2">
      <c r="A10" s="5"/>
      <c r="B10" s="5"/>
      <c r="C10" s="28">
        <f t="shared" si="0"/>
        <v>0</v>
      </c>
      <c r="D10" s="29"/>
      <c r="E10" s="9"/>
      <c r="F10" s="1">
        <f t="shared" si="1"/>
        <v>0</v>
      </c>
      <c r="G10" s="1">
        <f t="shared" si="2"/>
        <v>0</v>
      </c>
      <c r="H10" s="24">
        <f t="shared" si="3"/>
        <v>0</v>
      </c>
      <c r="I10" s="29"/>
      <c r="J10" s="30">
        <f t="shared" si="4"/>
        <v>0</v>
      </c>
      <c r="K10" s="1">
        <f t="shared" si="5"/>
        <v>0</v>
      </c>
      <c r="L10" s="1">
        <f t="shared" si="6"/>
        <v>0</v>
      </c>
      <c r="M10" s="24">
        <f t="shared" si="7"/>
        <v>0</v>
      </c>
      <c r="N10" s="29"/>
      <c r="O10" s="30">
        <f t="shared" si="8"/>
        <v>0</v>
      </c>
      <c r="P10" s="1">
        <f t="shared" si="9"/>
        <v>0</v>
      </c>
      <c r="Q10" s="1">
        <f t="shared" si="10"/>
        <v>0</v>
      </c>
    </row>
    <row r="11" spans="1:17" x14ac:dyDescent="0.2">
      <c r="A11" s="5"/>
      <c r="B11" s="5"/>
      <c r="C11" s="28">
        <f t="shared" si="0"/>
        <v>0</v>
      </c>
      <c r="D11" s="29"/>
      <c r="E11" s="9"/>
      <c r="F11" s="1">
        <f t="shared" si="1"/>
        <v>0</v>
      </c>
      <c r="G11" s="1">
        <f t="shared" si="2"/>
        <v>0</v>
      </c>
      <c r="H11" s="24">
        <f t="shared" si="3"/>
        <v>0</v>
      </c>
      <c r="I11" s="29"/>
      <c r="J11" s="30">
        <f t="shared" si="4"/>
        <v>0</v>
      </c>
      <c r="K11" s="1">
        <f t="shared" si="5"/>
        <v>0</v>
      </c>
      <c r="L11" s="1">
        <f t="shared" si="6"/>
        <v>0</v>
      </c>
      <c r="M11" s="24">
        <f t="shared" si="7"/>
        <v>0</v>
      </c>
      <c r="N11" s="29"/>
      <c r="O11" s="30">
        <f t="shared" si="8"/>
        <v>0</v>
      </c>
      <c r="P11" s="1">
        <f t="shared" si="9"/>
        <v>0</v>
      </c>
      <c r="Q11" s="1">
        <f t="shared" si="10"/>
        <v>0</v>
      </c>
    </row>
    <row r="12" spans="1:17" x14ac:dyDescent="0.2">
      <c r="A12" s="5"/>
      <c r="B12" s="5"/>
      <c r="C12" s="28">
        <f t="shared" si="0"/>
        <v>0</v>
      </c>
      <c r="D12" s="29"/>
      <c r="E12" s="9"/>
      <c r="F12" s="1">
        <f t="shared" si="1"/>
        <v>0</v>
      </c>
      <c r="G12" s="1">
        <f t="shared" si="2"/>
        <v>0</v>
      </c>
      <c r="H12" s="24">
        <f t="shared" si="3"/>
        <v>0</v>
      </c>
      <c r="I12" s="29"/>
      <c r="J12" s="30">
        <f t="shared" si="4"/>
        <v>0</v>
      </c>
      <c r="K12" s="1">
        <f t="shared" si="5"/>
        <v>0</v>
      </c>
      <c r="L12" s="1">
        <f t="shared" si="6"/>
        <v>0</v>
      </c>
      <c r="M12" s="24">
        <f t="shared" si="7"/>
        <v>0</v>
      </c>
      <c r="N12" s="29"/>
      <c r="O12" s="30">
        <f t="shared" si="8"/>
        <v>0</v>
      </c>
      <c r="P12" s="1">
        <f t="shared" si="9"/>
        <v>0</v>
      </c>
      <c r="Q12" s="1">
        <f t="shared" si="10"/>
        <v>0</v>
      </c>
    </row>
    <row r="13" spans="1:17" x14ac:dyDescent="0.2">
      <c r="A13" s="5"/>
      <c r="B13" s="5"/>
      <c r="C13" s="28">
        <f t="shared" si="0"/>
        <v>0</v>
      </c>
      <c r="D13" s="29"/>
      <c r="E13" s="9"/>
      <c r="F13" s="1">
        <f t="shared" si="1"/>
        <v>0</v>
      </c>
      <c r="G13" s="1">
        <f t="shared" si="2"/>
        <v>0</v>
      </c>
      <c r="H13" s="24">
        <f t="shared" si="3"/>
        <v>0</v>
      </c>
      <c r="I13" s="29"/>
      <c r="J13" s="30">
        <f t="shared" si="4"/>
        <v>0</v>
      </c>
      <c r="K13" s="1">
        <f t="shared" si="5"/>
        <v>0</v>
      </c>
      <c r="L13" s="1">
        <f t="shared" si="6"/>
        <v>0</v>
      </c>
      <c r="M13" s="24">
        <f t="shared" si="7"/>
        <v>0</v>
      </c>
      <c r="N13" s="29"/>
      <c r="O13" s="30">
        <f t="shared" si="8"/>
        <v>0</v>
      </c>
      <c r="P13" s="1">
        <f t="shared" si="9"/>
        <v>0</v>
      </c>
      <c r="Q13" s="1">
        <f t="shared" si="10"/>
        <v>0</v>
      </c>
    </row>
    <row r="14" spans="1:17" x14ac:dyDescent="0.2">
      <c r="A14" s="5"/>
      <c r="B14" s="5"/>
      <c r="C14" s="28">
        <f t="shared" si="0"/>
        <v>0</v>
      </c>
      <c r="D14" s="29"/>
      <c r="E14" s="9"/>
      <c r="F14" s="1">
        <f t="shared" si="1"/>
        <v>0</v>
      </c>
      <c r="G14" s="1">
        <f t="shared" si="2"/>
        <v>0</v>
      </c>
      <c r="H14" s="24">
        <f t="shared" si="3"/>
        <v>0</v>
      </c>
      <c r="I14" s="29"/>
      <c r="J14" s="30">
        <f t="shared" si="4"/>
        <v>0</v>
      </c>
      <c r="K14" s="1">
        <f t="shared" si="5"/>
        <v>0</v>
      </c>
      <c r="L14" s="1">
        <f t="shared" si="6"/>
        <v>0</v>
      </c>
      <c r="M14" s="24">
        <f t="shared" si="7"/>
        <v>0</v>
      </c>
      <c r="N14" s="29"/>
      <c r="O14" s="30">
        <f t="shared" si="8"/>
        <v>0</v>
      </c>
      <c r="P14" s="1">
        <f t="shared" si="9"/>
        <v>0</v>
      </c>
      <c r="Q14" s="1">
        <f t="shared" si="10"/>
        <v>0</v>
      </c>
    </row>
    <row r="15" spans="1:17" x14ac:dyDescent="0.2">
      <c r="A15" s="2" t="s">
        <v>6</v>
      </c>
      <c r="B15" s="2">
        <f>SUM(B3:B14)</f>
        <v>0</v>
      </c>
      <c r="C15" s="31">
        <f>SUM(C3:C14)</f>
        <v>0</v>
      </c>
      <c r="D15" s="32">
        <f>SUM(D3:D14)</f>
        <v>0</v>
      </c>
      <c r="E15" s="2"/>
      <c r="F15" s="2">
        <f>SUM(F3:F14)</f>
        <v>0</v>
      </c>
      <c r="G15" s="2">
        <f>SUM(G3:G14)</f>
        <v>0</v>
      </c>
      <c r="H15" s="31">
        <f>SUM(H3:H14)</f>
        <v>0</v>
      </c>
      <c r="I15" s="2">
        <f>SUM(I3:I14)</f>
        <v>0</v>
      </c>
      <c r="J15" s="2"/>
      <c r="K15" s="2">
        <f>SUM(K3:K14)</f>
        <v>0</v>
      </c>
      <c r="L15" s="2">
        <f>SUM(L3:L14)</f>
        <v>0</v>
      </c>
      <c r="M15" s="31">
        <f>SUM(M3:M14)</f>
        <v>0</v>
      </c>
      <c r="N15" s="33">
        <f>SUM(N3:N14)</f>
        <v>0</v>
      </c>
      <c r="O15" s="2"/>
      <c r="P15" s="2">
        <f>SUM(P3:P14)</f>
        <v>0</v>
      </c>
      <c r="Q15" s="2">
        <f>SUM(Q3:Q14)</f>
        <v>0</v>
      </c>
    </row>
  </sheetData>
  <sheetProtection selectLockedCells="1" selectUnlockedCells="1"/>
  <pageMargins left="0.74791666666666667" right="0.74791666666666667" top="0.98402777777777772" bottom="0.98402777777777772" header="0.51180555555555551" footer="0.51180555555555551"/>
  <pageSetup paperSize="9" firstPageNumber="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heetViews>
  <sheetFormatPr defaultColWidth="11.5703125" defaultRowHeight="12.75" x14ac:dyDescent="0.2"/>
  <cols>
    <col min="1" max="1" width="33.5703125" customWidth="1"/>
  </cols>
  <sheetData>
    <row r="1" spans="1:14" x14ac:dyDescent="0.2">
      <c r="A1" s="2" t="s">
        <v>102</v>
      </c>
      <c r="B1" s="8"/>
      <c r="C1" s="8"/>
      <c r="D1" s="8"/>
      <c r="E1" s="8"/>
      <c r="F1" s="8"/>
      <c r="G1" s="8"/>
      <c r="H1" s="8"/>
      <c r="I1" s="8"/>
      <c r="J1" s="8"/>
      <c r="K1" s="8"/>
      <c r="L1" s="8"/>
      <c r="M1" s="8"/>
      <c r="N1" s="2" t="s">
        <v>30</v>
      </c>
    </row>
    <row r="2" spans="1:14" x14ac:dyDescent="0.2">
      <c r="A2" s="17" t="s">
        <v>103</v>
      </c>
    </row>
    <row r="3" spans="1:14" x14ac:dyDescent="0.2">
      <c r="A3" s="34"/>
      <c r="B3" s="35"/>
      <c r="C3" s="35"/>
      <c r="D3" s="35"/>
      <c r="E3" s="35"/>
      <c r="F3" s="35"/>
      <c r="G3" s="35"/>
      <c r="H3" s="35"/>
      <c r="I3" s="35"/>
      <c r="J3" s="35"/>
      <c r="K3" s="35"/>
      <c r="L3" s="35"/>
      <c r="M3" s="35"/>
      <c r="N3">
        <f t="shared" ref="N3:N8" si="0">SUM(B3:M3)</f>
        <v>0</v>
      </c>
    </row>
    <row r="4" spans="1:14" x14ac:dyDescent="0.2">
      <c r="A4" s="34"/>
      <c r="B4" s="35"/>
      <c r="C4" s="35"/>
      <c r="D4" s="35"/>
      <c r="E4" s="35"/>
      <c r="F4" s="35"/>
      <c r="G4" s="35"/>
      <c r="H4" s="35"/>
      <c r="I4" s="35"/>
      <c r="J4" s="35"/>
      <c r="K4" s="35"/>
      <c r="L4" s="35"/>
      <c r="M4" s="35"/>
      <c r="N4">
        <f t="shared" si="0"/>
        <v>0</v>
      </c>
    </row>
    <row r="5" spans="1:14" x14ac:dyDescent="0.2">
      <c r="A5" s="34"/>
      <c r="B5" s="35"/>
      <c r="C5" s="35"/>
      <c r="D5" s="35"/>
      <c r="E5" s="35"/>
      <c r="F5" s="35"/>
      <c r="G5" s="35"/>
      <c r="H5" s="35"/>
      <c r="I5" s="35"/>
      <c r="J5" s="35"/>
      <c r="K5" s="35"/>
      <c r="L5" s="35"/>
      <c r="M5" s="35"/>
      <c r="N5">
        <f t="shared" si="0"/>
        <v>0</v>
      </c>
    </row>
    <row r="6" spans="1:14" x14ac:dyDescent="0.2">
      <c r="A6" s="34"/>
      <c r="B6" s="35"/>
      <c r="C6" s="35"/>
      <c r="D6" s="35"/>
      <c r="E6" s="35"/>
      <c r="F6" s="35"/>
      <c r="G6" s="35"/>
      <c r="H6" s="35"/>
      <c r="I6" s="35"/>
      <c r="J6" s="35"/>
      <c r="K6" s="35"/>
      <c r="L6" s="35"/>
      <c r="M6" s="35"/>
      <c r="N6">
        <f t="shared" si="0"/>
        <v>0</v>
      </c>
    </row>
    <row r="7" spans="1:14" x14ac:dyDescent="0.2">
      <c r="A7" s="34"/>
      <c r="B7" s="35"/>
      <c r="C7" s="35"/>
      <c r="D7" s="35"/>
      <c r="E7" s="35"/>
      <c r="F7" s="35"/>
      <c r="G7" s="35"/>
      <c r="H7" s="35"/>
      <c r="I7" s="35"/>
      <c r="J7" s="35"/>
      <c r="K7" s="35"/>
      <c r="L7" s="35"/>
      <c r="M7" s="35"/>
      <c r="N7">
        <f t="shared" si="0"/>
        <v>0</v>
      </c>
    </row>
    <row r="8" spans="1:14" x14ac:dyDescent="0.2">
      <c r="A8" s="34"/>
      <c r="B8" s="35"/>
      <c r="C8" s="35"/>
      <c r="D8" s="35"/>
      <c r="E8" s="35"/>
      <c r="F8" s="35"/>
      <c r="G8" s="35"/>
      <c r="H8" s="35"/>
      <c r="I8" s="35"/>
      <c r="J8" s="35"/>
      <c r="K8" s="35"/>
      <c r="L8" s="35"/>
      <c r="M8" s="35"/>
      <c r="N8">
        <f t="shared" si="0"/>
        <v>0</v>
      </c>
    </row>
    <row r="9" spans="1:14" s="17" customFormat="1" x14ac:dyDescent="0.2">
      <c r="A9" s="17" t="s">
        <v>104</v>
      </c>
      <c r="B9" s="19">
        <f t="shared" ref="B9:M9" si="1">SUM(B3:B8)</f>
        <v>0</v>
      </c>
      <c r="C9" s="19">
        <f t="shared" si="1"/>
        <v>0</v>
      </c>
      <c r="D9" s="19">
        <f t="shared" si="1"/>
        <v>0</v>
      </c>
      <c r="E9" s="19">
        <f t="shared" si="1"/>
        <v>0</v>
      </c>
      <c r="F9" s="19">
        <f t="shared" si="1"/>
        <v>0</v>
      </c>
      <c r="G9" s="19">
        <f t="shared" si="1"/>
        <v>0</v>
      </c>
      <c r="H9" s="19">
        <f t="shared" si="1"/>
        <v>0</v>
      </c>
      <c r="I9" s="19">
        <f t="shared" si="1"/>
        <v>0</v>
      </c>
      <c r="J9" s="19">
        <f t="shared" si="1"/>
        <v>0</v>
      </c>
      <c r="K9" s="19">
        <f t="shared" si="1"/>
        <v>0</v>
      </c>
      <c r="L9" s="19">
        <f t="shared" si="1"/>
        <v>0</v>
      </c>
      <c r="M9" s="19">
        <f t="shared" si="1"/>
        <v>0</v>
      </c>
    </row>
    <row r="13" spans="1:14" x14ac:dyDescent="0.2">
      <c r="A13" s="2" t="s">
        <v>105</v>
      </c>
      <c r="B13" s="8"/>
      <c r="C13" s="8"/>
      <c r="D13" s="8"/>
      <c r="E13" s="8"/>
      <c r="F13" s="8"/>
      <c r="G13" s="8"/>
      <c r="H13" s="8"/>
      <c r="I13" s="8"/>
      <c r="J13" s="8"/>
      <c r="K13" s="8"/>
      <c r="L13" s="8"/>
      <c r="M13" s="8"/>
      <c r="N13" s="2" t="s">
        <v>82</v>
      </c>
    </row>
    <row r="14" spans="1:14" x14ac:dyDescent="0.2">
      <c r="A14" s="17" t="s">
        <v>103</v>
      </c>
    </row>
    <row r="15" spans="1:14" x14ac:dyDescent="0.2">
      <c r="A15" s="34"/>
      <c r="B15" s="35"/>
      <c r="C15" s="35"/>
      <c r="D15" s="35"/>
      <c r="E15" s="35"/>
      <c r="F15" s="35"/>
      <c r="G15" s="35"/>
      <c r="H15" s="35"/>
      <c r="I15" s="35"/>
      <c r="J15" s="35"/>
      <c r="K15" s="35"/>
      <c r="L15" s="35"/>
      <c r="M15" s="35"/>
      <c r="N15">
        <f t="shared" ref="N15:N20" si="2">SUM(B15:M15)</f>
        <v>0</v>
      </c>
    </row>
    <row r="16" spans="1:14" x14ac:dyDescent="0.2">
      <c r="A16" s="34"/>
      <c r="B16" s="35"/>
      <c r="C16" s="35"/>
      <c r="D16" s="35"/>
      <c r="E16" s="35"/>
      <c r="F16" s="35"/>
      <c r="G16" s="35"/>
      <c r="H16" s="35"/>
      <c r="I16" s="35"/>
      <c r="J16" s="35"/>
      <c r="K16" s="35"/>
      <c r="L16" s="35"/>
      <c r="M16" s="35"/>
      <c r="N16">
        <f t="shared" si="2"/>
        <v>0</v>
      </c>
    </row>
    <row r="17" spans="1:14" x14ac:dyDescent="0.2">
      <c r="A17" s="34"/>
      <c r="B17" s="35"/>
      <c r="C17" s="35"/>
      <c r="D17" s="35"/>
      <c r="E17" s="35"/>
      <c r="F17" s="35"/>
      <c r="G17" s="35"/>
      <c r="H17" s="35"/>
      <c r="I17" s="35"/>
      <c r="J17" s="35"/>
      <c r="K17" s="35"/>
      <c r="L17" s="35"/>
      <c r="M17" s="35"/>
      <c r="N17">
        <f t="shared" si="2"/>
        <v>0</v>
      </c>
    </row>
    <row r="18" spans="1:14" x14ac:dyDescent="0.2">
      <c r="A18" s="34"/>
      <c r="B18" s="35"/>
      <c r="C18" s="35"/>
      <c r="D18" s="35"/>
      <c r="E18" s="35"/>
      <c r="F18" s="35"/>
      <c r="G18" s="35"/>
      <c r="H18" s="35"/>
      <c r="I18" s="35"/>
      <c r="J18" s="35"/>
      <c r="K18" s="35"/>
      <c r="L18" s="35"/>
      <c r="M18" s="35"/>
      <c r="N18">
        <f t="shared" si="2"/>
        <v>0</v>
      </c>
    </row>
    <row r="19" spans="1:14" x14ac:dyDescent="0.2">
      <c r="A19" s="34"/>
      <c r="B19" s="35"/>
      <c r="C19" s="35"/>
      <c r="D19" s="35"/>
      <c r="E19" s="35"/>
      <c r="F19" s="35"/>
      <c r="G19" s="35"/>
      <c r="H19" s="35"/>
      <c r="I19" s="35"/>
      <c r="J19" s="35"/>
      <c r="K19" s="35"/>
      <c r="L19" s="35"/>
      <c r="M19" s="35"/>
      <c r="N19">
        <f t="shared" si="2"/>
        <v>0</v>
      </c>
    </row>
    <row r="20" spans="1:14" x14ac:dyDescent="0.2">
      <c r="A20" s="34"/>
      <c r="B20" s="35"/>
      <c r="C20" s="35"/>
      <c r="D20" s="35"/>
      <c r="E20" s="35"/>
      <c r="F20" s="35"/>
      <c r="G20" s="35"/>
      <c r="H20" s="35"/>
      <c r="I20" s="35"/>
      <c r="J20" s="35"/>
      <c r="K20" s="35"/>
      <c r="L20" s="35"/>
      <c r="M20" s="35"/>
      <c r="N20">
        <f t="shared" si="2"/>
        <v>0</v>
      </c>
    </row>
    <row r="21" spans="1:14" x14ac:dyDescent="0.2">
      <c r="A21" s="17" t="s">
        <v>104</v>
      </c>
      <c r="B21" s="19">
        <f t="shared" ref="B21:M21" si="3">SUM(B15:B20)</f>
        <v>0</v>
      </c>
      <c r="C21" s="19">
        <f t="shared" si="3"/>
        <v>0</v>
      </c>
      <c r="D21" s="19">
        <f t="shared" si="3"/>
        <v>0</v>
      </c>
      <c r="E21" s="19">
        <f t="shared" si="3"/>
        <v>0</v>
      </c>
      <c r="F21" s="19">
        <f t="shared" si="3"/>
        <v>0</v>
      </c>
      <c r="G21" s="19">
        <f t="shared" si="3"/>
        <v>0</v>
      </c>
      <c r="H21" s="19">
        <f t="shared" si="3"/>
        <v>0</v>
      </c>
      <c r="I21" s="19">
        <f t="shared" si="3"/>
        <v>0</v>
      </c>
      <c r="J21" s="19">
        <f t="shared" si="3"/>
        <v>0</v>
      </c>
      <c r="K21" s="19">
        <f t="shared" si="3"/>
        <v>0</v>
      </c>
      <c r="L21" s="19">
        <f t="shared" si="3"/>
        <v>0</v>
      </c>
      <c r="M21" s="19">
        <f t="shared" si="3"/>
        <v>0</v>
      </c>
      <c r="N21" s="17"/>
    </row>
    <row r="24" spans="1:14" x14ac:dyDescent="0.2">
      <c r="A24" s="2" t="s">
        <v>106</v>
      </c>
      <c r="B24" s="8"/>
      <c r="C24" s="8"/>
      <c r="D24" s="8"/>
      <c r="E24" s="8"/>
      <c r="F24" s="8"/>
      <c r="G24" s="8"/>
      <c r="H24" s="8"/>
      <c r="I24" s="8"/>
      <c r="J24" s="8"/>
      <c r="K24" s="8"/>
      <c r="L24" s="8"/>
      <c r="M24" s="8"/>
      <c r="N24" s="2" t="s">
        <v>86</v>
      </c>
    </row>
    <row r="25" spans="1:14" x14ac:dyDescent="0.2">
      <c r="A25" s="17" t="s">
        <v>103</v>
      </c>
    </row>
    <row r="26" spans="1:14" x14ac:dyDescent="0.2">
      <c r="A26" s="34"/>
      <c r="B26" s="35"/>
      <c r="C26" s="35"/>
      <c r="D26" s="35"/>
      <c r="E26" s="35"/>
      <c r="F26" s="35"/>
      <c r="G26" s="35"/>
      <c r="H26" s="35"/>
      <c r="I26" s="35"/>
      <c r="J26" s="35"/>
      <c r="K26" s="35"/>
      <c r="L26" s="35"/>
      <c r="M26" s="35"/>
      <c r="N26">
        <f t="shared" ref="N26:N31" si="4">SUM(B26:M26)</f>
        <v>0</v>
      </c>
    </row>
    <row r="27" spans="1:14" x14ac:dyDescent="0.2">
      <c r="A27" s="34"/>
      <c r="B27" s="35"/>
      <c r="C27" s="35"/>
      <c r="D27" s="35"/>
      <c r="E27" s="35"/>
      <c r="F27" s="35"/>
      <c r="G27" s="35"/>
      <c r="H27" s="35"/>
      <c r="I27" s="35"/>
      <c r="J27" s="35"/>
      <c r="K27" s="35"/>
      <c r="L27" s="35"/>
      <c r="M27" s="35"/>
      <c r="N27">
        <f t="shared" si="4"/>
        <v>0</v>
      </c>
    </row>
    <row r="28" spans="1:14" x14ac:dyDescent="0.2">
      <c r="A28" s="34"/>
      <c r="B28" s="35"/>
      <c r="C28" s="35"/>
      <c r="D28" s="35"/>
      <c r="E28" s="35"/>
      <c r="F28" s="35"/>
      <c r="G28" s="35"/>
      <c r="H28" s="35"/>
      <c r="I28" s="35"/>
      <c r="J28" s="35"/>
      <c r="K28" s="35"/>
      <c r="L28" s="35"/>
      <c r="M28" s="35"/>
      <c r="N28">
        <f t="shared" si="4"/>
        <v>0</v>
      </c>
    </row>
    <row r="29" spans="1:14" x14ac:dyDescent="0.2">
      <c r="A29" s="34"/>
      <c r="B29" s="35"/>
      <c r="C29" s="35"/>
      <c r="D29" s="35"/>
      <c r="E29" s="35"/>
      <c r="F29" s="35"/>
      <c r="G29" s="35"/>
      <c r="H29" s="35"/>
      <c r="I29" s="35"/>
      <c r="J29" s="35"/>
      <c r="K29" s="35"/>
      <c r="L29" s="35"/>
      <c r="M29" s="35"/>
      <c r="N29">
        <f t="shared" si="4"/>
        <v>0</v>
      </c>
    </row>
    <row r="30" spans="1:14" x14ac:dyDescent="0.2">
      <c r="A30" s="34"/>
      <c r="B30" s="35"/>
      <c r="C30" s="35"/>
      <c r="D30" s="35"/>
      <c r="E30" s="35"/>
      <c r="F30" s="35"/>
      <c r="G30" s="35"/>
      <c r="H30" s="35"/>
      <c r="I30" s="35"/>
      <c r="J30" s="35"/>
      <c r="K30" s="35"/>
      <c r="L30" s="35"/>
      <c r="M30" s="35"/>
      <c r="N30">
        <f t="shared" si="4"/>
        <v>0</v>
      </c>
    </row>
    <row r="31" spans="1:14" x14ac:dyDescent="0.2">
      <c r="A31" s="34"/>
      <c r="B31" s="35"/>
      <c r="C31" s="35"/>
      <c r="D31" s="35"/>
      <c r="E31" s="35"/>
      <c r="F31" s="35"/>
      <c r="G31" s="35"/>
      <c r="H31" s="35"/>
      <c r="I31" s="35"/>
      <c r="J31" s="35"/>
      <c r="K31" s="35"/>
      <c r="L31" s="35"/>
      <c r="M31" s="35"/>
      <c r="N31">
        <f t="shared" si="4"/>
        <v>0</v>
      </c>
    </row>
    <row r="32" spans="1:14" x14ac:dyDescent="0.2">
      <c r="A32" s="17" t="s">
        <v>104</v>
      </c>
      <c r="B32" s="19">
        <f t="shared" ref="B32:M32" si="5">SUM(B26:B31)</f>
        <v>0</v>
      </c>
      <c r="C32" s="19">
        <f t="shared" si="5"/>
        <v>0</v>
      </c>
      <c r="D32" s="19">
        <f t="shared" si="5"/>
        <v>0</v>
      </c>
      <c r="E32" s="19">
        <f t="shared" si="5"/>
        <v>0</v>
      </c>
      <c r="F32" s="19">
        <f t="shared" si="5"/>
        <v>0</v>
      </c>
      <c r="G32" s="19">
        <f t="shared" si="5"/>
        <v>0</v>
      </c>
      <c r="H32" s="19">
        <f t="shared" si="5"/>
        <v>0</v>
      </c>
      <c r="I32" s="19">
        <f t="shared" si="5"/>
        <v>0</v>
      </c>
      <c r="J32" s="19">
        <f t="shared" si="5"/>
        <v>0</v>
      </c>
      <c r="K32" s="19">
        <f t="shared" si="5"/>
        <v>0</v>
      </c>
      <c r="L32" s="19">
        <f t="shared" si="5"/>
        <v>0</v>
      </c>
      <c r="M32" s="19">
        <f t="shared" si="5"/>
        <v>0</v>
      </c>
      <c r="N32" s="17"/>
    </row>
  </sheetData>
  <sheetProtection selectLockedCells="1" selectUnlockedCells="1"/>
  <pageMargins left="0.78749999999999998" right="0.78749999999999998" top="1.0249999999999999" bottom="0.88611111111111107" header="0.78749999999999998" footer="0.51180555555555551"/>
  <pageSetup paperSize="9" firstPageNumber="0" orientation="portrait" horizontalDpi="300" verticalDpi="300"/>
  <headerFooter alignWithMargins="0">
    <oddHeader>&amp;C&amp;F</oddHeader>
  </headerFooter>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13</vt:i4>
      </vt:variant>
      <vt:variant>
        <vt:lpstr>Named Ranges</vt:lpstr>
      </vt:variant>
      <vt:variant>
        <vt:i4>8</vt:i4>
      </vt:variant>
    </vt:vector>
  </HeadingPairs>
  <TitlesOfParts>
    <vt:vector baseType="lpstr" size="21">
      <vt:lpstr>BS year 0</vt:lpstr>
      <vt:lpstr>CFF, P&amp;L yr1</vt:lpstr>
      <vt:lpstr>BS year 1</vt:lpstr>
      <vt:lpstr>CFF, P&amp;L yr 2</vt:lpstr>
      <vt:lpstr>BS year 2</vt:lpstr>
      <vt:lpstr>CFF, P&amp;L yr 3</vt:lpstr>
      <vt:lpstr>BS year 3</vt:lpstr>
      <vt:lpstr>Asset Register</vt:lpstr>
      <vt:lpstr>Wages</vt:lpstr>
      <vt:lpstr>Commercial Loan Schedule</vt:lpstr>
      <vt:lpstr>Supporter Loan Schedule</vt:lpstr>
      <vt:lpstr>Instructions</vt:lpstr>
      <vt:lpstr>T&amp;C</vt:lpstr>
      <vt:lpstr>'BS year 0'!Print_Area</vt:lpstr>
      <vt:lpstr>'BS year 1'!Print_Area</vt:lpstr>
      <vt:lpstr>'BS year 2'!Print_Area</vt:lpstr>
      <vt:lpstr>'BS year 3'!Print_Area</vt:lpstr>
      <vt:lpstr>'CFF, P&amp;L yr 2'!Print_Area</vt:lpstr>
      <vt:lpstr>'CFF, P&amp;L yr 3'!Print_Area</vt:lpstr>
      <vt:lpstr>'CFF, P&amp;L yr1'!Print_Area</vt:lpstr>
      <vt:lpstr>Wages!Print_Area</vt:lpstr>
    </vt:vector>
  </TitlesOfParts>
  <LinksUpToDate>false</LinksUpToDate>
  <SharedDoc>false</SharedDoc>
  <HyperlinksChanged>false</HyperlinksChanged>
  <AppVersion>15.0300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