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ell sheet template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</sheets>
  <definedNames>
    <definedName name="Query_from_Northwind_1" localSheetId="0">Sheet1!$A$15:$F$82</definedName>
  </definedNames>
  <calcPr calcId="152511"/>
</workbook>
</file>

<file path=xl/calcChain.xml><?xml version="1.0" encoding="utf-8"?>
<calcChain xmlns="http://schemas.openxmlformats.org/spreadsheetml/2006/main">
  <c r="I82" i="1" l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C9" i="1"/>
  <c r="C8" i="1"/>
  <c r="C7" i="1"/>
  <c r="C12" i="1" s="1"/>
  <c r="C6" i="1"/>
  <c r="C10" i="1" s="1"/>
  <c r="C5" i="1"/>
  <c r="C11" i="1" l="1"/>
</calcChain>
</file>

<file path=xl/connections.xml><?xml version="1.0" encoding="utf-8"?>
<connections xmlns="http://schemas.openxmlformats.org/spreadsheetml/2006/main">
  <connection id="1" name="Connection" type="1" refreshedVersion="2" background="1" saveData="1">
    <dbPr connection="DRIVER=SQL Server;SERVER=localhost;UID=Matthew;APP=Microsoft Office 2003;WSID=FARIAMAT;DATABASE=Northwind;Trusted_Connection=Yes" command="SELECT Products.ProductID, Products.ProductName, Products.UnitPrice, Products.UnitsInStock, Products.UnitsOnOrder, Products.ReorderLevel_x000d__x000a_FROM Northwind.dbo.Products Products_x000d__x000a_ORDER BY Products.ProductID"/>
  </connection>
</connections>
</file>

<file path=xl/sharedStrings.xml><?xml version="1.0" encoding="utf-8"?>
<sst xmlns="http://schemas.openxmlformats.org/spreadsheetml/2006/main" count="89" uniqueCount="89">
  <si>
    <t>Product ID:</t>
  </si>
  <si>
    <t>Product:</t>
  </si>
  <si>
    <t>Price:</t>
  </si>
  <si>
    <t>In Stock:</t>
  </si>
  <si>
    <t>On Order:</t>
  </si>
  <si>
    <t>Reorder Level:</t>
  </si>
  <si>
    <t>Value of Inventory:</t>
  </si>
  <si>
    <t>Value on Order:</t>
  </si>
  <si>
    <t>Average Reorder Cost:</t>
  </si>
  <si>
    <t>ID</t>
  </si>
  <si>
    <t>Product Name</t>
  </si>
  <si>
    <t>Unit Price</t>
  </si>
  <si>
    <t>In Stock</t>
  </si>
  <si>
    <t>On Order</t>
  </si>
  <si>
    <t>Reorder Level</t>
  </si>
  <si>
    <t>Value of inventory</t>
  </si>
  <si>
    <t>Value on order</t>
  </si>
  <si>
    <t>Average reorder cost</t>
  </si>
  <si>
    <t>Chai</t>
  </si>
  <si>
    <t>Chang</t>
  </si>
  <si>
    <t>Aniseed Syrup</t>
  </si>
  <si>
    <t>Mishi Kobe Niku</t>
  </si>
  <si>
    <t>Ikura</t>
  </si>
  <si>
    <t>Queso Cabrales</t>
  </si>
  <si>
    <t>Konbu</t>
  </si>
  <si>
    <t>Tofu</t>
  </si>
  <si>
    <t>Genen Shouyu</t>
  </si>
  <si>
    <t>Pavlova</t>
  </si>
  <si>
    <t>Alice Mutton</t>
  </si>
  <si>
    <t>Carnarvon Tigers</t>
  </si>
  <si>
    <t>Sir Rodney's Scones</t>
  </si>
  <si>
    <t>Gustaf's Knäckebröd</t>
  </si>
  <si>
    <t>Tunnbröd</t>
  </si>
  <si>
    <t>Guaraná Fantástica</t>
  </si>
  <si>
    <t>Schoggi Schokolade</t>
  </si>
  <si>
    <t>Rössle Sauerkraut</t>
  </si>
  <si>
    <t>Thüringer Rostbratwurst</t>
  </si>
  <si>
    <t>Nord-Ost Matjeshering</t>
  </si>
  <si>
    <t>Gorgonzola Telino</t>
  </si>
  <si>
    <t>Mascarpone Fabioli</t>
  </si>
  <si>
    <t>Geitost</t>
  </si>
  <si>
    <t>Sasquatch Ale</t>
  </si>
  <si>
    <t>Steeleye Stout</t>
  </si>
  <si>
    <t>Inlagd Sill</t>
  </si>
  <si>
    <t>Gravad lax</t>
  </si>
  <si>
    <t>Côte de Blaye</t>
  </si>
  <si>
    <t>Chartreuse verte</t>
  </si>
  <si>
    <t>Boston Crab Meat</t>
  </si>
  <si>
    <t>Jack's New England Clam Chowder</t>
  </si>
  <si>
    <t>Singaporean Hokkien Fried Mee</t>
  </si>
  <si>
    <t>Ipoh Coffee</t>
  </si>
  <si>
    <t>Gula Malacca</t>
  </si>
  <si>
    <t>Rogede sild</t>
  </si>
  <si>
    <t>Spegesild</t>
  </si>
  <si>
    <t>Zaanse koeken</t>
  </si>
  <si>
    <t>Chocolade</t>
  </si>
  <si>
    <t>Maxilaku</t>
  </si>
  <si>
    <t>Valkoinen suklaa</t>
  </si>
  <si>
    <t>Manjimup Dried Apples</t>
  </si>
  <si>
    <t>Filo Mix</t>
  </si>
  <si>
    <t>Perth Pasties</t>
  </si>
  <si>
    <t>Tourtière</t>
  </si>
  <si>
    <t>Pâté chinois</t>
  </si>
  <si>
    <t>Gnocchi di nonna Alice</t>
  </si>
  <si>
    <t>Ravioli Angelo</t>
  </si>
  <si>
    <t>Escargots de Bourgogne</t>
  </si>
  <si>
    <t>Raclette Courdavault</t>
  </si>
  <si>
    <t>Camembert Pierrot</t>
  </si>
  <si>
    <t>Sirop d'érable</t>
  </si>
  <si>
    <t>Tarte au sucre</t>
  </si>
  <si>
    <t>Vegie-spread</t>
  </si>
  <si>
    <t>Wimmers gute Semmelknödel</t>
  </si>
  <si>
    <t>Louisiana Fiery Hot Pepper Sauce</t>
  </si>
  <si>
    <t>Louisiana Hot Spiced Okra</t>
  </si>
  <si>
    <t>Laughing Lumberjack Lager</t>
  </si>
  <si>
    <t>Scottish Longbreads</t>
  </si>
  <si>
    <t>Gudbrandsdalsost</t>
  </si>
  <si>
    <t>Outback Lager</t>
  </si>
  <si>
    <t>Flotemysost</t>
  </si>
  <si>
    <t>Mozzarella di Giovanni</t>
  </si>
  <si>
    <t>Röd Kaviar</t>
  </si>
  <si>
    <t>Longlife Tofu</t>
  </si>
  <si>
    <t>Rhönbräu Klosterbier</t>
  </si>
  <si>
    <t>Lakkalikööri</t>
  </si>
  <si>
    <t>Original Frankfurter grüne Soße</t>
  </si>
  <si>
    <t>[COMPANY NAME]</t>
  </si>
  <si>
    <t>*Grey cells are not to be changed as it contain formulas</t>
  </si>
  <si>
    <t>*Enter product ID to get information</t>
  </si>
  <si>
    <t>Product Sales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</si>
</sst>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sz val="2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ck">
        <color indexed="64"/>
      </top>
      <bottom style="medium">
        <color indexed="64"/>
      </bottom>
      <diagonal/>
    </border>
    <border>
      <left style="medium">
        <color theme="0" tint="-4.9989318521683403E-2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theme="0" tint="-4.9989318521683403E-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4.9989318521683403E-2"/>
      </right>
      <top style="thick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0.34998626667073579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0" fillId="0" borderId="0" xfId="0" applyBorder="1" applyAlignment="1">
      <alignment vertical="top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2" fillId="2" borderId="19" xfId="0" applyNumberFormat="1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2" fillId="2" borderId="19" xfId="0" applyNumberFormat="1" applyFont="1" applyFill="1" applyBorder="1" applyAlignment="1">
      <alignment horizontal="left"/>
    </xf>
    <xf numFmtId="164" fontId="2" fillId="2" borderId="21" xfId="0" applyNumberFormat="1" applyFont="1" applyFill="1" applyBorder="1" applyAlignment="1">
      <alignment horizontal="left"/>
    </xf>
    <xf numFmtId="0" fontId="0" fillId="2" borderId="22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left"/>
    </xf>
    <xf numFmtId="164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164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164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left"/>
    </xf>
    <xf numFmtId="164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8" fillId="0" borderId="0" xfId="0" applyFont="1"/>
    <xf numFmtId="0" fontId="1" fillId="2" borderId="2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connections.xml" Type="http://schemas.openxmlformats.org/officeDocument/2006/relationships/connections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queryTables/queryTable1.xml><?xml version="1.0" encoding="utf-8"?>
<queryTable xmlns="http://schemas.openxmlformats.org/spreadsheetml/2006/main" name="Query from Northwind_1" connectionId="1" autoFormatId="16" applyNumberFormats="0" applyBorderFormats="0" applyFontFormats="1" applyPatternFormats="1" applyAlignmentFormats="0" applyWidthHeightFormats="0">
  <queryTableRefresh nextId="7">
    <queryTableFields count="6">
      <queryTableField id="1" name="ProductID"/>
      <queryTableField id="2" name="ProductName"/>
      <queryTableField id="3" name="UnitPrice"/>
      <queryTableField id="4" name="UnitsInStock"/>
      <queryTableField id="5" name="UnitsOnOrder"/>
      <queryTableField id="6" name="ReorderLevel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queryTables/queryTable1.xml" Type="http://schemas.openxmlformats.org/officeDocument/2006/relationships/query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tabSelected="1" zoomScaleNormal="100" workbookViewId="0">
      <selection sqref="A1:I1"/>
    </sheetView>
  </sheetViews>
  <sheetFormatPr defaultRowHeight="15" x14ac:dyDescent="0.25"/>
  <cols>
    <col min="1" max="1" width="11.140625" customWidth="1"/>
    <col min="2" max="2" width="21.28515625" customWidth="1"/>
    <col min="3" max="3" width="10.7109375" style="1" customWidth="1"/>
    <col min="4" max="4" width="12.140625" bestFit="1" customWidth="1"/>
    <col min="5" max="5" width="13.28515625" bestFit="1" customWidth="1"/>
    <col min="6" max="6" width="13.42578125" bestFit="1" customWidth="1"/>
    <col min="7" max="7" width="16.7109375" customWidth="1"/>
    <col min="8" max="8" width="16.85546875" customWidth="1"/>
    <col min="9" max="9" width="20" customWidth="1"/>
    <col min="10" max="10" width="20.5703125" customWidth="1"/>
    <col min="11" max="11" width="8.28515625" customWidth="1"/>
    <col min="12" max="12" width="11.42578125" customWidth="1"/>
  </cols>
  <sheetData>
    <row r="1" spans="1:9" ht="39.75" customHeight="1" x14ac:dyDescent="0.25">
      <c r="A1" s="58" t="s">
        <v>88</v>
      </c>
      <c r="B1" s="58"/>
      <c r="C1" s="58"/>
      <c r="D1" s="58"/>
      <c r="E1" s="58"/>
      <c r="F1" s="58"/>
      <c r="G1" s="58"/>
      <c r="H1" s="58"/>
      <c r="I1" s="58"/>
    </row>
    <row r="2" spans="1:9" ht="28.5" customHeight="1" thickBot="1" x14ac:dyDescent="0.3">
      <c r="A2" s="59" t="s">
        <v>85</v>
      </c>
      <c r="B2" s="59"/>
      <c r="C2" s="59"/>
      <c r="D2" s="59"/>
      <c r="E2" s="13"/>
      <c r="F2" s="13"/>
      <c r="G2" s="13"/>
      <c r="H2" s="13"/>
      <c r="I2" s="13"/>
    </row>
    <row r="3" spans="1:9" ht="18" customHeight="1" thickBot="1" x14ac:dyDescent="0.3">
      <c r="A3" s="19" t="s">
        <v>0</v>
      </c>
      <c r="B3" s="53">
        <v>44</v>
      </c>
      <c r="C3" s="54"/>
      <c r="D3" s="55"/>
      <c r="E3" s="50" t="s">
        <v>87</v>
      </c>
    </row>
    <row r="4" spans="1:9" x14ac:dyDescent="0.25">
      <c r="A4" s="50" t="s">
        <v>86</v>
      </c>
    </row>
    <row r="5" spans="1:9" ht="18.75" customHeight="1" x14ac:dyDescent="0.25">
      <c r="A5" s="60" t="s">
        <v>1</v>
      </c>
      <c r="B5" s="61"/>
      <c r="C5" s="56" t="str">
        <f>VLOOKUP($B$3,$A$16:$F$82,2,FALSE)</f>
        <v>Gula Malacca</v>
      </c>
      <c r="D5" s="57"/>
    </row>
    <row r="6" spans="1:9" x14ac:dyDescent="0.25">
      <c r="A6" s="51" t="s">
        <v>2</v>
      </c>
      <c r="B6" s="52"/>
      <c r="C6" s="14">
        <f>VLOOKUP($B$3,$A$16:$F$82,3,FALSE)</f>
        <v>19.45</v>
      </c>
      <c r="D6" s="15"/>
    </row>
    <row r="7" spans="1:9" x14ac:dyDescent="0.25">
      <c r="A7" s="51" t="s">
        <v>3</v>
      </c>
      <c r="B7" s="52"/>
      <c r="C7" s="16">
        <f>VLOOKUP($B$3,$A$16:$F$82,4,FALSE)</f>
        <v>27</v>
      </c>
      <c r="D7" s="15"/>
    </row>
    <row r="8" spans="1:9" x14ac:dyDescent="0.25">
      <c r="A8" s="51" t="s">
        <v>4</v>
      </c>
      <c r="B8" s="52"/>
      <c r="C8" s="16">
        <f>VLOOKUP($B$3,$A$16:$F$82,5,FALSE)</f>
        <v>0</v>
      </c>
      <c r="D8" s="15"/>
    </row>
    <row r="9" spans="1:9" x14ac:dyDescent="0.25">
      <c r="A9" s="51" t="s">
        <v>5</v>
      </c>
      <c r="B9" s="52"/>
      <c r="C9" s="16">
        <f>VLOOKUP($B$3,$A$16:$F$82,6,FALSE)</f>
        <v>15</v>
      </c>
      <c r="D9" s="15"/>
    </row>
    <row r="10" spans="1:9" x14ac:dyDescent="0.25">
      <c r="A10" s="51" t="s">
        <v>6</v>
      </c>
      <c r="B10" s="52"/>
      <c r="C10" s="14">
        <f>C6*C7</f>
        <v>525.15</v>
      </c>
      <c r="D10" s="15"/>
    </row>
    <row r="11" spans="1:9" x14ac:dyDescent="0.25">
      <c r="A11" s="51" t="s">
        <v>7</v>
      </c>
      <c r="B11" s="52"/>
      <c r="C11" s="14">
        <f>C7*C8</f>
        <v>0</v>
      </c>
      <c r="D11" s="15"/>
    </row>
    <row r="12" spans="1:9" x14ac:dyDescent="0.25">
      <c r="A12" s="62" t="s">
        <v>8</v>
      </c>
      <c r="B12" s="63"/>
      <c r="C12" s="17">
        <f>C7*5</f>
        <v>135</v>
      </c>
      <c r="D12" s="18"/>
    </row>
    <row r="13" spans="1:9" ht="6.75" customHeight="1" thickBot="1" x14ac:dyDescent="0.3"/>
    <row r="14" spans="1:9" s="2" customFormat="1" ht="12.75" hidden="1" x14ac:dyDescent="0.2">
      <c r="C14" s="3"/>
    </row>
    <row r="15" spans="1:9" s="5" customFormat="1" ht="28.5" customHeight="1" thickTop="1" thickBot="1" x14ac:dyDescent="0.3">
      <c r="A15" s="6" t="s">
        <v>9</v>
      </c>
      <c r="B15" s="49" t="s">
        <v>10</v>
      </c>
      <c r="C15" s="8" t="s">
        <v>11</v>
      </c>
      <c r="D15" s="7" t="s">
        <v>12</v>
      </c>
      <c r="E15" s="7" t="s">
        <v>13</v>
      </c>
      <c r="F15" s="11" t="s">
        <v>14</v>
      </c>
      <c r="G15" s="12" t="s">
        <v>15</v>
      </c>
      <c r="H15" s="9" t="s">
        <v>16</v>
      </c>
      <c r="I15" s="10" t="s">
        <v>17</v>
      </c>
    </row>
    <row r="16" spans="1:9" x14ac:dyDescent="0.25">
      <c r="A16" s="20">
        <v>1</v>
      </c>
      <c r="B16" s="21" t="s">
        <v>18</v>
      </c>
      <c r="C16" s="22">
        <v>18</v>
      </c>
      <c r="D16" s="23">
        <v>39</v>
      </c>
      <c r="E16" s="23">
        <v>3</v>
      </c>
      <c r="F16" s="24">
        <v>10</v>
      </c>
      <c r="G16" s="40">
        <f t="shared" ref="G16:H18" si="0">C16*D16</f>
        <v>702</v>
      </c>
      <c r="H16" s="41">
        <f t="shared" si="0"/>
        <v>117</v>
      </c>
      <c r="I16" s="42">
        <f>D16*5</f>
        <v>195</v>
      </c>
    </row>
    <row r="17" spans="1:9" x14ac:dyDescent="0.25">
      <c r="A17" s="25">
        <v>2</v>
      </c>
      <c r="B17" s="26" t="s">
        <v>19</v>
      </c>
      <c r="C17" s="27">
        <v>19</v>
      </c>
      <c r="D17" s="28">
        <v>17</v>
      </c>
      <c r="E17" s="28">
        <v>40</v>
      </c>
      <c r="F17" s="29">
        <v>25</v>
      </c>
      <c r="G17" s="43">
        <f t="shared" si="0"/>
        <v>323</v>
      </c>
      <c r="H17" s="44">
        <f t="shared" si="0"/>
        <v>680</v>
      </c>
      <c r="I17" s="45">
        <f>D17*5</f>
        <v>85</v>
      </c>
    </row>
    <row r="18" spans="1:9" s="4" customFormat="1" ht="12.75" x14ac:dyDescent="0.2">
      <c r="A18" s="30">
        <v>3</v>
      </c>
      <c r="B18" s="31" t="s">
        <v>20</v>
      </c>
      <c r="C18" s="32">
        <v>15</v>
      </c>
      <c r="D18" s="33">
        <v>13</v>
      </c>
      <c r="E18" s="33">
        <v>70</v>
      </c>
      <c r="F18" s="34">
        <v>25</v>
      </c>
      <c r="G18" s="43">
        <f t="shared" si="0"/>
        <v>195</v>
      </c>
      <c r="H18" s="44">
        <f t="shared" si="0"/>
        <v>910</v>
      </c>
      <c r="I18" s="45">
        <f>D18*5</f>
        <v>65</v>
      </c>
    </row>
    <row r="19" spans="1:9" x14ac:dyDescent="0.25">
      <c r="A19" s="25">
        <v>9</v>
      </c>
      <c r="B19" s="26" t="s">
        <v>21</v>
      </c>
      <c r="C19" s="27">
        <v>97</v>
      </c>
      <c r="D19" s="28">
        <v>29</v>
      </c>
      <c r="E19" s="28">
        <v>0</v>
      </c>
      <c r="F19" s="29">
        <v>0</v>
      </c>
      <c r="G19" s="43">
        <f t="shared" ref="G19:H35" si="1">C19*D19</f>
        <v>2813</v>
      </c>
      <c r="H19" s="44">
        <f t="shared" si="1"/>
        <v>0</v>
      </c>
      <c r="I19" s="45">
        <f t="shared" ref="I19:I35" si="2">D19*5</f>
        <v>145</v>
      </c>
    </row>
    <row r="20" spans="1:9" x14ac:dyDescent="0.25">
      <c r="A20" s="25">
        <v>10</v>
      </c>
      <c r="B20" s="26" t="s">
        <v>22</v>
      </c>
      <c r="C20" s="27">
        <v>31</v>
      </c>
      <c r="D20" s="28">
        <v>31</v>
      </c>
      <c r="E20" s="28">
        <v>0</v>
      </c>
      <c r="F20" s="29">
        <v>0</v>
      </c>
      <c r="G20" s="43">
        <f t="shared" si="1"/>
        <v>961</v>
      </c>
      <c r="H20" s="44">
        <f t="shared" si="1"/>
        <v>0</v>
      </c>
      <c r="I20" s="45">
        <f t="shared" si="2"/>
        <v>155</v>
      </c>
    </row>
    <row r="21" spans="1:9" x14ac:dyDescent="0.25">
      <c r="A21" s="25">
        <v>11</v>
      </c>
      <c r="B21" s="26" t="s">
        <v>23</v>
      </c>
      <c r="C21" s="27">
        <v>21</v>
      </c>
      <c r="D21" s="28">
        <v>22</v>
      </c>
      <c r="E21" s="28">
        <v>30</v>
      </c>
      <c r="F21" s="29">
        <v>30</v>
      </c>
      <c r="G21" s="43">
        <f t="shared" si="1"/>
        <v>462</v>
      </c>
      <c r="H21" s="44">
        <f t="shared" si="1"/>
        <v>660</v>
      </c>
      <c r="I21" s="45">
        <f t="shared" si="2"/>
        <v>110</v>
      </c>
    </row>
    <row r="22" spans="1:9" x14ac:dyDescent="0.25">
      <c r="A22" s="25">
        <v>13</v>
      </c>
      <c r="B22" s="26" t="s">
        <v>24</v>
      </c>
      <c r="C22" s="27">
        <v>6</v>
      </c>
      <c r="D22" s="28">
        <v>24</v>
      </c>
      <c r="E22" s="28">
        <v>0</v>
      </c>
      <c r="F22" s="29">
        <v>5</v>
      </c>
      <c r="G22" s="43">
        <f t="shared" si="1"/>
        <v>144</v>
      </c>
      <c r="H22" s="44">
        <f t="shared" si="1"/>
        <v>0</v>
      </c>
      <c r="I22" s="45">
        <f t="shared" si="2"/>
        <v>120</v>
      </c>
    </row>
    <row r="23" spans="1:9" x14ac:dyDescent="0.25">
      <c r="A23" s="25">
        <v>14</v>
      </c>
      <c r="B23" s="26" t="s">
        <v>25</v>
      </c>
      <c r="C23" s="27">
        <v>23.25</v>
      </c>
      <c r="D23" s="28">
        <v>35</v>
      </c>
      <c r="E23" s="28">
        <v>0</v>
      </c>
      <c r="F23" s="29">
        <v>0</v>
      </c>
      <c r="G23" s="43">
        <f t="shared" si="1"/>
        <v>813.75</v>
      </c>
      <c r="H23" s="44">
        <f t="shared" si="1"/>
        <v>0</v>
      </c>
      <c r="I23" s="45">
        <f t="shared" si="2"/>
        <v>175</v>
      </c>
    </row>
    <row r="24" spans="1:9" x14ac:dyDescent="0.25">
      <c r="A24" s="25">
        <v>15</v>
      </c>
      <c r="B24" s="26" t="s">
        <v>26</v>
      </c>
      <c r="C24" s="27">
        <v>15.5</v>
      </c>
      <c r="D24" s="28">
        <v>39</v>
      </c>
      <c r="E24" s="28">
        <v>0</v>
      </c>
      <c r="F24" s="29">
        <v>5</v>
      </c>
      <c r="G24" s="43">
        <f t="shared" si="1"/>
        <v>604.5</v>
      </c>
      <c r="H24" s="44">
        <f t="shared" si="1"/>
        <v>0</v>
      </c>
      <c r="I24" s="45">
        <f t="shared" si="2"/>
        <v>195</v>
      </c>
    </row>
    <row r="25" spans="1:9" x14ac:dyDescent="0.25">
      <c r="A25" s="25">
        <v>16</v>
      </c>
      <c r="B25" s="26" t="s">
        <v>27</v>
      </c>
      <c r="C25" s="27">
        <v>17.45</v>
      </c>
      <c r="D25" s="28">
        <v>29</v>
      </c>
      <c r="E25" s="28">
        <v>0</v>
      </c>
      <c r="F25" s="29">
        <v>10</v>
      </c>
      <c r="G25" s="43">
        <f t="shared" si="1"/>
        <v>506.04999999999995</v>
      </c>
      <c r="H25" s="44">
        <f t="shared" si="1"/>
        <v>0</v>
      </c>
      <c r="I25" s="45">
        <f t="shared" si="2"/>
        <v>145</v>
      </c>
    </row>
    <row r="26" spans="1:9" x14ac:dyDescent="0.25">
      <c r="A26" s="25">
        <v>17</v>
      </c>
      <c r="B26" s="26" t="s">
        <v>28</v>
      </c>
      <c r="C26" s="27">
        <v>39</v>
      </c>
      <c r="D26" s="28">
        <v>0</v>
      </c>
      <c r="E26" s="28">
        <v>0</v>
      </c>
      <c r="F26" s="29">
        <v>0</v>
      </c>
      <c r="G26" s="43">
        <f t="shared" si="1"/>
        <v>0</v>
      </c>
      <c r="H26" s="44">
        <f t="shared" si="1"/>
        <v>0</v>
      </c>
      <c r="I26" s="45">
        <f t="shared" si="2"/>
        <v>0</v>
      </c>
    </row>
    <row r="27" spans="1:9" x14ac:dyDescent="0.25">
      <c r="A27" s="25">
        <v>18</v>
      </c>
      <c r="B27" s="26" t="s">
        <v>29</v>
      </c>
      <c r="C27" s="27">
        <v>62.5</v>
      </c>
      <c r="D27" s="28">
        <v>42</v>
      </c>
      <c r="E27" s="28">
        <v>0</v>
      </c>
      <c r="F27" s="29">
        <v>0</v>
      </c>
      <c r="G27" s="43">
        <f t="shared" si="1"/>
        <v>2625</v>
      </c>
      <c r="H27" s="44">
        <f t="shared" si="1"/>
        <v>0</v>
      </c>
      <c r="I27" s="45">
        <f t="shared" si="2"/>
        <v>210</v>
      </c>
    </row>
    <row r="28" spans="1:9" x14ac:dyDescent="0.25">
      <c r="A28" s="25">
        <v>21</v>
      </c>
      <c r="B28" s="26" t="s">
        <v>30</v>
      </c>
      <c r="C28" s="27">
        <v>10</v>
      </c>
      <c r="D28" s="28">
        <v>3</v>
      </c>
      <c r="E28" s="28">
        <v>40</v>
      </c>
      <c r="F28" s="29">
        <v>5</v>
      </c>
      <c r="G28" s="43">
        <f t="shared" si="1"/>
        <v>30</v>
      </c>
      <c r="H28" s="44">
        <f t="shared" si="1"/>
        <v>120</v>
      </c>
      <c r="I28" s="45">
        <f t="shared" si="2"/>
        <v>15</v>
      </c>
    </row>
    <row r="29" spans="1:9" x14ac:dyDescent="0.25">
      <c r="A29" s="25">
        <v>22</v>
      </c>
      <c r="B29" s="26" t="s">
        <v>31</v>
      </c>
      <c r="C29" s="27">
        <v>21</v>
      </c>
      <c r="D29" s="28">
        <v>104</v>
      </c>
      <c r="E29" s="28">
        <v>0</v>
      </c>
      <c r="F29" s="29">
        <v>25</v>
      </c>
      <c r="G29" s="43">
        <f t="shared" si="1"/>
        <v>2184</v>
      </c>
      <c r="H29" s="44">
        <f t="shared" si="1"/>
        <v>0</v>
      </c>
      <c r="I29" s="45">
        <f t="shared" si="2"/>
        <v>520</v>
      </c>
    </row>
    <row r="30" spans="1:9" x14ac:dyDescent="0.25">
      <c r="A30" s="25">
        <v>23</v>
      </c>
      <c r="B30" s="26" t="s">
        <v>32</v>
      </c>
      <c r="C30" s="27">
        <v>9</v>
      </c>
      <c r="D30" s="28">
        <v>61</v>
      </c>
      <c r="E30" s="28">
        <v>0</v>
      </c>
      <c r="F30" s="29">
        <v>25</v>
      </c>
      <c r="G30" s="43">
        <f t="shared" si="1"/>
        <v>549</v>
      </c>
      <c r="H30" s="44">
        <f t="shared" si="1"/>
        <v>0</v>
      </c>
      <c r="I30" s="45">
        <f t="shared" si="2"/>
        <v>305</v>
      </c>
    </row>
    <row r="31" spans="1:9" x14ac:dyDescent="0.25">
      <c r="A31" s="25">
        <v>24</v>
      </c>
      <c r="B31" s="26" t="s">
        <v>33</v>
      </c>
      <c r="C31" s="27">
        <v>4.5</v>
      </c>
      <c r="D31" s="28">
        <v>20</v>
      </c>
      <c r="E31" s="28">
        <v>0</v>
      </c>
      <c r="F31" s="29">
        <v>0</v>
      </c>
      <c r="G31" s="43">
        <f t="shared" si="1"/>
        <v>90</v>
      </c>
      <c r="H31" s="44">
        <f t="shared" si="1"/>
        <v>0</v>
      </c>
      <c r="I31" s="45">
        <f t="shared" si="2"/>
        <v>100</v>
      </c>
    </row>
    <row r="32" spans="1:9" x14ac:dyDescent="0.25">
      <c r="A32" s="25">
        <v>27</v>
      </c>
      <c r="B32" s="26" t="s">
        <v>34</v>
      </c>
      <c r="C32" s="27">
        <v>43.9</v>
      </c>
      <c r="D32" s="28">
        <v>49</v>
      </c>
      <c r="E32" s="28">
        <v>0</v>
      </c>
      <c r="F32" s="29">
        <v>30</v>
      </c>
      <c r="G32" s="43">
        <f t="shared" si="1"/>
        <v>2151.1</v>
      </c>
      <c r="H32" s="44">
        <f t="shared" si="1"/>
        <v>0</v>
      </c>
      <c r="I32" s="45">
        <f t="shared" si="2"/>
        <v>245</v>
      </c>
    </row>
    <row r="33" spans="1:9" x14ac:dyDescent="0.25">
      <c r="A33" s="25">
        <v>28</v>
      </c>
      <c r="B33" s="26" t="s">
        <v>35</v>
      </c>
      <c r="C33" s="27">
        <v>45.6</v>
      </c>
      <c r="D33" s="28">
        <v>26</v>
      </c>
      <c r="E33" s="28">
        <v>0</v>
      </c>
      <c r="F33" s="29">
        <v>0</v>
      </c>
      <c r="G33" s="43">
        <f t="shared" si="1"/>
        <v>1185.6000000000001</v>
      </c>
      <c r="H33" s="44">
        <f t="shared" si="1"/>
        <v>0</v>
      </c>
      <c r="I33" s="45">
        <f t="shared" si="2"/>
        <v>130</v>
      </c>
    </row>
    <row r="34" spans="1:9" x14ac:dyDescent="0.25">
      <c r="A34" s="25">
        <v>29</v>
      </c>
      <c r="B34" s="26" t="s">
        <v>36</v>
      </c>
      <c r="C34" s="27">
        <v>123.79</v>
      </c>
      <c r="D34" s="28">
        <v>0</v>
      </c>
      <c r="E34" s="28">
        <v>0</v>
      </c>
      <c r="F34" s="29">
        <v>0</v>
      </c>
      <c r="G34" s="43">
        <f t="shared" si="1"/>
        <v>0</v>
      </c>
      <c r="H34" s="44">
        <f t="shared" si="1"/>
        <v>0</v>
      </c>
      <c r="I34" s="45">
        <f t="shared" si="2"/>
        <v>0</v>
      </c>
    </row>
    <row r="35" spans="1:9" x14ac:dyDescent="0.25">
      <c r="A35" s="25">
        <v>30</v>
      </c>
      <c r="B35" s="26" t="s">
        <v>37</v>
      </c>
      <c r="C35" s="27">
        <v>25.89</v>
      </c>
      <c r="D35" s="28">
        <v>10</v>
      </c>
      <c r="E35" s="28">
        <v>0</v>
      </c>
      <c r="F35" s="29">
        <v>15</v>
      </c>
      <c r="G35" s="43">
        <f t="shared" si="1"/>
        <v>258.89999999999998</v>
      </c>
      <c r="H35" s="44">
        <f t="shared" si="1"/>
        <v>0</v>
      </c>
      <c r="I35" s="45">
        <f t="shared" si="2"/>
        <v>50</v>
      </c>
    </row>
    <row r="36" spans="1:9" x14ac:dyDescent="0.25">
      <c r="A36" s="25">
        <v>31</v>
      </c>
      <c r="B36" s="26" t="s">
        <v>38</v>
      </c>
      <c r="C36" s="27">
        <v>12.5</v>
      </c>
      <c r="D36" s="28">
        <v>0</v>
      </c>
      <c r="E36" s="28">
        <v>70</v>
      </c>
      <c r="F36" s="29">
        <v>20</v>
      </c>
      <c r="G36" s="43">
        <f>C36*D36</f>
        <v>0</v>
      </c>
      <c r="H36" s="44">
        <f>D36*E36</f>
        <v>0</v>
      </c>
      <c r="I36" s="45">
        <f>D36*5</f>
        <v>0</v>
      </c>
    </row>
    <row r="37" spans="1:9" x14ac:dyDescent="0.25">
      <c r="A37" s="25">
        <v>32</v>
      </c>
      <c r="B37" s="26" t="s">
        <v>39</v>
      </c>
      <c r="C37" s="27">
        <v>32</v>
      </c>
      <c r="D37" s="28">
        <v>9</v>
      </c>
      <c r="E37" s="28">
        <v>40</v>
      </c>
      <c r="F37" s="29">
        <v>25</v>
      </c>
      <c r="G37" s="43">
        <f t="shared" ref="G37:H49" si="3">C37*D37</f>
        <v>288</v>
      </c>
      <c r="H37" s="44">
        <f t="shared" si="3"/>
        <v>360</v>
      </c>
      <c r="I37" s="45">
        <f t="shared" ref="I37:I49" si="4">D37*5</f>
        <v>45</v>
      </c>
    </row>
    <row r="38" spans="1:9" x14ac:dyDescent="0.25">
      <c r="A38" s="25">
        <v>33</v>
      </c>
      <c r="B38" s="26" t="s">
        <v>40</v>
      </c>
      <c r="C38" s="27">
        <v>2.5</v>
      </c>
      <c r="D38" s="28">
        <v>112</v>
      </c>
      <c r="E38" s="28">
        <v>0</v>
      </c>
      <c r="F38" s="29">
        <v>20</v>
      </c>
      <c r="G38" s="43">
        <f t="shared" si="3"/>
        <v>280</v>
      </c>
      <c r="H38" s="44">
        <f t="shared" si="3"/>
        <v>0</v>
      </c>
      <c r="I38" s="45">
        <f t="shared" si="4"/>
        <v>560</v>
      </c>
    </row>
    <row r="39" spans="1:9" x14ac:dyDescent="0.25">
      <c r="A39" s="25">
        <v>34</v>
      </c>
      <c r="B39" s="26" t="s">
        <v>41</v>
      </c>
      <c r="C39" s="27">
        <v>14</v>
      </c>
      <c r="D39" s="28">
        <v>111</v>
      </c>
      <c r="E39" s="28">
        <v>0</v>
      </c>
      <c r="F39" s="29">
        <v>15</v>
      </c>
      <c r="G39" s="43">
        <f t="shared" si="3"/>
        <v>1554</v>
      </c>
      <c r="H39" s="44">
        <f t="shared" si="3"/>
        <v>0</v>
      </c>
      <c r="I39" s="45">
        <f t="shared" si="4"/>
        <v>555</v>
      </c>
    </row>
    <row r="40" spans="1:9" x14ac:dyDescent="0.25">
      <c r="A40" s="25">
        <v>35</v>
      </c>
      <c r="B40" s="26" t="s">
        <v>42</v>
      </c>
      <c r="C40" s="27">
        <v>18</v>
      </c>
      <c r="D40" s="28">
        <v>20</v>
      </c>
      <c r="E40" s="28">
        <v>0</v>
      </c>
      <c r="F40" s="29">
        <v>15</v>
      </c>
      <c r="G40" s="43">
        <f t="shared" si="3"/>
        <v>360</v>
      </c>
      <c r="H40" s="44">
        <f t="shared" si="3"/>
        <v>0</v>
      </c>
      <c r="I40" s="45">
        <f t="shared" si="4"/>
        <v>100</v>
      </c>
    </row>
    <row r="41" spans="1:9" x14ac:dyDescent="0.25">
      <c r="A41" s="25">
        <v>36</v>
      </c>
      <c r="B41" s="26" t="s">
        <v>43</v>
      </c>
      <c r="C41" s="27">
        <v>19</v>
      </c>
      <c r="D41" s="28">
        <v>112</v>
      </c>
      <c r="E41" s="28">
        <v>0</v>
      </c>
      <c r="F41" s="29">
        <v>20</v>
      </c>
      <c r="G41" s="43">
        <f t="shared" si="3"/>
        <v>2128</v>
      </c>
      <c r="H41" s="44">
        <f t="shared" si="3"/>
        <v>0</v>
      </c>
      <c r="I41" s="45">
        <f t="shared" si="4"/>
        <v>560</v>
      </c>
    </row>
    <row r="42" spans="1:9" x14ac:dyDescent="0.25">
      <c r="A42" s="25">
        <v>37</v>
      </c>
      <c r="B42" s="26" t="s">
        <v>44</v>
      </c>
      <c r="C42" s="27">
        <v>26</v>
      </c>
      <c r="D42" s="28">
        <v>11</v>
      </c>
      <c r="E42" s="28">
        <v>50</v>
      </c>
      <c r="F42" s="29">
        <v>25</v>
      </c>
      <c r="G42" s="43">
        <f t="shared" si="3"/>
        <v>286</v>
      </c>
      <c r="H42" s="44">
        <f t="shared" si="3"/>
        <v>550</v>
      </c>
      <c r="I42" s="45">
        <f t="shared" si="4"/>
        <v>55</v>
      </c>
    </row>
    <row r="43" spans="1:9" x14ac:dyDescent="0.25">
      <c r="A43" s="25">
        <v>38</v>
      </c>
      <c r="B43" s="26" t="s">
        <v>45</v>
      </c>
      <c r="C43" s="27">
        <v>263.5</v>
      </c>
      <c r="D43" s="28">
        <v>17</v>
      </c>
      <c r="E43" s="28">
        <v>0</v>
      </c>
      <c r="F43" s="29">
        <v>15</v>
      </c>
      <c r="G43" s="43">
        <f t="shared" si="3"/>
        <v>4479.5</v>
      </c>
      <c r="H43" s="44">
        <f t="shared" si="3"/>
        <v>0</v>
      </c>
      <c r="I43" s="45">
        <f t="shared" si="4"/>
        <v>85</v>
      </c>
    </row>
    <row r="44" spans="1:9" x14ac:dyDescent="0.25">
      <c r="A44" s="25">
        <v>39</v>
      </c>
      <c r="B44" s="26" t="s">
        <v>46</v>
      </c>
      <c r="C44" s="27">
        <v>18</v>
      </c>
      <c r="D44" s="28">
        <v>69</v>
      </c>
      <c r="E44" s="28">
        <v>0</v>
      </c>
      <c r="F44" s="29">
        <v>5</v>
      </c>
      <c r="G44" s="43">
        <f t="shared" si="3"/>
        <v>1242</v>
      </c>
      <c r="H44" s="44">
        <f t="shared" si="3"/>
        <v>0</v>
      </c>
      <c r="I44" s="45">
        <f t="shared" si="4"/>
        <v>345</v>
      </c>
    </row>
    <row r="45" spans="1:9" x14ac:dyDescent="0.25">
      <c r="A45" s="25">
        <v>40</v>
      </c>
      <c r="B45" s="26" t="s">
        <v>47</v>
      </c>
      <c r="C45" s="27">
        <v>18.399999999999999</v>
      </c>
      <c r="D45" s="28">
        <v>123</v>
      </c>
      <c r="E45" s="28">
        <v>0</v>
      </c>
      <c r="F45" s="29">
        <v>30</v>
      </c>
      <c r="G45" s="43">
        <f t="shared" si="3"/>
        <v>2263.1999999999998</v>
      </c>
      <c r="H45" s="44">
        <f t="shared" si="3"/>
        <v>0</v>
      </c>
      <c r="I45" s="45">
        <f t="shared" si="4"/>
        <v>615</v>
      </c>
    </row>
    <row r="46" spans="1:9" x14ac:dyDescent="0.25">
      <c r="A46" s="25">
        <v>41</v>
      </c>
      <c r="B46" s="26" t="s">
        <v>48</v>
      </c>
      <c r="C46" s="27">
        <v>9.65</v>
      </c>
      <c r="D46" s="28">
        <v>85</v>
      </c>
      <c r="E46" s="28">
        <v>0</v>
      </c>
      <c r="F46" s="29">
        <v>10</v>
      </c>
      <c r="G46" s="43">
        <f t="shared" si="3"/>
        <v>820.25</v>
      </c>
      <c r="H46" s="44">
        <f t="shared" si="3"/>
        <v>0</v>
      </c>
      <c r="I46" s="45">
        <f t="shared" si="4"/>
        <v>425</v>
      </c>
    </row>
    <row r="47" spans="1:9" x14ac:dyDescent="0.25">
      <c r="A47" s="25">
        <v>42</v>
      </c>
      <c r="B47" s="26" t="s">
        <v>49</v>
      </c>
      <c r="C47" s="27">
        <v>14</v>
      </c>
      <c r="D47" s="28">
        <v>26</v>
      </c>
      <c r="E47" s="28">
        <v>0</v>
      </c>
      <c r="F47" s="29">
        <v>0</v>
      </c>
      <c r="G47" s="43">
        <f t="shared" si="3"/>
        <v>364</v>
      </c>
      <c r="H47" s="44">
        <f t="shared" si="3"/>
        <v>0</v>
      </c>
      <c r="I47" s="45">
        <f t="shared" si="4"/>
        <v>130</v>
      </c>
    </row>
    <row r="48" spans="1:9" x14ac:dyDescent="0.25">
      <c r="A48" s="25">
        <v>43</v>
      </c>
      <c r="B48" s="26" t="s">
        <v>50</v>
      </c>
      <c r="C48" s="27">
        <v>46</v>
      </c>
      <c r="D48" s="28">
        <v>17</v>
      </c>
      <c r="E48" s="28">
        <v>10</v>
      </c>
      <c r="F48" s="29">
        <v>25</v>
      </c>
      <c r="G48" s="43">
        <f t="shared" si="3"/>
        <v>782</v>
      </c>
      <c r="H48" s="44">
        <f t="shared" si="3"/>
        <v>170</v>
      </c>
      <c r="I48" s="45">
        <f t="shared" si="4"/>
        <v>85</v>
      </c>
    </row>
    <row r="49" spans="1:9" x14ac:dyDescent="0.25">
      <c r="A49" s="25">
        <v>44</v>
      </c>
      <c r="B49" s="26" t="s">
        <v>51</v>
      </c>
      <c r="C49" s="27">
        <v>19.45</v>
      </c>
      <c r="D49" s="28">
        <v>27</v>
      </c>
      <c r="E49" s="28">
        <v>0</v>
      </c>
      <c r="F49" s="29">
        <v>15</v>
      </c>
      <c r="G49" s="43">
        <f t="shared" si="3"/>
        <v>525.15</v>
      </c>
      <c r="H49" s="44">
        <f t="shared" si="3"/>
        <v>0</v>
      </c>
      <c r="I49" s="45">
        <f t="shared" si="4"/>
        <v>135</v>
      </c>
    </row>
    <row r="50" spans="1:9" x14ac:dyDescent="0.25">
      <c r="A50" s="25">
        <v>45</v>
      </c>
      <c r="B50" s="26" t="s">
        <v>52</v>
      </c>
      <c r="C50" s="27">
        <v>9.5</v>
      </c>
      <c r="D50" s="28">
        <v>5</v>
      </c>
      <c r="E50" s="28">
        <v>70</v>
      </c>
      <c r="F50" s="29">
        <v>15</v>
      </c>
      <c r="G50" s="43">
        <f>C50*D50</f>
        <v>47.5</v>
      </c>
      <c r="H50" s="44">
        <f>D50*E50</f>
        <v>350</v>
      </c>
      <c r="I50" s="45">
        <f>D50*5</f>
        <v>25</v>
      </c>
    </row>
    <row r="51" spans="1:9" x14ac:dyDescent="0.25">
      <c r="A51" s="25">
        <v>46</v>
      </c>
      <c r="B51" s="26" t="s">
        <v>53</v>
      </c>
      <c r="C51" s="27">
        <v>12</v>
      </c>
      <c r="D51" s="28">
        <v>95</v>
      </c>
      <c r="E51" s="28">
        <v>0</v>
      </c>
      <c r="F51" s="29">
        <v>0</v>
      </c>
      <c r="G51" s="43">
        <f t="shared" ref="G51:H59" si="5">C51*D51</f>
        <v>1140</v>
      </c>
      <c r="H51" s="44">
        <f t="shared" si="5"/>
        <v>0</v>
      </c>
      <c r="I51" s="45">
        <f t="shared" ref="I51:I59" si="6">D51*5</f>
        <v>475</v>
      </c>
    </row>
    <row r="52" spans="1:9" x14ac:dyDescent="0.25">
      <c r="A52" s="25">
        <v>47</v>
      </c>
      <c r="B52" s="26" t="s">
        <v>54</v>
      </c>
      <c r="C52" s="27">
        <v>9.5</v>
      </c>
      <c r="D52" s="28">
        <v>36</v>
      </c>
      <c r="E52" s="28">
        <v>0</v>
      </c>
      <c r="F52" s="29">
        <v>0</v>
      </c>
      <c r="G52" s="43">
        <f t="shared" si="5"/>
        <v>342</v>
      </c>
      <c r="H52" s="44">
        <f t="shared" si="5"/>
        <v>0</v>
      </c>
      <c r="I52" s="45">
        <f t="shared" si="6"/>
        <v>180</v>
      </c>
    </row>
    <row r="53" spans="1:9" x14ac:dyDescent="0.25">
      <c r="A53" s="25">
        <v>48</v>
      </c>
      <c r="B53" s="26" t="s">
        <v>55</v>
      </c>
      <c r="C53" s="27">
        <v>12.75</v>
      </c>
      <c r="D53" s="28">
        <v>15</v>
      </c>
      <c r="E53" s="28">
        <v>70</v>
      </c>
      <c r="F53" s="29">
        <v>25</v>
      </c>
      <c r="G53" s="43">
        <f t="shared" si="5"/>
        <v>191.25</v>
      </c>
      <c r="H53" s="44">
        <f t="shared" si="5"/>
        <v>1050</v>
      </c>
      <c r="I53" s="45">
        <f t="shared" si="6"/>
        <v>75</v>
      </c>
    </row>
    <row r="54" spans="1:9" x14ac:dyDescent="0.25">
      <c r="A54" s="25">
        <v>49</v>
      </c>
      <c r="B54" s="26" t="s">
        <v>56</v>
      </c>
      <c r="C54" s="27">
        <v>20</v>
      </c>
      <c r="D54" s="28">
        <v>10</v>
      </c>
      <c r="E54" s="28">
        <v>60</v>
      </c>
      <c r="F54" s="29">
        <v>15</v>
      </c>
      <c r="G54" s="43">
        <f t="shared" si="5"/>
        <v>200</v>
      </c>
      <c r="H54" s="44">
        <f t="shared" si="5"/>
        <v>600</v>
      </c>
      <c r="I54" s="45">
        <f t="shared" si="6"/>
        <v>50</v>
      </c>
    </row>
    <row r="55" spans="1:9" x14ac:dyDescent="0.25">
      <c r="A55" s="25">
        <v>50</v>
      </c>
      <c r="B55" s="26" t="s">
        <v>57</v>
      </c>
      <c r="C55" s="27">
        <v>16.25</v>
      </c>
      <c r="D55" s="28">
        <v>65</v>
      </c>
      <c r="E55" s="28">
        <v>0</v>
      </c>
      <c r="F55" s="29">
        <v>30</v>
      </c>
      <c r="G55" s="43">
        <f t="shared" si="5"/>
        <v>1056.25</v>
      </c>
      <c r="H55" s="44">
        <f t="shared" si="5"/>
        <v>0</v>
      </c>
      <c r="I55" s="45">
        <f t="shared" si="6"/>
        <v>325</v>
      </c>
    </row>
    <row r="56" spans="1:9" x14ac:dyDescent="0.25">
      <c r="A56" s="25">
        <v>51</v>
      </c>
      <c r="B56" s="26" t="s">
        <v>58</v>
      </c>
      <c r="C56" s="27">
        <v>53</v>
      </c>
      <c r="D56" s="28">
        <v>20</v>
      </c>
      <c r="E56" s="28">
        <v>0</v>
      </c>
      <c r="F56" s="29">
        <v>10</v>
      </c>
      <c r="G56" s="43">
        <f t="shared" si="5"/>
        <v>1060</v>
      </c>
      <c r="H56" s="44">
        <f t="shared" si="5"/>
        <v>0</v>
      </c>
      <c r="I56" s="45">
        <f t="shared" si="6"/>
        <v>100</v>
      </c>
    </row>
    <row r="57" spans="1:9" x14ac:dyDescent="0.25">
      <c r="A57" s="25">
        <v>52</v>
      </c>
      <c r="B57" s="26" t="s">
        <v>59</v>
      </c>
      <c r="C57" s="27">
        <v>7</v>
      </c>
      <c r="D57" s="28">
        <v>38</v>
      </c>
      <c r="E57" s="28">
        <v>0</v>
      </c>
      <c r="F57" s="29">
        <v>25</v>
      </c>
      <c r="G57" s="43">
        <f t="shared" si="5"/>
        <v>266</v>
      </c>
      <c r="H57" s="44">
        <f t="shared" si="5"/>
        <v>0</v>
      </c>
      <c r="I57" s="45">
        <f t="shared" si="6"/>
        <v>190</v>
      </c>
    </row>
    <row r="58" spans="1:9" x14ac:dyDescent="0.25">
      <c r="A58" s="25">
        <v>53</v>
      </c>
      <c r="B58" s="26" t="s">
        <v>60</v>
      </c>
      <c r="C58" s="27">
        <v>32.799999999999997</v>
      </c>
      <c r="D58" s="28">
        <v>0</v>
      </c>
      <c r="E58" s="28">
        <v>0</v>
      </c>
      <c r="F58" s="29">
        <v>0</v>
      </c>
      <c r="G58" s="43">
        <f t="shared" si="5"/>
        <v>0</v>
      </c>
      <c r="H58" s="44">
        <f t="shared" si="5"/>
        <v>0</v>
      </c>
      <c r="I58" s="45">
        <f t="shared" si="6"/>
        <v>0</v>
      </c>
    </row>
    <row r="59" spans="1:9" x14ac:dyDescent="0.25">
      <c r="A59" s="25">
        <v>54</v>
      </c>
      <c r="B59" s="26" t="s">
        <v>61</v>
      </c>
      <c r="C59" s="27">
        <v>7.45</v>
      </c>
      <c r="D59" s="28">
        <v>21</v>
      </c>
      <c r="E59" s="28">
        <v>0</v>
      </c>
      <c r="F59" s="29">
        <v>10</v>
      </c>
      <c r="G59" s="43">
        <f t="shared" si="5"/>
        <v>156.45000000000002</v>
      </c>
      <c r="H59" s="44">
        <f t="shared" si="5"/>
        <v>0</v>
      </c>
      <c r="I59" s="45">
        <f t="shared" si="6"/>
        <v>105</v>
      </c>
    </row>
    <row r="60" spans="1:9" x14ac:dyDescent="0.25">
      <c r="A60" s="25">
        <v>55</v>
      </c>
      <c r="B60" s="26" t="s">
        <v>62</v>
      </c>
      <c r="C60" s="27">
        <v>24</v>
      </c>
      <c r="D60" s="28">
        <v>115</v>
      </c>
      <c r="E60" s="28">
        <v>0</v>
      </c>
      <c r="F60" s="29">
        <v>20</v>
      </c>
      <c r="G60" s="43">
        <f>C60*D60</f>
        <v>2760</v>
      </c>
      <c r="H60" s="44">
        <f>D60*E60</f>
        <v>0</v>
      </c>
      <c r="I60" s="45">
        <f>D60*5</f>
        <v>575</v>
      </c>
    </row>
    <row r="61" spans="1:9" x14ac:dyDescent="0.25">
      <c r="A61" s="25">
        <v>56</v>
      </c>
      <c r="B61" s="26" t="s">
        <v>63</v>
      </c>
      <c r="C61" s="27">
        <v>38</v>
      </c>
      <c r="D61" s="28">
        <v>21</v>
      </c>
      <c r="E61" s="28">
        <v>10</v>
      </c>
      <c r="F61" s="29">
        <v>30</v>
      </c>
      <c r="G61" s="43">
        <f t="shared" ref="G61:H73" si="7">C61*D61</f>
        <v>798</v>
      </c>
      <c r="H61" s="44">
        <f t="shared" si="7"/>
        <v>210</v>
      </c>
      <c r="I61" s="45">
        <f t="shared" ref="I61:I73" si="8">D61*5</f>
        <v>105</v>
      </c>
    </row>
    <row r="62" spans="1:9" x14ac:dyDescent="0.25">
      <c r="A62" s="25">
        <v>57</v>
      </c>
      <c r="B62" s="26" t="s">
        <v>64</v>
      </c>
      <c r="C62" s="27">
        <v>19.5</v>
      </c>
      <c r="D62" s="28">
        <v>36</v>
      </c>
      <c r="E62" s="28">
        <v>0</v>
      </c>
      <c r="F62" s="29">
        <v>20</v>
      </c>
      <c r="G62" s="43">
        <f t="shared" si="7"/>
        <v>702</v>
      </c>
      <c r="H62" s="44">
        <f t="shared" si="7"/>
        <v>0</v>
      </c>
      <c r="I62" s="45">
        <f t="shared" si="8"/>
        <v>180</v>
      </c>
    </row>
    <row r="63" spans="1:9" x14ac:dyDescent="0.25">
      <c r="A63" s="25">
        <v>58</v>
      </c>
      <c r="B63" s="26" t="s">
        <v>65</v>
      </c>
      <c r="C63" s="27">
        <v>13.25</v>
      </c>
      <c r="D63" s="28">
        <v>62</v>
      </c>
      <c r="E63" s="28">
        <v>0</v>
      </c>
      <c r="F63" s="29">
        <v>20</v>
      </c>
      <c r="G63" s="43">
        <f t="shared" si="7"/>
        <v>821.5</v>
      </c>
      <c r="H63" s="44">
        <f t="shared" si="7"/>
        <v>0</v>
      </c>
      <c r="I63" s="45">
        <f t="shared" si="8"/>
        <v>310</v>
      </c>
    </row>
    <row r="64" spans="1:9" x14ac:dyDescent="0.25">
      <c r="A64" s="25">
        <v>59</v>
      </c>
      <c r="B64" s="26" t="s">
        <v>66</v>
      </c>
      <c r="C64" s="27">
        <v>55</v>
      </c>
      <c r="D64" s="28">
        <v>79</v>
      </c>
      <c r="E64" s="28">
        <v>0</v>
      </c>
      <c r="F64" s="29">
        <v>0</v>
      </c>
      <c r="G64" s="43">
        <f t="shared" si="7"/>
        <v>4345</v>
      </c>
      <c r="H64" s="44">
        <f t="shared" si="7"/>
        <v>0</v>
      </c>
      <c r="I64" s="45">
        <f t="shared" si="8"/>
        <v>395</v>
      </c>
    </row>
    <row r="65" spans="1:9" x14ac:dyDescent="0.25">
      <c r="A65" s="25">
        <v>60</v>
      </c>
      <c r="B65" s="26" t="s">
        <v>67</v>
      </c>
      <c r="C65" s="27">
        <v>34</v>
      </c>
      <c r="D65" s="28">
        <v>19</v>
      </c>
      <c r="E65" s="28">
        <v>0</v>
      </c>
      <c r="F65" s="29">
        <v>0</v>
      </c>
      <c r="G65" s="43">
        <f t="shared" si="7"/>
        <v>646</v>
      </c>
      <c r="H65" s="44">
        <f t="shared" si="7"/>
        <v>0</v>
      </c>
      <c r="I65" s="45">
        <f t="shared" si="8"/>
        <v>95</v>
      </c>
    </row>
    <row r="66" spans="1:9" x14ac:dyDescent="0.25">
      <c r="A66" s="25">
        <v>61</v>
      </c>
      <c r="B66" s="26" t="s">
        <v>68</v>
      </c>
      <c r="C66" s="27">
        <v>28.5</v>
      </c>
      <c r="D66" s="28">
        <v>113</v>
      </c>
      <c r="E66" s="28">
        <v>0</v>
      </c>
      <c r="F66" s="29">
        <v>25</v>
      </c>
      <c r="G66" s="43">
        <f t="shared" si="7"/>
        <v>3220.5</v>
      </c>
      <c r="H66" s="44">
        <f t="shared" si="7"/>
        <v>0</v>
      </c>
      <c r="I66" s="45">
        <f t="shared" si="8"/>
        <v>565</v>
      </c>
    </row>
    <row r="67" spans="1:9" x14ac:dyDescent="0.25">
      <c r="A67" s="25">
        <v>62</v>
      </c>
      <c r="B67" s="26" t="s">
        <v>69</v>
      </c>
      <c r="C67" s="27">
        <v>49.3</v>
      </c>
      <c r="D67" s="28">
        <v>17</v>
      </c>
      <c r="E67" s="28">
        <v>0</v>
      </c>
      <c r="F67" s="29">
        <v>0</v>
      </c>
      <c r="G67" s="43">
        <f t="shared" si="7"/>
        <v>838.09999999999991</v>
      </c>
      <c r="H67" s="44">
        <f t="shared" si="7"/>
        <v>0</v>
      </c>
      <c r="I67" s="45">
        <f t="shared" si="8"/>
        <v>85</v>
      </c>
    </row>
    <row r="68" spans="1:9" x14ac:dyDescent="0.25">
      <c r="A68" s="25">
        <v>63</v>
      </c>
      <c r="B68" s="26" t="s">
        <v>70</v>
      </c>
      <c r="C68" s="27">
        <v>43.9</v>
      </c>
      <c r="D68" s="28">
        <v>24</v>
      </c>
      <c r="E68" s="28">
        <v>0</v>
      </c>
      <c r="F68" s="29">
        <v>5</v>
      </c>
      <c r="G68" s="43">
        <f t="shared" si="7"/>
        <v>1053.5999999999999</v>
      </c>
      <c r="H68" s="44">
        <f t="shared" si="7"/>
        <v>0</v>
      </c>
      <c r="I68" s="45">
        <f t="shared" si="8"/>
        <v>120</v>
      </c>
    </row>
    <row r="69" spans="1:9" x14ac:dyDescent="0.25">
      <c r="A69" s="25">
        <v>64</v>
      </c>
      <c r="B69" s="26" t="s">
        <v>71</v>
      </c>
      <c r="C69" s="27">
        <v>33.25</v>
      </c>
      <c r="D69" s="28">
        <v>22</v>
      </c>
      <c r="E69" s="28">
        <v>80</v>
      </c>
      <c r="F69" s="29">
        <v>30</v>
      </c>
      <c r="G69" s="43">
        <f t="shared" si="7"/>
        <v>731.5</v>
      </c>
      <c r="H69" s="44">
        <f t="shared" si="7"/>
        <v>1760</v>
      </c>
      <c r="I69" s="45">
        <f t="shared" si="8"/>
        <v>110</v>
      </c>
    </row>
    <row r="70" spans="1:9" x14ac:dyDescent="0.25">
      <c r="A70" s="25">
        <v>65</v>
      </c>
      <c r="B70" s="26" t="s">
        <v>72</v>
      </c>
      <c r="C70" s="27">
        <v>21.05</v>
      </c>
      <c r="D70" s="28">
        <v>76</v>
      </c>
      <c r="E70" s="28">
        <v>0</v>
      </c>
      <c r="F70" s="29">
        <v>0</v>
      </c>
      <c r="G70" s="43">
        <f t="shared" si="7"/>
        <v>1599.8</v>
      </c>
      <c r="H70" s="44">
        <f t="shared" si="7"/>
        <v>0</v>
      </c>
      <c r="I70" s="45">
        <f t="shared" si="8"/>
        <v>380</v>
      </c>
    </row>
    <row r="71" spans="1:9" x14ac:dyDescent="0.25">
      <c r="A71" s="25">
        <v>66</v>
      </c>
      <c r="B71" s="26" t="s">
        <v>73</v>
      </c>
      <c r="C71" s="27">
        <v>17</v>
      </c>
      <c r="D71" s="28">
        <v>4</v>
      </c>
      <c r="E71" s="28">
        <v>100</v>
      </c>
      <c r="F71" s="29">
        <v>20</v>
      </c>
      <c r="G71" s="43">
        <f t="shared" si="7"/>
        <v>68</v>
      </c>
      <c r="H71" s="44">
        <f t="shared" si="7"/>
        <v>400</v>
      </c>
      <c r="I71" s="45">
        <f t="shared" si="8"/>
        <v>20</v>
      </c>
    </row>
    <row r="72" spans="1:9" x14ac:dyDescent="0.25">
      <c r="A72" s="25">
        <v>67</v>
      </c>
      <c r="B72" s="26" t="s">
        <v>74</v>
      </c>
      <c r="C72" s="27">
        <v>14</v>
      </c>
      <c r="D72" s="28">
        <v>52</v>
      </c>
      <c r="E72" s="28">
        <v>0</v>
      </c>
      <c r="F72" s="29">
        <v>10</v>
      </c>
      <c r="G72" s="43">
        <f t="shared" si="7"/>
        <v>728</v>
      </c>
      <c r="H72" s="44">
        <f t="shared" si="7"/>
        <v>0</v>
      </c>
      <c r="I72" s="45">
        <f t="shared" si="8"/>
        <v>260</v>
      </c>
    </row>
    <row r="73" spans="1:9" x14ac:dyDescent="0.25">
      <c r="A73" s="25">
        <v>68</v>
      </c>
      <c r="B73" s="26" t="s">
        <v>75</v>
      </c>
      <c r="C73" s="27">
        <v>12.5</v>
      </c>
      <c r="D73" s="28">
        <v>6</v>
      </c>
      <c r="E73" s="28">
        <v>10</v>
      </c>
      <c r="F73" s="29">
        <v>15</v>
      </c>
      <c r="G73" s="43">
        <f t="shared" si="7"/>
        <v>75</v>
      </c>
      <c r="H73" s="44">
        <f t="shared" si="7"/>
        <v>60</v>
      </c>
      <c r="I73" s="45">
        <f t="shared" si="8"/>
        <v>30</v>
      </c>
    </row>
    <row r="74" spans="1:9" x14ac:dyDescent="0.25">
      <c r="A74" s="25">
        <v>69</v>
      </c>
      <c r="B74" s="26" t="s">
        <v>76</v>
      </c>
      <c r="C74" s="27">
        <v>36</v>
      </c>
      <c r="D74" s="28">
        <v>26</v>
      </c>
      <c r="E74" s="28">
        <v>0</v>
      </c>
      <c r="F74" s="29">
        <v>15</v>
      </c>
      <c r="G74" s="43">
        <f>C74*D74</f>
        <v>936</v>
      </c>
      <c r="H74" s="44">
        <f>D74*E74</f>
        <v>0</v>
      </c>
      <c r="I74" s="45">
        <f>D74*5</f>
        <v>130</v>
      </c>
    </row>
    <row r="75" spans="1:9" x14ac:dyDescent="0.25">
      <c r="A75" s="25">
        <v>70</v>
      </c>
      <c r="B75" s="26" t="s">
        <v>77</v>
      </c>
      <c r="C75" s="27">
        <v>15</v>
      </c>
      <c r="D75" s="28">
        <v>15</v>
      </c>
      <c r="E75" s="28">
        <v>10</v>
      </c>
      <c r="F75" s="29">
        <v>30</v>
      </c>
      <c r="G75" s="43">
        <f t="shared" ref="G75:H82" si="9">C75*D75</f>
        <v>225</v>
      </c>
      <c r="H75" s="44">
        <f t="shared" si="9"/>
        <v>150</v>
      </c>
      <c r="I75" s="45">
        <f t="shared" ref="I75:I82" si="10">D75*5</f>
        <v>75</v>
      </c>
    </row>
    <row r="76" spans="1:9" x14ac:dyDescent="0.25">
      <c r="A76" s="25">
        <v>71</v>
      </c>
      <c r="B76" s="26" t="s">
        <v>78</v>
      </c>
      <c r="C76" s="27">
        <v>21.5</v>
      </c>
      <c r="D76" s="28">
        <v>26</v>
      </c>
      <c r="E76" s="28">
        <v>0</v>
      </c>
      <c r="F76" s="29">
        <v>0</v>
      </c>
      <c r="G76" s="43">
        <f t="shared" si="9"/>
        <v>559</v>
      </c>
      <c r="H76" s="44">
        <f t="shared" si="9"/>
        <v>0</v>
      </c>
      <c r="I76" s="45">
        <f t="shared" si="10"/>
        <v>130</v>
      </c>
    </row>
    <row r="77" spans="1:9" x14ac:dyDescent="0.25">
      <c r="A77" s="25">
        <v>72</v>
      </c>
      <c r="B77" s="26" t="s">
        <v>79</v>
      </c>
      <c r="C77" s="27">
        <v>34.799999999999997</v>
      </c>
      <c r="D77" s="28">
        <v>14</v>
      </c>
      <c r="E77" s="28">
        <v>0</v>
      </c>
      <c r="F77" s="29">
        <v>0</v>
      </c>
      <c r="G77" s="43">
        <f t="shared" si="9"/>
        <v>487.19999999999993</v>
      </c>
      <c r="H77" s="44">
        <f t="shared" si="9"/>
        <v>0</v>
      </c>
      <c r="I77" s="45">
        <f t="shared" si="10"/>
        <v>70</v>
      </c>
    </row>
    <row r="78" spans="1:9" x14ac:dyDescent="0.25">
      <c r="A78" s="25">
        <v>73</v>
      </c>
      <c r="B78" s="26" t="s">
        <v>80</v>
      </c>
      <c r="C78" s="27">
        <v>15</v>
      </c>
      <c r="D78" s="28">
        <v>101</v>
      </c>
      <c r="E78" s="28">
        <v>0</v>
      </c>
      <c r="F78" s="29">
        <v>5</v>
      </c>
      <c r="G78" s="43">
        <f t="shared" si="9"/>
        <v>1515</v>
      </c>
      <c r="H78" s="44">
        <f t="shared" si="9"/>
        <v>0</v>
      </c>
      <c r="I78" s="45">
        <f t="shared" si="10"/>
        <v>505</v>
      </c>
    </row>
    <row r="79" spans="1:9" x14ac:dyDescent="0.25">
      <c r="A79" s="25">
        <v>74</v>
      </c>
      <c r="B79" s="26" t="s">
        <v>81</v>
      </c>
      <c r="C79" s="27">
        <v>10</v>
      </c>
      <c r="D79" s="28">
        <v>4</v>
      </c>
      <c r="E79" s="28">
        <v>20</v>
      </c>
      <c r="F79" s="29">
        <v>5</v>
      </c>
      <c r="G79" s="43">
        <f t="shared" si="9"/>
        <v>40</v>
      </c>
      <c r="H79" s="44">
        <f t="shared" si="9"/>
        <v>80</v>
      </c>
      <c r="I79" s="45">
        <f t="shared" si="10"/>
        <v>20</v>
      </c>
    </row>
    <row r="80" spans="1:9" x14ac:dyDescent="0.25">
      <c r="A80" s="25">
        <v>75</v>
      </c>
      <c r="B80" s="26" t="s">
        <v>82</v>
      </c>
      <c r="C80" s="27">
        <v>7.75</v>
      </c>
      <c r="D80" s="28">
        <v>125</v>
      </c>
      <c r="E80" s="28">
        <v>0</v>
      </c>
      <c r="F80" s="29">
        <v>25</v>
      </c>
      <c r="G80" s="43">
        <f t="shared" si="9"/>
        <v>968.75</v>
      </c>
      <c r="H80" s="44">
        <f t="shared" si="9"/>
        <v>0</v>
      </c>
      <c r="I80" s="45">
        <f t="shared" si="10"/>
        <v>625</v>
      </c>
    </row>
    <row r="81" spans="1:9" x14ac:dyDescent="0.25">
      <c r="A81" s="25">
        <v>76</v>
      </c>
      <c r="B81" s="26" t="s">
        <v>83</v>
      </c>
      <c r="C81" s="27">
        <v>18</v>
      </c>
      <c r="D81" s="28">
        <v>57</v>
      </c>
      <c r="E81" s="28">
        <v>0</v>
      </c>
      <c r="F81" s="29">
        <v>20</v>
      </c>
      <c r="G81" s="43">
        <f t="shared" si="9"/>
        <v>1026</v>
      </c>
      <c r="H81" s="44">
        <f t="shared" si="9"/>
        <v>0</v>
      </c>
      <c r="I81" s="45">
        <f t="shared" si="10"/>
        <v>285</v>
      </c>
    </row>
    <row r="82" spans="1:9" ht="15.75" thickBot="1" x14ac:dyDescent="0.3">
      <c r="A82" s="35">
        <v>77</v>
      </c>
      <c r="B82" s="36" t="s">
        <v>84</v>
      </c>
      <c r="C82" s="37">
        <v>13</v>
      </c>
      <c r="D82" s="38">
        <v>32</v>
      </c>
      <c r="E82" s="38">
        <v>0</v>
      </c>
      <c r="F82" s="39">
        <v>15</v>
      </c>
      <c r="G82" s="46">
        <f t="shared" si="9"/>
        <v>416</v>
      </c>
      <c r="H82" s="47">
        <f t="shared" si="9"/>
        <v>0</v>
      </c>
      <c r="I82" s="48">
        <f t="shared" si="10"/>
        <v>160</v>
      </c>
    </row>
  </sheetData>
  <mergeCells count="12">
    <mergeCell ref="A12:B12"/>
    <mergeCell ref="A11:B11"/>
    <mergeCell ref="A10:B10"/>
    <mergeCell ref="A9:B9"/>
    <mergeCell ref="A8:B8"/>
    <mergeCell ref="A7:B7"/>
    <mergeCell ref="B3:D3"/>
    <mergeCell ref="C5:D5"/>
    <mergeCell ref="A1:I1"/>
    <mergeCell ref="A2:D2"/>
    <mergeCell ref="A5:B5"/>
    <mergeCell ref="A6:B6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Sheet1!Query_from_Northwind_1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