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 tabRatio="662"/>
  </bookViews>
  <sheets>
    <sheet name="YTD Budget Summary" sheetId="12" r:id="rId1"/>
    <sheet name="Monthly Expenses Summary" sheetId="11" r:id="rId2"/>
    <sheet name="Itemized Expenses" sheetId="8" r:id="rId3"/>
    <sheet name="Charitables &amp; Sponsorships" sheetId="7" r:id="rId4"/>
  </sheets>
  <definedNames>
    <definedName name="_xlnm._FilterDatabase" localSheetId="3" hidden="1">'Charitables &amp; Sponsorships'!$A$1:$L$109</definedName>
    <definedName name="_xlnm._FilterDatabase" localSheetId="2" hidden="1">'Itemized Expenses'!$A$1:$J$2341</definedName>
    <definedName name="_xlnm.Print_Area" localSheetId="3">'Charitables &amp; Sponsorships'!$A$1:$O$109</definedName>
    <definedName name="_xlnm.Print_Area" localSheetId="2">'Itemized Expenses'!$A$1:$L$103</definedName>
    <definedName name="_xlnm.Print_Area" localSheetId="1">'Monthly Expenses Summary'!$A$1:$P$32</definedName>
    <definedName name="_xlnm.Print_Titles" localSheetId="3">'Charitables &amp; Sponsorships'!$1:$1</definedName>
    <definedName name="_xlnm.Print_Titles" localSheetId="2">'Itemized Expenses'!$1:$1</definedName>
  </definedNames>
  <calcPr calcId="152511" fullCalcOnLoad="1"/>
</workbook>
</file>

<file path=xl/calcChain.xml><?xml version="1.0" encoding="utf-8"?>
<calcChain xmlns="http://schemas.openxmlformats.org/spreadsheetml/2006/main">
  <c r="J103" i="8" l="1"/>
  <c r="D16" i="11" s="1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F8" i="11" s="1"/>
  <c r="L6" i="7"/>
  <c r="L5" i="7"/>
  <c r="L4" i="7"/>
  <c r="L3" i="7"/>
  <c r="L2" i="7"/>
  <c r="D29" i="12"/>
  <c r="C10" i="11"/>
  <c r="K14" i="11" l="1"/>
  <c r="K22" i="11"/>
  <c r="K28" i="11"/>
  <c r="N10" i="11"/>
  <c r="N18" i="11"/>
  <c r="M14" i="11"/>
  <c r="M26" i="11"/>
  <c r="L14" i="11"/>
  <c r="D26" i="11"/>
  <c r="E12" i="11"/>
  <c r="I24" i="11"/>
  <c r="C8" i="11"/>
  <c r="G10" i="11"/>
  <c r="K12" i="11"/>
  <c r="C16" i="11"/>
  <c r="G18" i="11"/>
  <c r="K20" i="11"/>
  <c r="C24" i="11"/>
  <c r="K26" i="11"/>
  <c r="C6" i="11"/>
  <c r="L26" i="11"/>
  <c r="N8" i="11"/>
  <c r="F12" i="11"/>
  <c r="J14" i="11"/>
  <c r="N16" i="11"/>
  <c r="F20" i="11"/>
  <c r="J22" i="11"/>
  <c r="N24" i="11"/>
  <c r="F28" i="11"/>
  <c r="J6" i="11"/>
  <c r="E16" i="11"/>
  <c r="E20" i="11"/>
  <c r="E24" i="11"/>
  <c r="E28" i="11"/>
  <c r="D8" i="11"/>
  <c r="H12" i="11"/>
  <c r="H16" i="11"/>
  <c r="H20" i="11"/>
  <c r="L22" i="11"/>
  <c r="H26" i="11"/>
  <c r="L6" i="11"/>
  <c r="E10" i="11"/>
  <c r="I12" i="11"/>
  <c r="I18" i="11"/>
  <c r="I26" i="11"/>
  <c r="D10" i="11"/>
  <c r="O10" i="11" s="1"/>
  <c r="C9" i="12" s="1"/>
  <c r="E9" i="12" s="1"/>
  <c r="F9" i="12" s="1"/>
  <c r="D18" i="11"/>
  <c r="G12" i="11"/>
  <c r="G20" i="11"/>
  <c r="L24" i="11"/>
  <c r="F14" i="11"/>
  <c r="F22" i="11"/>
  <c r="F6" i="11"/>
  <c r="M22" i="11"/>
  <c r="L10" i="11"/>
  <c r="H22" i="11"/>
  <c r="M8" i="11"/>
  <c r="H8" i="11"/>
  <c r="K24" i="11"/>
  <c r="G8" i="11"/>
  <c r="K10" i="11"/>
  <c r="C14" i="11"/>
  <c r="G16" i="11"/>
  <c r="K18" i="11"/>
  <c r="C22" i="11"/>
  <c r="G24" i="11"/>
  <c r="C28" i="11"/>
  <c r="G6" i="11"/>
  <c r="L28" i="11"/>
  <c r="F10" i="11"/>
  <c r="J12" i="11"/>
  <c r="N14" i="11"/>
  <c r="F18" i="11"/>
  <c r="J20" i="11"/>
  <c r="N22" i="11"/>
  <c r="F26" i="11"/>
  <c r="J28" i="11"/>
  <c r="N6" i="11"/>
  <c r="M16" i="11"/>
  <c r="M20" i="11"/>
  <c r="M24" i="11"/>
  <c r="M28" i="11"/>
  <c r="L8" i="11"/>
  <c r="L12" i="11"/>
  <c r="L16" i="11"/>
  <c r="L20" i="11"/>
  <c r="D24" i="11"/>
  <c r="D28" i="11"/>
  <c r="E8" i="11"/>
  <c r="I10" i="11"/>
  <c r="M12" i="11"/>
  <c r="I20" i="11"/>
  <c r="I28" i="11"/>
  <c r="D12" i="11"/>
  <c r="D20" i="11"/>
  <c r="C18" i="11"/>
  <c r="G26" i="11"/>
  <c r="J8" i="11"/>
  <c r="J16" i="11"/>
  <c r="J24" i="11"/>
  <c r="N26" i="11"/>
  <c r="M18" i="11"/>
  <c r="M6" i="11"/>
  <c r="L18" i="11"/>
  <c r="D6" i="11"/>
  <c r="I16" i="11"/>
  <c r="K8" i="11"/>
  <c r="C12" i="11"/>
  <c r="G14" i="11"/>
  <c r="K16" i="11"/>
  <c r="C20" i="11"/>
  <c r="G22" i="11"/>
  <c r="C26" i="11"/>
  <c r="G28" i="11"/>
  <c r="K6" i="11"/>
  <c r="K30" i="11" s="1"/>
  <c r="H6" i="11"/>
  <c r="J10" i="11"/>
  <c r="N12" i="11"/>
  <c r="F16" i="11"/>
  <c r="J18" i="11"/>
  <c r="N20" i="11"/>
  <c r="F24" i="11"/>
  <c r="J26" i="11"/>
  <c r="N28" i="11"/>
  <c r="E14" i="11"/>
  <c r="E18" i="11"/>
  <c r="E22" i="11"/>
  <c r="E26" i="11"/>
  <c r="E6" i="11"/>
  <c r="E30" i="11" s="1"/>
  <c r="H10" i="11"/>
  <c r="H14" i="11"/>
  <c r="H18" i="11"/>
  <c r="D22" i="11"/>
  <c r="H24" i="11"/>
  <c r="H28" i="11"/>
  <c r="I8" i="11"/>
  <c r="M10" i="11"/>
  <c r="I14" i="11"/>
  <c r="I22" i="11"/>
  <c r="I6" i="11"/>
  <c r="D14" i="11"/>
  <c r="O20" i="11" l="1"/>
  <c r="C19" i="12" s="1"/>
  <c r="E19" i="12" s="1"/>
  <c r="F19" i="12" s="1"/>
  <c r="M30" i="11"/>
  <c r="O28" i="11"/>
  <c r="C27" i="12" s="1"/>
  <c r="E27" i="12" s="1"/>
  <c r="F27" i="12" s="1"/>
  <c r="O16" i="11"/>
  <c r="C15" i="12" s="1"/>
  <c r="E15" i="12" s="1"/>
  <c r="F15" i="12" s="1"/>
  <c r="N30" i="11"/>
  <c r="O14" i="11"/>
  <c r="C13" i="12" s="1"/>
  <c r="E13" i="12" s="1"/>
  <c r="F13" i="12" s="1"/>
  <c r="J30" i="11"/>
  <c r="O24" i="11"/>
  <c r="C23" i="12" s="1"/>
  <c r="E23" i="12" s="1"/>
  <c r="F23" i="12" s="1"/>
  <c r="O26" i="11"/>
  <c r="C25" i="12" s="1"/>
  <c r="E25" i="12" s="1"/>
  <c r="F25" i="12" s="1"/>
  <c r="D30" i="11"/>
  <c r="O22" i="11"/>
  <c r="C21" i="12" s="1"/>
  <c r="E21" i="12" s="1"/>
  <c r="F21" i="12" s="1"/>
  <c r="F30" i="11"/>
  <c r="L30" i="11"/>
  <c r="I30" i="11"/>
  <c r="H30" i="11"/>
  <c r="O12" i="11"/>
  <c r="C11" i="12" s="1"/>
  <c r="E11" i="12" s="1"/>
  <c r="F11" i="12" s="1"/>
  <c r="O18" i="11"/>
  <c r="C17" i="12" s="1"/>
  <c r="E17" i="12" s="1"/>
  <c r="F17" i="12" s="1"/>
  <c r="G30" i="11"/>
  <c r="C30" i="11"/>
  <c r="O6" i="11"/>
  <c r="O8" i="11"/>
  <c r="C7" i="12" s="1"/>
  <c r="E7" i="12" s="1"/>
  <c r="F7" i="12" s="1"/>
  <c r="C5" i="12" l="1"/>
  <c r="O30" i="11"/>
  <c r="C29" i="12" l="1"/>
  <c r="E5" i="12"/>
  <c r="F5" i="12" l="1"/>
  <c r="E29" i="12"/>
  <c r="F29" i="12" s="1"/>
</calcChain>
</file>

<file path=xl/comments1.xml><?xml version="1.0" encoding="utf-8"?>
<comments xmlns="http://schemas.openxmlformats.org/spreadsheetml/2006/main">
  <authors>
    <author>Matthos</author>
  </authors>
  <commentList>
    <comment ref="A1" authorId="0" shapeId="0">
      <text>
        <r>
          <rPr>
            <b/>
            <sz val="8"/>
            <color indexed="81"/>
            <rFont val="Tahoma"/>
          </rPr>
          <t xml:space="preserve">To edit this list, put cursor in cell A2, goto menu </t>
        </r>
        <r>
          <rPr>
            <b/>
            <u/>
            <sz val="8"/>
            <color indexed="81"/>
            <rFont val="Tahoma"/>
            <family val="2"/>
          </rPr>
          <t>D</t>
        </r>
        <r>
          <rPr>
            <b/>
            <sz val="8"/>
            <color indexed="81"/>
            <rFont val="Tahoma"/>
            <family val="2"/>
          </rPr>
          <t>ata, Va</t>
        </r>
        <r>
          <rPr>
            <b/>
            <u/>
            <sz val="8"/>
            <color indexed="81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idation, and update the values in the </t>
        </r>
        <r>
          <rPr>
            <b/>
            <u/>
            <sz val="8"/>
            <color indexed="81"/>
            <rFont val="Tahoma"/>
            <family val="2"/>
          </rPr>
          <t>S</t>
        </r>
        <r>
          <rPr>
            <b/>
            <sz val="8"/>
            <color indexed="81"/>
            <rFont val="Tahoma"/>
            <family val="2"/>
          </rPr>
          <t>ource box.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Matthos</author>
  </authors>
  <commentList>
    <comment ref="A1" authorId="0" shapeId="0">
      <text>
        <r>
          <rPr>
            <b/>
            <sz val="8"/>
            <color indexed="81"/>
            <rFont val="Tahoma"/>
          </rPr>
          <t xml:space="preserve">To edit this list, put cursor in cell A2, goto menu </t>
        </r>
        <r>
          <rPr>
            <b/>
            <u/>
            <sz val="8"/>
            <color indexed="81"/>
            <rFont val="Tahoma"/>
            <family val="2"/>
          </rPr>
          <t>D</t>
        </r>
        <r>
          <rPr>
            <b/>
            <sz val="8"/>
            <color indexed="81"/>
            <rFont val="Tahoma"/>
            <family val="2"/>
          </rPr>
          <t>ata, Va</t>
        </r>
        <r>
          <rPr>
            <b/>
            <u/>
            <sz val="8"/>
            <color indexed="81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idation, and update the values in the </t>
        </r>
        <r>
          <rPr>
            <b/>
            <u/>
            <sz val="8"/>
            <color indexed="81"/>
            <rFont val="Tahoma"/>
            <family val="2"/>
          </rPr>
          <t>S</t>
        </r>
        <r>
          <rPr>
            <b/>
            <sz val="8"/>
            <color indexed="81"/>
            <rFont val="Tahoma"/>
            <family val="2"/>
          </rPr>
          <t>ource box.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<sst xmlns="http://schemas.openxmlformats.org/spreadsheetml/2006/main" count="81" uniqueCount="56">
  <si>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Invoice Date</t>
  </si>
  <si>
    <t>Invoice #</t>
  </si>
  <si>
    <t>Check Amount</t>
  </si>
  <si>
    <t>Office Equipment</t>
  </si>
  <si>
    <t>Printers</t>
  </si>
  <si>
    <t>Server Costs</t>
  </si>
  <si>
    <t>Supplies</t>
  </si>
  <si>
    <t>Client Expenses</t>
  </si>
  <si>
    <t>Computers</t>
  </si>
  <si>
    <t>Medical Plan</t>
  </si>
  <si>
    <t>Building Costs</t>
  </si>
  <si>
    <t>Marketing</t>
  </si>
  <si>
    <t>G/L Code</t>
  </si>
  <si>
    <t>Mail</t>
  </si>
  <si>
    <t>Payee</t>
  </si>
  <si>
    <t>Mailer</t>
  </si>
  <si>
    <t>2 desktop computers</t>
  </si>
  <si>
    <t>Credit</t>
  </si>
  <si>
    <t>Previous Year Contribution</t>
  </si>
  <si>
    <t>Check</t>
  </si>
  <si>
    <t>Used For</t>
  </si>
  <si>
    <t>Remaining $</t>
  </si>
  <si>
    <t>Remaining %</t>
  </si>
  <si>
    <t>Actual</t>
  </si>
  <si>
    <t>Budget</t>
  </si>
  <si>
    <t>TOTAL</t>
  </si>
  <si>
    <t>Sponsorships</t>
  </si>
  <si>
    <t>Requested by</t>
  </si>
  <si>
    <t>Check Use</t>
  </si>
  <si>
    <t>Method of Distribution</t>
  </si>
  <si>
    <t>File Date</t>
  </si>
  <si>
    <t>Constructed Key Field</t>
  </si>
  <si>
    <t>Category</t>
  </si>
  <si>
    <t>Advertising</t>
  </si>
  <si>
    <t>Total</t>
  </si>
  <si>
    <t>Account Title</t>
  </si>
  <si>
    <t xml:space="preserve">A. Datum Corporation </t>
  </si>
  <si>
    <t xml:space="preserve">Consolidated Messenger </t>
  </si>
  <si>
    <t>Andy Teal</t>
  </si>
  <si>
    <t>Robert Walters</t>
  </si>
  <si>
    <t xml:space="preserve">School of Fine Art </t>
  </si>
  <si>
    <t>Scholarships</t>
  </si>
  <si>
    <t xml:space="preserve">Wingtip Toys </t>
  </si>
  <si>
    <t>Kim Ralls</t>
  </si>
  <si>
    <t>Arts</t>
  </si>
  <si>
    <t>Community</t>
  </si>
  <si>
    <t>Kathie Flood</t>
  </si>
  <si>
    <t>Charitables</t>
  </si>
  <si>
    <t>Date Check Request Initiated</t>
  </si>
  <si>
    <t>Susan W. Eaton</t>
  </si>
  <si>
    <t>Signed Off by</t>
  </si>
  <si>
    <t>General Ledger</t>
  </si>
  <si>
    <t>2011 Actual versus Budget YTD</t>
  </si>
  <si>
    <t>2011 Monthly Expenses</t>
  </si>
  <si>
    <t>add new expenses above this line</t>
  </si>
  <si>
    <t>add any new items above this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</si>
</sst>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5" formatCode="0000"/>
    <numFmt numFmtId="169" formatCode="[$-409]mmm\-yy;@"/>
    <numFmt numFmtId="182" formatCode="m/d/yyyy;@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sz val="10"/>
      <name val="MS Sans Serif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u/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</font>
    <font>
      <sz val="2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i/>
      <sz val="8"/>
      <name val="Arial"/>
      <family val="2"/>
    </font>
    <font>
      <b/>
      <sz val="20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2" applyFont="1" applyFill="1" applyBorder="1" applyAlignment="1">
      <alignment vertical="center"/>
    </xf>
    <xf numFmtId="44" fontId="8" fillId="2" borderId="0" xfId="1" applyFont="1" applyFill="1" applyBorder="1" applyAlignment="1">
      <alignment vertical="center"/>
    </xf>
    <xf numFmtId="0" fontId="5" fillId="2" borderId="0" xfId="0" applyFont="1" applyFill="1"/>
    <xf numFmtId="0" fontId="7" fillId="3" borderId="1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4" fillId="2" borderId="0" xfId="0" applyFont="1" applyFill="1"/>
    <xf numFmtId="0" fontId="7" fillId="2" borderId="1" xfId="2" applyNumberFormat="1" applyFont="1" applyFill="1" applyBorder="1" applyAlignment="1">
      <alignment horizontal="center" vertical="center"/>
    </xf>
    <xf numFmtId="10" fontId="8" fillId="2" borderId="2" xfId="3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4" fontId="7" fillId="2" borderId="11" xfId="1" applyFont="1" applyFill="1" applyBorder="1" applyAlignment="1">
      <alignment vertical="center"/>
    </xf>
    <xf numFmtId="10" fontId="7" fillId="2" borderId="12" xfId="3" applyNumberFormat="1" applyFont="1" applyFill="1" applyBorder="1" applyAlignment="1">
      <alignment vertical="center"/>
    </xf>
    <xf numFmtId="44" fontId="7" fillId="2" borderId="0" xfId="1" applyFont="1" applyFill="1"/>
    <xf numFmtId="44" fontId="8" fillId="2" borderId="0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44" fontId="7" fillId="2" borderId="0" xfId="1" applyFont="1" applyFill="1" applyBorder="1"/>
    <xf numFmtId="0" fontId="7" fillId="2" borderId="2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9" fontId="7" fillId="2" borderId="0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0" fontId="7" fillId="5" borderId="0" xfId="0" applyFont="1" applyFill="1" applyBorder="1"/>
    <xf numFmtId="44" fontId="7" fillId="5" borderId="0" xfId="1" applyFont="1" applyFill="1" applyBorder="1"/>
    <xf numFmtId="0" fontId="7" fillId="5" borderId="2" xfId="0" applyFont="1" applyFill="1" applyBorder="1"/>
    <xf numFmtId="0" fontId="7" fillId="2" borderId="0" xfId="2" applyFont="1" applyFill="1" applyBorder="1" applyAlignment="1">
      <alignment vertical="center"/>
    </xf>
    <xf numFmtId="44" fontId="8" fillId="2" borderId="2" xfId="0" applyNumberFormat="1" applyFont="1" applyFill="1" applyBorder="1" applyAlignment="1">
      <alignment vertical="center"/>
    </xf>
    <xf numFmtId="0" fontId="7" fillId="2" borderId="4" xfId="2" applyNumberFormat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vertical="center"/>
    </xf>
    <xf numFmtId="44" fontId="8" fillId="2" borderId="5" xfId="1" applyNumberFormat="1" applyFont="1" applyFill="1" applyBorder="1" applyAlignment="1">
      <alignment vertical="center"/>
    </xf>
    <xf numFmtId="44" fontId="8" fillId="2" borderId="6" xfId="0" applyNumberFormat="1" applyFont="1" applyFill="1" applyBorder="1" applyAlignment="1">
      <alignment vertical="center"/>
    </xf>
    <xf numFmtId="0" fontId="7" fillId="2" borderId="13" xfId="0" applyFont="1" applyFill="1" applyBorder="1"/>
    <xf numFmtId="0" fontId="7" fillId="2" borderId="14" xfId="0" applyFont="1" applyFill="1" applyBorder="1"/>
    <xf numFmtId="44" fontId="7" fillId="2" borderId="14" xfId="1" applyNumberFormat="1" applyFont="1" applyFill="1" applyBorder="1"/>
    <xf numFmtId="44" fontId="7" fillId="2" borderId="14" xfId="0" applyNumberFormat="1" applyFont="1" applyFill="1" applyBorder="1"/>
    <xf numFmtId="44" fontId="7" fillId="2" borderId="15" xfId="0" applyNumberFormat="1" applyFont="1" applyFill="1" applyBorder="1"/>
    <xf numFmtId="0" fontId="7" fillId="2" borderId="16" xfId="0" applyFont="1" applyFill="1" applyBorder="1" applyAlignment="1">
      <alignment vertical="center"/>
    </xf>
    <xf numFmtId="44" fontId="7" fillId="2" borderId="3" xfId="1" applyNumberFormat="1" applyFont="1" applyFill="1" applyBorder="1" applyAlignment="1">
      <alignment vertical="center"/>
    </xf>
    <xf numFmtId="44" fontId="7" fillId="2" borderId="17" xfId="1" applyNumberFormat="1" applyFont="1" applyFill="1" applyBorder="1" applyAlignment="1">
      <alignment vertical="center"/>
    </xf>
    <xf numFmtId="0" fontId="6" fillId="4" borderId="18" xfId="0" applyFont="1" applyFill="1" applyBorder="1" applyAlignment="1" applyProtection="1">
      <alignment horizontal="center" textRotation="45" wrapText="1"/>
      <protection locked="0"/>
    </xf>
    <xf numFmtId="0" fontId="6" fillId="4" borderId="18" xfId="0" applyFont="1" applyFill="1" applyBorder="1" applyAlignment="1" applyProtection="1">
      <alignment horizontal="center" textRotation="45"/>
      <protection locked="0"/>
    </xf>
    <xf numFmtId="44" fontId="6" fillId="4" borderId="18" xfId="1" applyFont="1" applyFill="1" applyBorder="1" applyAlignment="1" applyProtection="1">
      <alignment horizontal="center" textRotation="45"/>
      <protection locked="0"/>
    </xf>
    <xf numFmtId="0" fontId="6" fillId="2" borderId="19" xfId="0" applyFont="1" applyFill="1" applyBorder="1" applyAlignment="1" applyProtection="1">
      <alignment vertical="top" textRotation="45"/>
      <protection locked="0"/>
    </xf>
    <xf numFmtId="0" fontId="0" fillId="2" borderId="0" xfId="0" applyFill="1" applyProtection="1">
      <protection locked="0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44" fontId="1" fillId="2" borderId="19" xfId="1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0" xfId="0" applyFill="1"/>
    <xf numFmtId="0" fontId="6" fillId="2" borderId="0" xfId="0" applyFont="1" applyFill="1"/>
    <xf numFmtId="165" fontId="2" fillId="6" borderId="23" xfId="0" applyNumberFormat="1" applyFont="1" applyFill="1" applyBorder="1" applyAlignment="1">
      <alignment vertical="center"/>
    </xf>
    <xf numFmtId="14" fontId="2" fillId="6" borderId="20" xfId="0" applyNumberFormat="1" applyFont="1" applyFill="1" applyBorder="1" applyAlignment="1">
      <alignment vertical="center"/>
    </xf>
    <xf numFmtId="165" fontId="0" fillId="6" borderId="24" xfId="0" applyNumberFormat="1" applyFill="1" applyBorder="1" applyAlignment="1">
      <alignment vertical="center"/>
    </xf>
    <xf numFmtId="182" fontId="0" fillId="6" borderId="19" xfId="0" applyNumberFormat="1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14" fontId="0" fillId="6" borderId="19" xfId="0" applyNumberFormat="1" applyFill="1" applyBorder="1" applyAlignment="1">
      <alignment vertical="center"/>
    </xf>
    <xf numFmtId="165" fontId="2" fillId="6" borderId="24" xfId="0" applyNumberFormat="1" applyFont="1" applyFill="1" applyBorder="1" applyAlignment="1">
      <alignment vertical="center"/>
    </xf>
    <xf numFmtId="14" fontId="2" fillId="6" borderId="19" xfId="0" applyNumberFormat="1" applyFont="1" applyFill="1" applyBorder="1" applyAlignment="1">
      <alignment vertical="center"/>
    </xf>
    <xf numFmtId="165" fontId="0" fillId="6" borderId="25" xfId="0" applyNumberFormat="1" applyFill="1" applyBorder="1" applyAlignment="1">
      <alignment vertical="center"/>
    </xf>
    <xf numFmtId="182" fontId="0" fillId="6" borderId="22" xfId="0" applyNumberFormat="1" applyFill="1" applyBorder="1" applyAlignment="1">
      <alignment vertical="center"/>
    </xf>
    <xf numFmtId="44" fontId="6" fillId="6" borderId="20" xfId="1" applyFont="1" applyFill="1" applyBorder="1" applyAlignment="1">
      <alignment vertical="center"/>
    </xf>
    <xf numFmtId="44" fontId="6" fillId="6" borderId="19" xfId="1" applyFont="1" applyFill="1" applyBorder="1" applyAlignment="1">
      <alignment vertical="center"/>
    </xf>
    <xf numFmtId="44" fontId="6" fillId="6" borderId="22" xfId="1" applyFont="1" applyFill="1" applyBorder="1" applyAlignment="1">
      <alignment vertical="center"/>
    </xf>
    <xf numFmtId="14" fontId="2" fillId="6" borderId="26" xfId="0" applyNumberFormat="1" applyFont="1" applyFill="1" applyBorder="1" applyAlignment="1">
      <alignment vertical="center"/>
    </xf>
    <xf numFmtId="14" fontId="0" fillId="6" borderId="27" xfId="0" applyNumberFormat="1" applyFill="1" applyBorder="1" applyAlignment="1">
      <alignment vertical="center"/>
    </xf>
    <xf numFmtId="14" fontId="2" fillId="6" borderId="27" xfId="0" applyNumberFormat="1" applyFont="1" applyFill="1" applyBorder="1" applyAlignment="1">
      <alignment vertical="center"/>
    </xf>
    <xf numFmtId="182" fontId="0" fillId="6" borderId="27" xfId="0" applyNumberFormat="1" applyFill="1" applyBorder="1" applyAlignment="1">
      <alignment vertical="center"/>
    </xf>
    <xf numFmtId="14" fontId="0" fillId="6" borderId="28" xfId="0" applyNumberFormat="1" applyFill="1" applyBorder="1" applyAlignment="1">
      <alignment vertical="center"/>
    </xf>
    <xf numFmtId="0" fontId="6" fillId="2" borderId="19" xfId="0" applyFont="1" applyFill="1" applyBorder="1" applyAlignment="1">
      <alignment vertical="top" textRotation="45"/>
    </xf>
    <xf numFmtId="0" fontId="0" fillId="2" borderId="19" xfId="0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textRotation="45"/>
    </xf>
    <xf numFmtId="44" fontId="6" fillId="4" borderId="18" xfId="1" applyFont="1" applyFill="1" applyBorder="1" applyAlignment="1">
      <alignment textRotation="45"/>
    </xf>
    <xf numFmtId="44" fontId="6" fillId="4" borderId="18" xfId="1" applyFont="1" applyFill="1" applyBorder="1" applyAlignment="1">
      <alignment horizontal="left" textRotation="45"/>
    </xf>
    <xf numFmtId="0" fontId="6" fillId="4" borderId="18" xfId="0" applyFont="1" applyFill="1" applyBorder="1" applyAlignment="1">
      <alignment textRotation="45" wrapText="1"/>
    </xf>
    <xf numFmtId="0" fontId="0" fillId="6" borderId="19" xfId="0" applyFill="1" applyBorder="1" applyAlignment="1">
      <alignment vertical="center"/>
    </xf>
    <xf numFmtId="165" fontId="2" fillId="6" borderId="19" xfId="0" applyNumberFormat="1" applyFont="1" applyFill="1" applyBorder="1" applyAlignment="1">
      <alignment vertical="center"/>
    </xf>
    <xf numFmtId="165" fontId="0" fillId="6" borderId="19" xfId="0" applyNumberFormat="1" applyFill="1" applyBorder="1" applyAlignment="1">
      <alignment vertical="center"/>
    </xf>
    <xf numFmtId="0" fontId="2" fillId="6" borderId="19" xfId="0" applyFont="1" applyFill="1" applyBorder="1" applyAlignment="1">
      <alignment vertical="center"/>
    </xf>
    <xf numFmtId="44" fontId="13" fillId="6" borderId="19" xfId="1" applyFont="1" applyFill="1" applyBorder="1" applyAlignment="1">
      <alignment vertical="center"/>
    </xf>
    <xf numFmtId="44" fontId="2" fillId="6" borderId="19" xfId="1" applyFont="1" applyFill="1" applyBorder="1" applyAlignment="1">
      <alignment vertical="center"/>
    </xf>
    <xf numFmtId="0" fontId="17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_Sheet1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91" zoomScaleNormal="91" workbookViewId="0">
      <selection activeCell="A2" sqref="A2:F2"/>
    </sheetView>
  </sheetViews>
  <sheetFormatPr defaultRowHeight="39.75" customHeight="1" x14ac:dyDescent="0.2"/>
  <cols>
    <col min="1" max="1" width="11.42578125" style="1" customWidth="1"/>
    <col min="2" max="2" width="20.28515625" style="1" bestFit="1" customWidth="1"/>
    <col min="3" max="3" width="15.5703125" style="1" bestFit="1" customWidth="1"/>
    <col min="4" max="5" width="21.140625" style="1" bestFit="1" customWidth="1"/>
    <col min="6" max="6" width="16" style="1" bestFit="1" customWidth="1"/>
    <col min="7" max="16384" width="9.140625" style="1"/>
  </cols>
  <sheetData>
    <row r="1" spans="1:7" ht="39.75" customHeight="1" x14ac:dyDescent="0.4">
      <c r="A1" s="103" t="s">
        <v>51</v>
      </c>
      <c r="B1" s="103"/>
      <c r="C1" s="11"/>
      <c r="D1" s="11"/>
    </row>
    <row r="2" spans="1:7" s="2" customFormat="1" ht="39.75" customHeight="1" thickBot="1" x14ac:dyDescent="0.25">
      <c r="A2" s="101" t="s">
        <v>52</v>
      </c>
      <c r="B2" s="102"/>
      <c r="C2" s="102"/>
      <c r="D2" s="102"/>
      <c r="E2" s="102"/>
      <c r="F2" s="102"/>
    </row>
    <row r="3" spans="1:7" ht="39.75" customHeight="1" thickBot="1" x14ac:dyDescent="0.3">
      <c r="A3" s="18" t="s">
        <v>12</v>
      </c>
      <c r="B3" s="19" t="s">
        <v>35</v>
      </c>
      <c r="C3" s="19" t="s">
        <v>23</v>
      </c>
      <c r="D3" s="19" t="s">
        <v>24</v>
      </c>
      <c r="E3" s="19" t="s">
        <v>21</v>
      </c>
      <c r="F3" s="20" t="s">
        <v>22</v>
      </c>
      <c r="G3" s="3"/>
    </row>
    <row r="4" spans="1:7" ht="39.75" customHeight="1" x14ac:dyDescent="0.25">
      <c r="A4" s="8"/>
      <c r="B4" s="9"/>
      <c r="C4" s="9"/>
      <c r="D4" s="9"/>
      <c r="E4" s="9"/>
      <c r="F4" s="10"/>
      <c r="G4" s="3"/>
    </row>
    <row r="5" spans="1:7" ht="39.75" customHeight="1" x14ac:dyDescent="0.25">
      <c r="A5" s="12">
        <v>1000</v>
      </c>
      <c r="B5" s="5" t="s">
        <v>33</v>
      </c>
      <c r="C5" s="6">
        <f>'Monthly Expenses Summary'!O6</f>
        <v>750.75</v>
      </c>
      <c r="D5" s="6">
        <v>100000</v>
      </c>
      <c r="E5" s="6">
        <f>SUM(+D5-C5)</f>
        <v>99249.25</v>
      </c>
      <c r="F5" s="13">
        <f>SUM(E5/D5)</f>
        <v>0.9924925</v>
      </c>
      <c r="G5" s="3"/>
    </row>
    <row r="6" spans="1:7" ht="39.75" customHeight="1" x14ac:dyDescent="0.25">
      <c r="A6" s="8"/>
      <c r="B6" s="9"/>
      <c r="C6" s="9"/>
      <c r="D6" s="9"/>
      <c r="E6" s="9"/>
      <c r="F6" s="10"/>
      <c r="G6" s="3"/>
    </row>
    <row r="7" spans="1:7" ht="39.75" customHeight="1" x14ac:dyDescent="0.25">
      <c r="A7" s="12">
        <v>2000</v>
      </c>
      <c r="B7" s="5" t="s">
        <v>3</v>
      </c>
      <c r="C7" s="6">
        <f>'Monthly Expenses Summary'!O8</f>
        <v>0</v>
      </c>
      <c r="D7" s="6">
        <v>100000</v>
      </c>
      <c r="E7" s="6">
        <f>SUM(+D7-C7)</f>
        <v>100000</v>
      </c>
      <c r="F7" s="13">
        <f t="shared" ref="F7:F29" si="0">SUM(E7/D7)</f>
        <v>1</v>
      </c>
      <c r="G7" s="3"/>
    </row>
    <row r="8" spans="1:7" ht="39.75" customHeight="1" x14ac:dyDescent="0.25">
      <c r="A8" s="8"/>
      <c r="B8" s="9"/>
      <c r="C8" s="9"/>
      <c r="D8" s="9"/>
      <c r="E8" s="9"/>
      <c r="F8" s="10"/>
      <c r="G8" s="3"/>
    </row>
    <row r="9" spans="1:7" ht="39.75" customHeight="1" x14ac:dyDescent="0.25">
      <c r="A9" s="12">
        <v>3000</v>
      </c>
      <c r="B9" s="5" t="s">
        <v>4</v>
      </c>
      <c r="C9" s="6">
        <f>'Monthly Expenses Summary'!O10</f>
        <v>0</v>
      </c>
      <c r="D9" s="6">
        <v>100000</v>
      </c>
      <c r="E9" s="6">
        <f>SUM(+D9-C9)</f>
        <v>100000</v>
      </c>
      <c r="F9" s="13">
        <f t="shared" si="0"/>
        <v>1</v>
      </c>
      <c r="G9" s="3"/>
    </row>
    <row r="10" spans="1:7" ht="39.75" customHeight="1" x14ac:dyDescent="0.25">
      <c r="A10" s="8"/>
      <c r="B10" s="9"/>
      <c r="C10" s="9"/>
      <c r="D10" s="9"/>
      <c r="E10" s="9"/>
      <c r="F10" s="10"/>
      <c r="G10" s="3"/>
    </row>
    <row r="11" spans="1:7" ht="39.75" customHeight="1" x14ac:dyDescent="0.25">
      <c r="A11" s="12">
        <v>4000</v>
      </c>
      <c r="B11" s="5" t="s">
        <v>5</v>
      </c>
      <c r="C11" s="6">
        <f>'Monthly Expenses Summary'!O12</f>
        <v>0</v>
      </c>
      <c r="D11" s="6">
        <v>100000</v>
      </c>
      <c r="E11" s="6">
        <f>SUM(+D11-C11)</f>
        <v>100000</v>
      </c>
      <c r="F11" s="13">
        <f t="shared" si="0"/>
        <v>1</v>
      </c>
      <c r="G11" s="3"/>
    </row>
    <row r="12" spans="1:7" ht="39.75" customHeight="1" x14ac:dyDescent="0.25">
      <c r="A12" s="8"/>
      <c r="B12" s="9"/>
      <c r="C12" s="9"/>
      <c r="D12" s="9"/>
      <c r="E12" s="9"/>
      <c r="F12" s="10"/>
      <c r="G12" s="3"/>
    </row>
    <row r="13" spans="1:7" ht="39.75" customHeight="1" x14ac:dyDescent="0.25">
      <c r="A13" s="12">
        <v>5000</v>
      </c>
      <c r="B13" s="5" t="s">
        <v>6</v>
      </c>
      <c r="C13" s="6">
        <f>'Monthly Expenses Summary'!O14</f>
        <v>0</v>
      </c>
      <c r="D13" s="6">
        <v>50000</v>
      </c>
      <c r="E13" s="6">
        <f>SUM(+D13-C13)</f>
        <v>50000</v>
      </c>
      <c r="F13" s="13">
        <f t="shared" si="0"/>
        <v>1</v>
      </c>
      <c r="G13" s="3"/>
    </row>
    <row r="14" spans="1:7" ht="39.75" customHeight="1" x14ac:dyDescent="0.25">
      <c r="A14" s="8"/>
      <c r="B14" s="9"/>
      <c r="C14" s="9"/>
      <c r="D14" s="9"/>
      <c r="E14" s="9"/>
      <c r="F14" s="10"/>
      <c r="G14" s="3"/>
    </row>
    <row r="15" spans="1:7" ht="39.75" customHeight="1" x14ac:dyDescent="0.25">
      <c r="A15" s="12">
        <v>6000</v>
      </c>
      <c r="B15" s="5" t="s">
        <v>7</v>
      </c>
      <c r="C15" s="6">
        <f>'Monthly Expenses Summary'!O16</f>
        <v>0</v>
      </c>
      <c r="D15" s="6">
        <v>25000</v>
      </c>
      <c r="E15" s="6">
        <f>SUM(+D15-C15)</f>
        <v>25000</v>
      </c>
      <c r="F15" s="13">
        <f t="shared" si="0"/>
        <v>1</v>
      </c>
      <c r="G15" s="3"/>
    </row>
    <row r="16" spans="1:7" ht="39.75" customHeight="1" x14ac:dyDescent="0.25">
      <c r="A16" s="8"/>
      <c r="B16" s="9"/>
      <c r="C16" s="9"/>
      <c r="D16" s="9"/>
      <c r="E16" s="9"/>
      <c r="F16" s="10"/>
      <c r="G16" s="3"/>
    </row>
    <row r="17" spans="1:7" ht="39.75" customHeight="1" x14ac:dyDescent="0.25">
      <c r="A17" s="12">
        <v>7000</v>
      </c>
      <c r="B17" s="5" t="s">
        <v>8</v>
      </c>
      <c r="C17" s="6">
        <f>'Monthly Expenses Summary'!O18</f>
        <v>2500</v>
      </c>
      <c r="D17" s="6">
        <v>75000</v>
      </c>
      <c r="E17" s="6">
        <f>SUM(+D17-C17)</f>
        <v>72500</v>
      </c>
      <c r="F17" s="13">
        <f t="shared" si="0"/>
        <v>0.96666666666666667</v>
      </c>
      <c r="G17" s="3"/>
    </row>
    <row r="18" spans="1:7" ht="39.75" customHeight="1" x14ac:dyDescent="0.25">
      <c r="A18" s="8"/>
      <c r="B18" s="9"/>
      <c r="C18" s="9"/>
      <c r="D18" s="9"/>
      <c r="E18" s="9"/>
      <c r="F18" s="10"/>
      <c r="G18" s="3"/>
    </row>
    <row r="19" spans="1:7" ht="39.75" customHeight="1" x14ac:dyDescent="0.25">
      <c r="A19" s="12">
        <v>8000</v>
      </c>
      <c r="B19" s="5" t="s">
        <v>9</v>
      </c>
      <c r="C19" s="6">
        <f>'Monthly Expenses Summary'!O20</f>
        <v>0</v>
      </c>
      <c r="D19" s="6">
        <v>65000</v>
      </c>
      <c r="E19" s="6">
        <f>SUM(+D19-C19)</f>
        <v>65000</v>
      </c>
      <c r="F19" s="13">
        <f t="shared" si="0"/>
        <v>1</v>
      </c>
      <c r="G19" s="3"/>
    </row>
    <row r="20" spans="1:7" ht="39.75" customHeight="1" x14ac:dyDescent="0.25">
      <c r="A20" s="8"/>
      <c r="B20" s="9"/>
      <c r="C20" s="9"/>
      <c r="D20" s="9"/>
      <c r="E20" s="9"/>
      <c r="F20" s="10"/>
      <c r="G20" s="3"/>
    </row>
    <row r="21" spans="1:7" ht="39.75" customHeight="1" x14ac:dyDescent="0.25">
      <c r="A21" s="12">
        <v>9000</v>
      </c>
      <c r="B21" s="5" t="s">
        <v>10</v>
      </c>
      <c r="C21" s="6">
        <f>'Monthly Expenses Summary'!O22</f>
        <v>0</v>
      </c>
      <c r="D21" s="6">
        <v>125000</v>
      </c>
      <c r="E21" s="6">
        <f>SUM(+D21-C21)</f>
        <v>125000</v>
      </c>
      <c r="F21" s="13">
        <f t="shared" si="0"/>
        <v>1</v>
      </c>
      <c r="G21" s="3"/>
    </row>
    <row r="22" spans="1:7" ht="39.75" customHeight="1" x14ac:dyDescent="0.25">
      <c r="A22" s="8"/>
      <c r="B22" s="9"/>
      <c r="C22" s="9"/>
      <c r="D22" s="9"/>
      <c r="E22" s="9"/>
      <c r="F22" s="10"/>
      <c r="G22" s="3"/>
    </row>
    <row r="23" spans="1:7" ht="39.75" customHeight="1" x14ac:dyDescent="0.25">
      <c r="A23" s="12">
        <v>10000</v>
      </c>
      <c r="B23" s="5" t="s">
        <v>11</v>
      </c>
      <c r="C23" s="6">
        <f>'Monthly Expenses Summary'!O24</f>
        <v>0</v>
      </c>
      <c r="D23" s="6">
        <v>100000</v>
      </c>
      <c r="E23" s="6">
        <f>SUM(+D23-C23)</f>
        <v>100000</v>
      </c>
      <c r="F23" s="13">
        <f t="shared" si="0"/>
        <v>1</v>
      </c>
      <c r="G23" s="3"/>
    </row>
    <row r="24" spans="1:7" ht="39.75" customHeight="1" x14ac:dyDescent="0.25">
      <c r="A24" s="8"/>
      <c r="B24" s="9"/>
      <c r="C24" s="9"/>
      <c r="D24" s="9"/>
      <c r="E24" s="9"/>
      <c r="F24" s="10"/>
      <c r="G24" s="3"/>
    </row>
    <row r="25" spans="1:7" ht="39.75" customHeight="1" x14ac:dyDescent="0.25">
      <c r="A25" s="12">
        <v>11000</v>
      </c>
      <c r="B25" s="5" t="s">
        <v>47</v>
      </c>
      <c r="C25" s="6">
        <f>'Monthly Expenses Summary'!O26</f>
        <v>2500</v>
      </c>
      <c r="D25" s="6">
        <v>250000</v>
      </c>
      <c r="E25" s="6">
        <f>SUM(+D25-C25)</f>
        <v>247500</v>
      </c>
      <c r="F25" s="13">
        <f t="shared" si="0"/>
        <v>0.99</v>
      </c>
      <c r="G25" s="3"/>
    </row>
    <row r="26" spans="1:7" ht="39.75" customHeight="1" x14ac:dyDescent="0.25">
      <c r="A26" s="8"/>
      <c r="B26" s="9"/>
      <c r="C26" s="9"/>
      <c r="D26" s="9"/>
      <c r="E26" s="9"/>
      <c r="F26" s="10"/>
      <c r="G26" s="3"/>
    </row>
    <row r="27" spans="1:7" ht="39.75" customHeight="1" x14ac:dyDescent="0.25">
      <c r="A27" s="12">
        <v>12000</v>
      </c>
      <c r="B27" s="5" t="s">
        <v>26</v>
      </c>
      <c r="C27" s="6">
        <f>'Monthly Expenses Summary'!O28</f>
        <v>1000</v>
      </c>
      <c r="D27" s="6">
        <v>50000</v>
      </c>
      <c r="E27" s="6">
        <f>SUM(+D27-C27)</f>
        <v>49000</v>
      </c>
      <c r="F27" s="13">
        <f t="shared" si="0"/>
        <v>0.98</v>
      </c>
      <c r="G27" s="3"/>
    </row>
    <row r="28" spans="1:7" ht="39.75" customHeight="1" thickBot="1" x14ac:dyDescent="0.25">
      <c r="A28" s="15"/>
      <c r="B28" s="16"/>
      <c r="C28" s="16"/>
      <c r="D28" s="16"/>
      <c r="E28" s="16"/>
      <c r="F28" s="17"/>
    </row>
    <row r="29" spans="1:7" ht="39.75" customHeight="1" thickBot="1" x14ac:dyDescent="0.25">
      <c r="A29" s="21"/>
      <c r="B29" s="22" t="s">
        <v>25</v>
      </c>
      <c r="C29" s="23">
        <f>SUM(C5:C27)</f>
        <v>6750.75</v>
      </c>
      <c r="D29" s="23">
        <f>SUM(D5:D27)</f>
        <v>1140000</v>
      </c>
      <c r="E29" s="23">
        <f>SUM(E5:E27)</f>
        <v>1133249.25</v>
      </c>
      <c r="F29" s="24">
        <f t="shared" si="0"/>
        <v>0.99407828947368426</v>
      </c>
    </row>
    <row r="30" spans="1:7" ht="39.75" customHeight="1" thickTop="1" x14ac:dyDescent="0.25">
      <c r="B30" s="7"/>
      <c r="C30" s="7"/>
      <c r="D30" s="7"/>
      <c r="E30" s="7"/>
    </row>
  </sheetData>
  <mergeCells count="2">
    <mergeCell ref="A2:F2"/>
    <mergeCell ref="A1:B1"/>
  </mergeCells>
  <phoneticPr fontId="0" type="noConversion"/>
  <pageMargins left="0.75" right="0.75" top="1" bottom="1" header="0.5" footer="0.5"/>
  <pageSetup scale="80" fitToWidth="0" fitToHeight="0" orientation="portrait" r:id="rId1"/>
  <headerFooter alignWithMargins="0"/>
  <ignoredErrors>
    <ignoredError sqref="C29:E2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zoomScale="68" workbookViewId="0">
      <selection activeCell="Q2" sqref="Q2"/>
    </sheetView>
  </sheetViews>
  <sheetFormatPr defaultRowHeight="15.75" x14ac:dyDescent="0.25"/>
  <cols>
    <col min="1" max="1" width="11.5703125" style="3" bestFit="1" customWidth="1"/>
    <col min="2" max="2" width="22.85546875" style="3" customWidth="1"/>
    <col min="3" max="4" width="13.7109375" style="3" customWidth="1"/>
    <col min="5" max="5" width="13.7109375" style="25" customWidth="1"/>
    <col min="6" max="14" width="13.7109375" style="3" customWidth="1"/>
    <col min="15" max="15" width="14.85546875" style="3" bestFit="1" customWidth="1"/>
    <col min="16" max="16384" width="9.140625" style="3"/>
  </cols>
  <sheetData>
    <row r="1" spans="1:15" ht="16.5" thickBot="1" x14ac:dyDescent="0.3"/>
    <row r="2" spans="1:15" ht="26.1" customHeight="1" x14ac:dyDescent="0.25">
      <c r="A2" s="104" t="s">
        <v>53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</row>
    <row r="3" spans="1:15" x14ac:dyDescent="0.25">
      <c r="A3" s="27"/>
      <c r="B3" s="28"/>
      <c r="C3" s="28"/>
      <c r="D3" s="29"/>
      <c r="E3" s="30"/>
      <c r="F3" s="29"/>
      <c r="G3" s="29"/>
      <c r="H3" s="29"/>
      <c r="I3" s="29"/>
      <c r="J3" s="29"/>
      <c r="K3" s="29"/>
      <c r="L3" s="29"/>
      <c r="M3" s="29"/>
      <c r="N3" s="29"/>
      <c r="O3" s="31"/>
    </row>
    <row r="4" spans="1:15" s="4" customFormat="1" ht="21.95" customHeight="1" x14ac:dyDescent="0.2">
      <c r="A4" s="32" t="s">
        <v>12</v>
      </c>
      <c r="B4" s="33" t="s">
        <v>35</v>
      </c>
      <c r="C4" s="34">
        <v>40544</v>
      </c>
      <c r="D4" s="34">
        <v>40575</v>
      </c>
      <c r="E4" s="34">
        <v>40603</v>
      </c>
      <c r="F4" s="34">
        <v>40634</v>
      </c>
      <c r="G4" s="34">
        <v>40664</v>
      </c>
      <c r="H4" s="34">
        <v>40695</v>
      </c>
      <c r="I4" s="34">
        <v>40725</v>
      </c>
      <c r="J4" s="34">
        <v>40756</v>
      </c>
      <c r="K4" s="34">
        <v>40787</v>
      </c>
      <c r="L4" s="34">
        <v>40817</v>
      </c>
      <c r="M4" s="34">
        <v>40848</v>
      </c>
      <c r="N4" s="34">
        <v>40878</v>
      </c>
      <c r="O4" s="35">
        <v>2011</v>
      </c>
    </row>
    <row r="5" spans="1:15" ht="14.1" customHeight="1" x14ac:dyDescent="0.25">
      <c r="A5" s="36"/>
      <c r="B5" s="37"/>
      <c r="C5" s="37"/>
      <c r="D5" s="37"/>
      <c r="E5" s="38"/>
      <c r="F5" s="37"/>
      <c r="G5" s="37"/>
      <c r="H5" s="37"/>
      <c r="I5" s="37"/>
      <c r="J5" s="37"/>
      <c r="K5" s="37"/>
      <c r="L5" s="37"/>
      <c r="M5" s="37"/>
      <c r="N5" s="37"/>
      <c r="O5" s="39"/>
    </row>
    <row r="6" spans="1:15" s="4" customFormat="1" ht="21.95" customHeight="1" x14ac:dyDescent="0.2">
      <c r="A6" s="12">
        <v>1000</v>
      </c>
      <c r="B6" s="40" t="s">
        <v>33</v>
      </c>
      <c r="C6" s="26">
        <f>SUMIF('Charitables &amp; Sponsorships'!$L:$L,"="&amp;($A6&amp;TEXT(C$4,"mmm-yy")),'Charitables &amp; Sponsorships'!$D:$D)+SUMIF('Itemized Expenses'!$J:$J,"="&amp;($A6&amp;TEXT(C$4,"mmm-yy")),'Itemized Expenses'!$E:$E)</f>
        <v>750.75</v>
      </c>
      <c r="D6" s="26">
        <f>SUMIF('Charitables &amp; Sponsorships'!$L:$L,"="&amp;($A6&amp;TEXT(D$4,"mmm-yy")),'Charitables &amp; Sponsorships'!$D:$D)+SUMIF('Itemized Expenses'!$J:$J,"="&amp;($A6&amp;TEXT(D$4,"mmm-yy")),'Itemized Expenses'!$E:$E)</f>
        <v>0</v>
      </c>
      <c r="E6" s="26">
        <f>SUMIF('Charitables &amp; Sponsorships'!$L:$L,"="&amp;($A6&amp;TEXT(E$4,"mmm-yy")),'Charitables &amp; Sponsorships'!$D:$D)+SUMIF('Itemized Expenses'!$J:$J,"="&amp;($A6&amp;TEXT(E$4,"mmm-yy")),'Itemized Expenses'!$E:$E)</f>
        <v>0</v>
      </c>
      <c r="F6" s="26">
        <f>SUMIF('Charitables &amp; Sponsorships'!$L:$L,"="&amp;($A6&amp;TEXT(F$4,"mmm-yy")),'Charitables &amp; Sponsorships'!$D:$D)+SUMIF('Itemized Expenses'!$J:$J,"="&amp;($A6&amp;TEXT(F$4,"mmm-yy")),'Itemized Expenses'!$E:$E)</f>
        <v>0</v>
      </c>
      <c r="G6" s="26">
        <f>SUMIF('Charitables &amp; Sponsorships'!$L:$L,"="&amp;($A6&amp;TEXT(G$4,"mmm-yy")),'Charitables &amp; Sponsorships'!$D:$D)+SUMIF('Itemized Expenses'!$J:$J,"="&amp;($A6&amp;TEXT(G$4,"mmm-yy")),'Itemized Expenses'!$E:$E)</f>
        <v>0</v>
      </c>
      <c r="H6" s="26">
        <f>SUMIF('Charitables &amp; Sponsorships'!$L:$L,"="&amp;($A6&amp;TEXT(H$4,"mmm-yy")),'Charitables &amp; Sponsorships'!$D:$D)+SUMIF('Itemized Expenses'!$J:$J,"="&amp;($A6&amp;TEXT(H$4,"mmm-yy")),'Itemized Expenses'!$E:$E)</f>
        <v>0</v>
      </c>
      <c r="I6" s="26">
        <f>SUMIF('Charitables &amp; Sponsorships'!$L:$L,"="&amp;($A6&amp;TEXT(I$4,"mmm-yy")),'Charitables &amp; Sponsorships'!$D:$D)+SUMIF('Itemized Expenses'!$J:$J,"="&amp;($A6&amp;TEXT(I$4,"mmm-yy")),'Itemized Expenses'!$E:$E)</f>
        <v>0</v>
      </c>
      <c r="J6" s="26">
        <f>SUMIF('Charitables &amp; Sponsorships'!$L:$L,"="&amp;($A6&amp;TEXT(J$4,"mmm-yy")),'Charitables &amp; Sponsorships'!$D:$D)+SUMIF('Itemized Expenses'!$J:$J,"="&amp;($A6&amp;TEXT(J$4,"mmm-yy")),'Itemized Expenses'!$E:$E)</f>
        <v>0</v>
      </c>
      <c r="K6" s="26">
        <f>SUMIF('Charitables &amp; Sponsorships'!$L:$L,"="&amp;($A6&amp;TEXT(K$4,"mmm-yy")),'Charitables &amp; Sponsorships'!$D:$D)+SUMIF('Itemized Expenses'!$J:$J,"="&amp;($A6&amp;TEXT(K$4,"mmm-yy")),'Itemized Expenses'!$E:$E)</f>
        <v>0</v>
      </c>
      <c r="L6" s="26">
        <f>SUMIF('Charitables &amp; Sponsorships'!$L:$L,"="&amp;($A6&amp;TEXT(L$4,"mmm-yy")),'Charitables &amp; Sponsorships'!$D:$D)+SUMIF('Itemized Expenses'!$J:$J,"="&amp;($A6&amp;TEXT(L$4,"mmm-yy")),'Itemized Expenses'!$E:$E)</f>
        <v>0</v>
      </c>
      <c r="M6" s="26">
        <f>SUMIF('Charitables &amp; Sponsorships'!$L:$L,"="&amp;($A6&amp;TEXT(M$4,"mmm-yy")),'Charitables &amp; Sponsorships'!$D:$D)+SUMIF('Itemized Expenses'!$J:$J,"="&amp;($A6&amp;TEXT(M$4,"mmm-yy")),'Itemized Expenses'!$E:$E)</f>
        <v>0</v>
      </c>
      <c r="N6" s="26">
        <f>SUMIF('Charitables &amp; Sponsorships'!$L:$L,"="&amp;($A6&amp;TEXT(N$4,"mmm-yy")),'Charitables &amp; Sponsorships'!$D:$D)+SUMIF('Itemized Expenses'!$J:$J,"="&amp;($A6&amp;TEXT(N$4,"mmm-yy")),'Itemized Expenses'!$E:$E)</f>
        <v>0</v>
      </c>
      <c r="O6" s="41">
        <f>SUM(C6:N6)</f>
        <v>750.75</v>
      </c>
    </row>
    <row r="7" spans="1:15" ht="14.1" customHeight="1" x14ac:dyDescent="0.25">
      <c r="A7" s="36"/>
      <c r="B7" s="37"/>
      <c r="C7" s="37"/>
      <c r="D7" s="37"/>
      <c r="E7" s="38"/>
      <c r="F7" s="37"/>
      <c r="G7" s="37"/>
      <c r="H7" s="37"/>
      <c r="I7" s="37"/>
      <c r="J7" s="37"/>
      <c r="K7" s="37"/>
      <c r="L7" s="37"/>
      <c r="M7" s="37"/>
      <c r="N7" s="37"/>
      <c r="O7" s="39"/>
    </row>
    <row r="8" spans="1:15" s="4" customFormat="1" ht="21.95" customHeight="1" x14ac:dyDescent="0.2">
      <c r="A8" s="12">
        <v>2000</v>
      </c>
      <c r="B8" s="40" t="s">
        <v>3</v>
      </c>
      <c r="C8" s="26">
        <f>SUMIF('Charitables &amp; Sponsorships'!$L:$L,"="&amp;($A8&amp;TEXT(C$4,"mmm-yy")),'Charitables &amp; Sponsorships'!$D:$D)+SUMIF('Itemized Expenses'!$J:$J,"="&amp;($A8&amp;TEXT(C$4,"mmm-yy")),'Itemized Expenses'!$E:$E)</f>
        <v>0</v>
      </c>
      <c r="D8" s="26">
        <f>SUMIF('Charitables &amp; Sponsorships'!$L:$L,"="&amp;($A8&amp;TEXT(D$4,"mmm-yy")),'Charitables &amp; Sponsorships'!$D:$D)+SUMIF('Itemized Expenses'!$J:$J,"="&amp;($A8&amp;TEXT(D$4,"mmm-yy")),'Itemized Expenses'!$E:$E)</f>
        <v>0</v>
      </c>
      <c r="E8" s="26">
        <f>SUMIF('Charitables &amp; Sponsorships'!$L:$L,"="&amp;($A8&amp;TEXT(E$4,"mmm-yy")),'Charitables &amp; Sponsorships'!$D:$D)+SUMIF('Itemized Expenses'!$J:$J,"="&amp;($A8&amp;TEXT(E$4,"mmm-yy")),'Itemized Expenses'!$E:$E)</f>
        <v>0</v>
      </c>
      <c r="F8" s="26">
        <f>SUMIF('Charitables &amp; Sponsorships'!$L:$L,"="&amp;($A8&amp;TEXT(F$4,"mmm-yy")),'Charitables &amp; Sponsorships'!$D:$D)+SUMIF('Itemized Expenses'!$J:$J,"="&amp;($A8&amp;TEXT(F$4,"mmm-yy")),'Itemized Expenses'!$E:$E)</f>
        <v>0</v>
      </c>
      <c r="G8" s="26">
        <f>SUMIF('Charitables &amp; Sponsorships'!$L:$L,"="&amp;($A8&amp;TEXT(G$4,"mmm-yy")),'Charitables &amp; Sponsorships'!$D:$D)+SUMIF('Itemized Expenses'!$J:$J,"="&amp;($A8&amp;TEXT(G$4,"mmm-yy")),'Itemized Expenses'!$E:$E)</f>
        <v>0</v>
      </c>
      <c r="H8" s="26">
        <f>SUMIF('Charitables &amp; Sponsorships'!$L:$L,"="&amp;($A8&amp;TEXT(H$4,"mmm-yy")),'Charitables &amp; Sponsorships'!$D:$D)+SUMIF('Itemized Expenses'!$J:$J,"="&amp;($A8&amp;TEXT(H$4,"mmm-yy")),'Itemized Expenses'!$E:$E)</f>
        <v>0</v>
      </c>
      <c r="I8" s="26">
        <f>SUMIF('Charitables &amp; Sponsorships'!$L:$L,"="&amp;($A8&amp;TEXT(I$4,"mmm-yy")),'Charitables &amp; Sponsorships'!$D:$D)+SUMIF('Itemized Expenses'!$J:$J,"="&amp;($A8&amp;TEXT(I$4,"mmm-yy")),'Itemized Expenses'!$E:$E)</f>
        <v>0</v>
      </c>
      <c r="J8" s="26">
        <f>SUMIF('Charitables &amp; Sponsorships'!$L:$L,"="&amp;($A8&amp;TEXT(J$4,"mmm-yy")),'Charitables &amp; Sponsorships'!$D:$D)+SUMIF('Itemized Expenses'!$J:$J,"="&amp;($A8&amp;TEXT(J$4,"mmm-yy")),'Itemized Expenses'!$E:$E)</f>
        <v>0</v>
      </c>
      <c r="K8" s="26">
        <f>SUMIF('Charitables &amp; Sponsorships'!$L:$L,"="&amp;($A8&amp;TEXT(K$4,"mmm-yy")),'Charitables &amp; Sponsorships'!$D:$D)+SUMIF('Itemized Expenses'!$J:$J,"="&amp;($A8&amp;TEXT(K$4,"mmm-yy")),'Itemized Expenses'!$E:$E)</f>
        <v>0</v>
      </c>
      <c r="L8" s="26">
        <f>SUMIF('Charitables &amp; Sponsorships'!$L:$L,"="&amp;($A8&amp;TEXT(L$4,"mmm-yy")),'Charitables &amp; Sponsorships'!$D:$D)+SUMIF('Itemized Expenses'!$J:$J,"="&amp;($A8&amp;TEXT(L$4,"mmm-yy")),'Itemized Expenses'!$E:$E)</f>
        <v>0</v>
      </c>
      <c r="M8" s="26">
        <f>SUMIF('Charitables &amp; Sponsorships'!$L:$L,"="&amp;($A8&amp;TEXT(M$4,"mmm-yy")),'Charitables &amp; Sponsorships'!$D:$D)+SUMIF('Itemized Expenses'!$J:$J,"="&amp;($A8&amp;TEXT(M$4,"mmm-yy")),'Itemized Expenses'!$E:$E)</f>
        <v>0</v>
      </c>
      <c r="N8" s="26">
        <f>SUMIF('Charitables &amp; Sponsorships'!$L:$L,"="&amp;($A8&amp;TEXT(N$4,"mmm-yy")),'Charitables &amp; Sponsorships'!$D:$D)+SUMIF('Itemized Expenses'!$J:$J,"="&amp;($A8&amp;TEXT(N$4,"mmm-yy")),'Itemized Expenses'!$E:$E)</f>
        <v>0</v>
      </c>
      <c r="O8" s="41">
        <f>SUM(C8:N8)</f>
        <v>0</v>
      </c>
    </row>
    <row r="9" spans="1:15" ht="14.1" customHeight="1" x14ac:dyDescent="0.25">
      <c r="A9" s="36"/>
      <c r="B9" s="37"/>
      <c r="C9" s="37"/>
      <c r="D9" s="37"/>
      <c r="E9" s="38"/>
      <c r="F9" s="37"/>
      <c r="G9" s="37"/>
      <c r="H9" s="37"/>
      <c r="I9" s="37"/>
      <c r="J9" s="37"/>
      <c r="K9" s="37"/>
      <c r="L9" s="37"/>
      <c r="M9" s="37"/>
      <c r="N9" s="37"/>
      <c r="O9" s="39"/>
    </row>
    <row r="10" spans="1:15" s="4" customFormat="1" ht="21.95" customHeight="1" x14ac:dyDescent="0.2">
      <c r="A10" s="12">
        <v>3000</v>
      </c>
      <c r="B10" s="40" t="s">
        <v>4</v>
      </c>
      <c r="C10" s="26">
        <f>SUMIF('Charitables &amp; Sponsorships'!$L:$L,"="&amp;($A10&amp;TEXT(C$4,"mmm-yy")),'Charitables &amp; Sponsorships'!$D:$D)+SUMIF('Itemized Expenses'!$J:$J,"="&amp;($A10&amp;TEXT(C$4,"mmm-yy")),'Itemized Expenses'!$E:$E)</f>
        <v>0</v>
      </c>
      <c r="D10" s="26">
        <f>SUMIF('Charitables &amp; Sponsorships'!$L:$L,"="&amp;($A10&amp;TEXT(D$4,"mmm-yy")),'Charitables &amp; Sponsorships'!$D:$D)+SUMIF('Itemized Expenses'!$J:$J,"="&amp;($A10&amp;TEXT(D$4,"mmm-yy")),'Itemized Expenses'!$E:$E)</f>
        <v>0</v>
      </c>
      <c r="E10" s="26">
        <f>SUMIF('Charitables &amp; Sponsorships'!$L:$L,"="&amp;($A10&amp;TEXT(E$4,"mmm-yy")),'Charitables &amp; Sponsorships'!$D:$D)+SUMIF('Itemized Expenses'!$J:$J,"="&amp;($A10&amp;TEXT(E$4,"mmm-yy")),'Itemized Expenses'!$E:$E)</f>
        <v>0</v>
      </c>
      <c r="F10" s="26">
        <f>SUMIF('Charitables &amp; Sponsorships'!$L:$L,"="&amp;($A10&amp;TEXT(F$4,"mmm-yy")),'Charitables &amp; Sponsorships'!$D:$D)+SUMIF('Itemized Expenses'!$J:$J,"="&amp;($A10&amp;TEXT(F$4,"mmm-yy")),'Itemized Expenses'!$E:$E)</f>
        <v>0</v>
      </c>
      <c r="G10" s="26">
        <f>SUMIF('Charitables &amp; Sponsorships'!$L:$L,"="&amp;($A10&amp;TEXT(G$4,"mmm-yy")),'Charitables &amp; Sponsorships'!$D:$D)+SUMIF('Itemized Expenses'!$J:$J,"="&amp;($A10&amp;TEXT(G$4,"mmm-yy")),'Itemized Expenses'!$E:$E)</f>
        <v>0</v>
      </c>
      <c r="H10" s="26">
        <f>SUMIF('Charitables &amp; Sponsorships'!$L:$L,"="&amp;($A10&amp;TEXT(H$4,"mmm-yy")),'Charitables &amp; Sponsorships'!$D:$D)+SUMIF('Itemized Expenses'!$J:$J,"="&amp;($A10&amp;TEXT(H$4,"mmm-yy")),'Itemized Expenses'!$E:$E)</f>
        <v>0</v>
      </c>
      <c r="I10" s="26">
        <f>SUMIF('Charitables &amp; Sponsorships'!$L:$L,"="&amp;($A10&amp;TEXT(I$4,"mmm-yy")),'Charitables &amp; Sponsorships'!$D:$D)+SUMIF('Itemized Expenses'!$J:$J,"="&amp;($A10&amp;TEXT(I$4,"mmm-yy")),'Itemized Expenses'!$E:$E)</f>
        <v>0</v>
      </c>
      <c r="J10" s="26">
        <f>SUMIF('Charitables &amp; Sponsorships'!$L:$L,"="&amp;($A10&amp;TEXT(J$4,"mmm-yy")),'Charitables &amp; Sponsorships'!$D:$D)+SUMIF('Itemized Expenses'!$J:$J,"="&amp;($A10&amp;TEXT(J$4,"mmm-yy")),'Itemized Expenses'!$E:$E)</f>
        <v>0</v>
      </c>
      <c r="K10" s="26">
        <f>SUMIF('Charitables &amp; Sponsorships'!$L:$L,"="&amp;($A10&amp;TEXT(K$4,"mmm-yy")),'Charitables &amp; Sponsorships'!$D:$D)+SUMIF('Itemized Expenses'!$J:$J,"="&amp;($A10&amp;TEXT(K$4,"mmm-yy")),'Itemized Expenses'!$E:$E)</f>
        <v>0</v>
      </c>
      <c r="L10" s="26">
        <f>SUMIF('Charitables &amp; Sponsorships'!$L:$L,"="&amp;($A10&amp;TEXT(L$4,"mmm-yy")),'Charitables &amp; Sponsorships'!$D:$D)+SUMIF('Itemized Expenses'!$J:$J,"="&amp;($A10&amp;TEXT(L$4,"mmm-yy")),'Itemized Expenses'!$E:$E)</f>
        <v>0</v>
      </c>
      <c r="M10" s="26">
        <f>SUMIF('Charitables &amp; Sponsorships'!$L:$L,"="&amp;($A10&amp;TEXT(M$4,"mmm-yy")),'Charitables &amp; Sponsorships'!$D:$D)+SUMIF('Itemized Expenses'!$J:$J,"="&amp;($A10&amp;TEXT(M$4,"mmm-yy")),'Itemized Expenses'!$E:$E)</f>
        <v>0</v>
      </c>
      <c r="N10" s="26">
        <f>SUMIF('Charitables &amp; Sponsorships'!$L:$L,"="&amp;($A10&amp;TEXT(N$4,"mmm-yy")),'Charitables &amp; Sponsorships'!$D:$D)+SUMIF('Itemized Expenses'!$J:$J,"="&amp;($A10&amp;TEXT(N$4,"mmm-yy")),'Itemized Expenses'!$E:$E)</f>
        <v>0</v>
      </c>
      <c r="O10" s="41">
        <f>SUM(C10:N10)</f>
        <v>0</v>
      </c>
    </row>
    <row r="11" spans="1:15" ht="14.1" customHeight="1" x14ac:dyDescent="0.25">
      <c r="A11" s="36"/>
      <c r="B11" s="37"/>
      <c r="C11" s="37"/>
      <c r="D11" s="37"/>
      <c r="E11" s="38"/>
      <c r="F11" s="37"/>
      <c r="G11" s="37"/>
      <c r="H11" s="37"/>
      <c r="I11" s="37"/>
      <c r="J11" s="37"/>
      <c r="K11" s="37"/>
      <c r="L11" s="37"/>
      <c r="M11" s="37"/>
      <c r="N11" s="37"/>
      <c r="O11" s="39"/>
    </row>
    <row r="12" spans="1:15" s="4" customFormat="1" ht="21.95" customHeight="1" x14ac:dyDescent="0.2">
      <c r="A12" s="12">
        <v>4000</v>
      </c>
      <c r="B12" s="40" t="s">
        <v>5</v>
      </c>
      <c r="C12" s="26">
        <f>SUMIF('Charitables &amp; Sponsorships'!$L:$L,"="&amp;($A12&amp;TEXT(C$4,"mmm-yy")),'Charitables &amp; Sponsorships'!$D:$D)+SUMIF('Itemized Expenses'!$J:$J,"="&amp;($A12&amp;TEXT(C$4,"mmm-yy")),'Itemized Expenses'!$E:$E)</f>
        <v>0</v>
      </c>
      <c r="D12" s="26">
        <f>SUMIF('Charitables &amp; Sponsorships'!$L:$L,"="&amp;($A12&amp;TEXT(D$4,"mmm-yy")),'Charitables &amp; Sponsorships'!$D:$D)+SUMIF('Itemized Expenses'!$J:$J,"="&amp;($A12&amp;TEXT(D$4,"mmm-yy")),'Itemized Expenses'!$E:$E)</f>
        <v>0</v>
      </c>
      <c r="E12" s="26">
        <f>SUMIF('Charitables &amp; Sponsorships'!$L:$L,"="&amp;($A12&amp;TEXT(E$4,"mmm-yy")),'Charitables &amp; Sponsorships'!$D:$D)+SUMIF('Itemized Expenses'!$J:$J,"="&amp;($A12&amp;TEXT(E$4,"mmm-yy")),'Itemized Expenses'!$E:$E)</f>
        <v>0</v>
      </c>
      <c r="F12" s="26">
        <f>SUMIF('Charitables &amp; Sponsorships'!$L:$L,"="&amp;($A12&amp;TEXT(F$4,"mmm-yy")),'Charitables &amp; Sponsorships'!$D:$D)+SUMIF('Itemized Expenses'!$J:$J,"="&amp;($A12&amp;TEXT(F$4,"mmm-yy")),'Itemized Expenses'!$E:$E)</f>
        <v>0</v>
      </c>
      <c r="G12" s="26">
        <f>SUMIF('Charitables &amp; Sponsorships'!$L:$L,"="&amp;($A12&amp;TEXT(G$4,"mmm-yy")),'Charitables &amp; Sponsorships'!$D:$D)+SUMIF('Itemized Expenses'!$J:$J,"="&amp;($A12&amp;TEXT(G$4,"mmm-yy")),'Itemized Expenses'!$E:$E)</f>
        <v>0</v>
      </c>
      <c r="H12" s="26">
        <f>SUMIF('Charitables &amp; Sponsorships'!$L:$L,"="&amp;($A12&amp;TEXT(H$4,"mmm-yy")),'Charitables &amp; Sponsorships'!$D:$D)+SUMIF('Itemized Expenses'!$J:$J,"="&amp;($A12&amp;TEXT(H$4,"mmm-yy")),'Itemized Expenses'!$E:$E)</f>
        <v>0</v>
      </c>
      <c r="I12" s="26">
        <f>SUMIF('Charitables &amp; Sponsorships'!$L:$L,"="&amp;($A12&amp;TEXT(I$4,"mmm-yy")),'Charitables &amp; Sponsorships'!$D:$D)+SUMIF('Itemized Expenses'!$J:$J,"="&amp;($A12&amp;TEXT(I$4,"mmm-yy")),'Itemized Expenses'!$E:$E)</f>
        <v>0</v>
      </c>
      <c r="J12" s="26">
        <f>SUMIF('Charitables &amp; Sponsorships'!$L:$L,"="&amp;($A12&amp;TEXT(J$4,"mmm-yy")),'Charitables &amp; Sponsorships'!$D:$D)+SUMIF('Itemized Expenses'!$J:$J,"="&amp;($A12&amp;TEXT(J$4,"mmm-yy")),'Itemized Expenses'!$E:$E)</f>
        <v>0</v>
      </c>
      <c r="K12" s="26">
        <f>SUMIF('Charitables &amp; Sponsorships'!$L:$L,"="&amp;($A12&amp;TEXT(K$4,"mmm-yy")),'Charitables &amp; Sponsorships'!$D:$D)+SUMIF('Itemized Expenses'!$J:$J,"="&amp;($A12&amp;TEXT(K$4,"mmm-yy")),'Itemized Expenses'!$E:$E)</f>
        <v>0</v>
      </c>
      <c r="L12" s="26">
        <f>SUMIF('Charitables &amp; Sponsorships'!$L:$L,"="&amp;($A12&amp;TEXT(L$4,"mmm-yy")),'Charitables &amp; Sponsorships'!$D:$D)+SUMIF('Itemized Expenses'!$J:$J,"="&amp;($A12&amp;TEXT(L$4,"mmm-yy")),'Itemized Expenses'!$E:$E)</f>
        <v>0</v>
      </c>
      <c r="M12" s="26">
        <f>SUMIF('Charitables &amp; Sponsorships'!$L:$L,"="&amp;($A12&amp;TEXT(M$4,"mmm-yy")),'Charitables &amp; Sponsorships'!$D:$D)+SUMIF('Itemized Expenses'!$J:$J,"="&amp;($A12&amp;TEXT(M$4,"mmm-yy")),'Itemized Expenses'!$E:$E)</f>
        <v>0</v>
      </c>
      <c r="N12" s="26">
        <f>SUMIF('Charitables &amp; Sponsorships'!$L:$L,"="&amp;($A12&amp;TEXT(N$4,"mmm-yy")),'Charitables &amp; Sponsorships'!$D:$D)+SUMIF('Itemized Expenses'!$J:$J,"="&amp;($A12&amp;TEXT(N$4,"mmm-yy")),'Itemized Expenses'!$E:$E)</f>
        <v>0</v>
      </c>
      <c r="O12" s="41">
        <f>SUM(C12:N12)</f>
        <v>0</v>
      </c>
    </row>
    <row r="13" spans="1:15" ht="14.1" customHeight="1" x14ac:dyDescent="0.25">
      <c r="A13" s="36"/>
      <c r="B13" s="37"/>
      <c r="C13" s="37"/>
      <c r="D13" s="37"/>
      <c r="E13" s="38"/>
      <c r="F13" s="37"/>
      <c r="G13" s="37"/>
      <c r="H13" s="37"/>
      <c r="I13" s="37"/>
      <c r="J13" s="37"/>
      <c r="K13" s="37"/>
      <c r="L13" s="37"/>
      <c r="M13" s="37"/>
      <c r="N13" s="37"/>
      <c r="O13" s="39"/>
    </row>
    <row r="14" spans="1:15" s="4" customFormat="1" ht="21.95" customHeight="1" x14ac:dyDescent="0.2">
      <c r="A14" s="12">
        <v>5000</v>
      </c>
      <c r="B14" s="40" t="s">
        <v>6</v>
      </c>
      <c r="C14" s="26">
        <f>SUMIF('Charitables &amp; Sponsorships'!$L:$L,"="&amp;($A14&amp;TEXT(C$4,"mmm-yy")),'Charitables &amp; Sponsorships'!$D:$D)+SUMIF('Itemized Expenses'!$J:$J,"="&amp;($A14&amp;TEXT(C$4,"mmm-yy")),'Itemized Expenses'!$E:$E)</f>
        <v>0</v>
      </c>
      <c r="D14" s="26">
        <f>SUMIF('Charitables &amp; Sponsorships'!$L:$L,"="&amp;($A14&amp;TEXT(D$4,"mmm-yy")),'Charitables &amp; Sponsorships'!$D:$D)+SUMIF('Itemized Expenses'!$J:$J,"="&amp;($A14&amp;TEXT(D$4,"mmm-yy")),'Itemized Expenses'!$E:$E)</f>
        <v>0</v>
      </c>
      <c r="E14" s="26">
        <f>SUMIF('Charitables &amp; Sponsorships'!$L:$L,"="&amp;($A14&amp;TEXT(E$4,"mmm-yy")),'Charitables &amp; Sponsorships'!$D:$D)+SUMIF('Itemized Expenses'!$J:$J,"="&amp;($A14&amp;TEXT(E$4,"mmm-yy")),'Itemized Expenses'!$E:$E)</f>
        <v>0</v>
      </c>
      <c r="F14" s="26">
        <f>SUMIF('Charitables &amp; Sponsorships'!$L:$L,"="&amp;($A14&amp;TEXT(F$4,"mmm-yy")),'Charitables &amp; Sponsorships'!$D:$D)+SUMIF('Itemized Expenses'!$J:$J,"="&amp;($A14&amp;TEXT(F$4,"mmm-yy")),'Itemized Expenses'!$E:$E)</f>
        <v>0</v>
      </c>
      <c r="G14" s="26">
        <f>SUMIF('Charitables &amp; Sponsorships'!$L:$L,"="&amp;($A14&amp;TEXT(G$4,"mmm-yy")),'Charitables &amp; Sponsorships'!$D:$D)+SUMIF('Itemized Expenses'!$J:$J,"="&amp;($A14&amp;TEXT(G$4,"mmm-yy")),'Itemized Expenses'!$E:$E)</f>
        <v>0</v>
      </c>
      <c r="H14" s="26">
        <f>SUMIF('Charitables &amp; Sponsorships'!$L:$L,"="&amp;($A14&amp;TEXT(H$4,"mmm-yy")),'Charitables &amp; Sponsorships'!$D:$D)+SUMIF('Itemized Expenses'!$J:$J,"="&amp;($A14&amp;TEXT(H$4,"mmm-yy")),'Itemized Expenses'!$E:$E)</f>
        <v>0</v>
      </c>
      <c r="I14" s="26">
        <f>SUMIF('Charitables &amp; Sponsorships'!$L:$L,"="&amp;($A14&amp;TEXT(I$4,"mmm-yy")),'Charitables &amp; Sponsorships'!$D:$D)+SUMIF('Itemized Expenses'!$J:$J,"="&amp;($A14&amp;TEXT(I$4,"mmm-yy")),'Itemized Expenses'!$E:$E)</f>
        <v>0</v>
      </c>
      <c r="J14" s="26">
        <f>SUMIF('Charitables &amp; Sponsorships'!$L:$L,"="&amp;($A14&amp;TEXT(J$4,"mmm-yy")),'Charitables &amp; Sponsorships'!$D:$D)+SUMIF('Itemized Expenses'!$J:$J,"="&amp;($A14&amp;TEXT(J$4,"mmm-yy")),'Itemized Expenses'!$E:$E)</f>
        <v>0</v>
      </c>
      <c r="K14" s="26">
        <f>SUMIF('Charitables &amp; Sponsorships'!$L:$L,"="&amp;($A14&amp;TEXT(K$4,"mmm-yy")),'Charitables &amp; Sponsorships'!$D:$D)+SUMIF('Itemized Expenses'!$J:$J,"="&amp;($A14&amp;TEXT(K$4,"mmm-yy")),'Itemized Expenses'!$E:$E)</f>
        <v>0</v>
      </c>
      <c r="L14" s="26">
        <f>SUMIF('Charitables &amp; Sponsorships'!$L:$L,"="&amp;($A14&amp;TEXT(L$4,"mmm-yy")),'Charitables &amp; Sponsorships'!$D:$D)+SUMIF('Itemized Expenses'!$J:$J,"="&amp;($A14&amp;TEXT(L$4,"mmm-yy")),'Itemized Expenses'!$E:$E)</f>
        <v>0</v>
      </c>
      <c r="M14" s="26">
        <f>SUMIF('Charitables &amp; Sponsorships'!$L:$L,"="&amp;($A14&amp;TEXT(M$4,"mmm-yy")),'Charitables &amp; Sponsorships'!$D:$D)+SUMIF('Itemized Expenses'!$J:$J,"="&amp;($A14&amp;TEXT(M$4,"mmm-yy")),'Itemized Expenses'!$E:$E)</f>
        <v>0</v>
      </c>
      <c r="N14" s="26">
        <f>SUMIF('Charitables &amp; Sponsorships'!$L:$L,"="&amp;($A14&amp;TEXT(N$4,"mmm-yy")),'Charitables &amp; Sponsorships'!$D:$D)+SUMIF('Itemized Expenses'!$J:$J,"="&amp;($A14&amp;TEXT(N$4,"mmm-yy")),'Itemized Expenses'!$E:$E)</f>
        <v>0</v>
      </c>
      <c r="O14" s="41">
        <f>SUM(C14:N14)</f>
        <v>0</v>
      </c>
    </row>
    <row r="15" spans="1:15" ht="14.1" customHeight="1" x14ac:dyDescent="0.25">
      <c r="A15" s="36"/>
      <c r="B15" s="37"/>
      <c r="C15" s="37"/>
      <c r="D15" s="37"/>
      <c r="E15" s="38"/>
      <c r="F15" s="37"/>
      <c r="G15" s="37"/>
      <c r="H15" s="37"/>
      <c r="I15" s="37"/>
      <c r="J15" s="37"/>
      <c r="K15" s="37"/>
      <c r="L15" s="37"/>
      <c r="M15" s="37"/>
      <c r="N15" s="37"/>
      <c r="O15" s="39"/>
    </row>
    <row r="16" spans="1:15" s="4" customFormat="1" ht="21.95" customHeight="1" x14ac:dyDescent="0.2">
      <c r="A16" s="12">
        <v>6000</v>
      </c>
      <c r="B16" s="40" t="s">
        <v>7</v>
      </c>
      <c r="C16" s="26">
        <f>SUMIF('Charitables &amp; Sponsorships'!$L:$L,"="&amp;($A16&amp;TEXT(C$4,"mmm-yy")),'Charitables &amp; Sponsorships'!$D:$D)+SUMIF('Itemized Expenses'!$J:$J,"="&amp;($A16&amp;TEXT(C$4,"mmm-yy")),'Itemized Expenses'!$E:$E)</f>
        <v>0</v>
      </c>
      <c r="D16" s="26">
        <f>SUMIF('Charitables &amp; Sponsorships'!$L:$L,"="&amp;($A16&amp;TEXT(D$4,"mmm-yy")),'Charitables &amp; Sponsorships'!$D:$D)+SUMIF('Itemized Expenses'!$J:$J,"="&amp;($A16&amp;TEXT(D$4,"mmm-yy")),'Itemized Expenses'!$E:$E)</f>
        <v>0</v>
      </c>
      <c r="E16" s="26">
        <f>SUMIF('Charitables &amp; Sponsorships'!$L:$L,"="&amp;($A16&amp;TEXT(E$4,"mmm-yy")),'Charitables &amp; Sponsorships'!$D:$D)+SUMIF('Itemized Expenses'!$J:$J,"="&amp;($A16&amp;TEXT(E$4,"mmm-yy")),'Itemized Expenses'!$E:$E)</f>
        <v>0</v>
      </c>
      <c r="F16" s="26">
        <f>SUMIF('Charitables &amp; Sponsorships'!$L:$L,"="&amp;($A16&amp;TEXT(F$4,"mmm-yy")),'Charitables &amp; Sponsorships'!$D:$D)+SUMIF('Itemized Expenses'!$J:$J,"="&amp;($A16&amp;TEXT(F$4,"mmm-yy")),'Itemized Expenses'!$E:$E)</f>
        <v>0</v>
      </c>
      <c r="G16" s="26">
        <f>SUMIF('Charitables &amp; Sponsorships'!$L:$L,"="&amp;($A16&amp;TEXT(G$4,"mmm-yy")),'Charitables &amp; Sponsorships'!$D:$D)+SUMIF('Itemized Expenses'!$J:$J,"="&amp;($A16&amp;TEXT(G$4,"mmm-yy")),'Itemized Expenses'!$E:$E)</f>
        <v>0</v>
      </c>
      <c r="H16" s="26">
        <f>SUMIF('Charitables &amp; Sponsorships'!$L:$L,"="&amp;($A16&amp;TEXT(H$4,"mmm-yy")),'Charitables &amp; Sponsorships'!$D:$D)+SUMIF('Itemized Expenses'!$J:$J,"="&amp;($A16&amp;TEXT(H$4,"mmm-yy")),'Itemized Expenses'!$E:$E)</f>
        <v>0</v>
      </c>
      <c r="I16" s="26">
        <f>SUMIF('Charitables &amp; Sponsorships'!$L:$L,"="&amp;($A16&amp;TEXT(I$4,"mmm-yy")),'Charitables &amp; Sponsorships'!$D:$D)+SUMIF('Itemized Expenses'!$J:$J,"="&amp;($A16&amp;TEXT(I$4,"mmm-yy")),'Itemized Expenses'!$E:$E)</f>
        <v>0</v>
      </c>
      <c r="J16" s="26">
        <f>SUMIF('Charitables &amp; Sponsorships'!$L:$L,"="&amp;($A16&amp;TEXT(J$4,"mmm-yy")),'Charitables &amp; Sponsorships'!$D:$D)+SUMIF('Itemized Expenses'!$J:$J,"="&amp;($A16&amp;TEXT(J$4,"mmm-yy")),'Itemized Expenses'!$E:$E)</f>
        <v>0</v>
      </c>
      <c r="K16" s="26">
        <f>SUMIF('Charitables &amp; Sponsorships'!$L:$L,"="&amp;($A16&amp;TEXT(K$4,"mmm-yy")),'Charitables &amp; Sponsorships'!$D:$D)+SUMIF('Itemized Expenses'!$J:$J,"="&amp;($A16&amp;TEXT(K$4,"mmm-yy")),'Itemized Expenses'!$E:$E)</f>
        <v>0</v>
      </c>
      <c r="L16" s="26">
        <f>SUMIF('Charitables &amp; Sponsorships'!$L:$L,"="&amp;($A16&amp;TEXT(L$4,"mmm-yy")),'Charitables &amp; Sponsorships'!$D:$D)+SUMIF('Itemized Expenses'!$J:$J,"="&amp;($A16&amp;TEXT(L$4,"mmm-yy")),'Itemized Expenses'!$E:$E)</f>
        <v>0</v>
      </c>
      <c r="M16" s="26">
        <f>SUMIF('Charitables &amp; Sponsorships'!$L:$L,"="&amp;($A16&amp;TEXT(M$4,"mmm-yy")),'Charitables &amp; Sponsorships'!$D:$D)+SUMIF('Itemized Expenses'!$J:$J,"="&amp;($A16&amp;TEXT(M$4,"mmm-yy")),'Itemized Expenses'!$E:$E)</f>
        <v>0</v>
      </c>
      <c r="N16" s="26">
        <f>SUMIF('Charitables &amp; Sponsorships'!$L:$L,"="&amp;($A16&amp;TEXT(N$4,"mmm-yy")),'Charitables &amp; Sponsorships'!$D:$D)+SUMIF('Itemized Expenses'!$J:$J,"="&amp;($A16&amp;TEXT(N$4,"mmm-yy")),'Itemized Expenses'!$E:$E)</f>
        <v>0</v>
      </c>
      <c r="O16" s="41">
        <f>SUM(C16:N16)</f>
        <v>0</v>
      </c>
    </row>
    <row r="17" spans="1:15" ht="14.1" customHeight="1" x14ac:dyDescent="0.25">
      <c r="A17" s="36"/>
      <c r="B17" s="37"/>
      <c r="C17" s="37"/>
      <c r="D17" s="37"/>
      <c r="E17" s="38"/>
      <c r="F17" s="37"/>
      <c r="G17" s="37"/>
      <c r="H17" s="37"/>
      <c r="I17" s="37"/>
      <c r="J17" s="37"/>
      <c r="K17" s="37"/>
      <c r="L17" s="37"/>
      <c r="M17" s="37"/>
      <c r="N17" s="37"/>
      <c r="O17" s="39"/>
    </row>
    <row r="18" spans="1:15" s="4" customFormat="1" ht="21.95" customHeight="1" x14ac:dyDescent="0.2">
      <c r="A18" s="12">
        <v>7000</v>
      </c>
      <c r="B18" s="40" t="s">
        <v>8</v>
      </c>
      <c r="C18" s="26">
        <f>SUMIF('Charitables &amp; Sponsorships'!$L:$L,"="&amp;($A18&amp;TEXT(C$4,"mmm-yy")),'Charitables &amp; Sponsorships'!$D:$D)+SUMIF('Itemized Expenses'!$J:$J,"="&amp;($A18&amp;TEXT(C$4,"mmm-yy")),'Itemized Expenses'!$E:$E)</f>
        <v>2500</v>
      </c>
      <c r="D18" s="26">
        <f>SUMIF('Charitables &amp; Sponsorships'!$L:$L,"="&amp;($A18&amp;TEXT(D$4,"mmm-yy")),'Charitables &amp; Sponsorships'!$D:$D)+SUMIF('Itemized Expenses'!$J:$J,"="&amp;($A18&amp;TEXT(D$4,"mmm-yy")),'Itemized Expenses'!$E:$E)</f>
        <v>0</v>
      </c>
      <c r="E18" s="26">
        <f>SUMIF('Charitables &amp; Sponsorships'!$L:$L,"="&amp;($A18&amp;TEXT(E$4,"mmm-yy")),'Charitables &amp; Sponsorships'!$D:$D)+SUMIF('Itemized Expenses'!$J:$J,"="&amp;($A18&amp;TEXT(E$4,"mmm-yy")),'Itemized Expenses'!$E:$E)</f>
        <v>0</v>
      </c>
      <c r="F18" s="26">
        <f>SUMIF('Charitables &amp; Sponsorships'!$L:$L,"="&amp;($A18&amp;TEXT(F$4,"mmm-yy")),'Charitables &amp; Sponsorships'!$D:$D)+SUMIF('Itemized Expenses'!$J:$J,"="&amp;($A18&amp;TEXT(F$4,"mmm-yy")),'Itemized Expenses'!$E:$E)</f>
        <v>0</v>
      </c>
      <c r="G18" s="26">
        <f>SUMIF('Charitables &amp; Sponsorships'!$L:$L,"="&amp;($A18&amp;TEXT(G$4,"mmm-yy")),'Charitables &amp; Sponsorships'!$D:$D)+SUMIF('Itemized Expenses'!$J:$J,"="&amp;($A18&amp;TEXT(G$4,"mmm-yy")),'Itemized Expenses'!$E:$E)</f>
        <v>0</v>
      </c>
      <c r="H18" s="26">
        <f>SUMIF('Charitables &amp; Sponsorships'!$L:$L,"="&amp;($A18&amp;TEXT(H$4,"mmm-yy")),'Charitables &amp; Sponsorships'!$D:$D)+SUMIF('Itemized Expenses'!$J:$J,"="&amp;($A18&amp;TEXT(H$4,"mmm-yy")),'Itemized Expenses'!$E:$E)</f>
        <v>0</v>
      </c>
      <c r="I18" s="26">
        <f>SUMIF('Charitables &amp; Sponsorships'!$L:$L,"="&amp;($A18&amp;TEXT(I$4,"mmm-yy")),'Charitables &amp; Sponsorships'!$D:$D)+SUMIF('Itemized Expenses'!$J:$J,"="&amp;($A18&amp;TEXT(I$4,"mmm-yy")),'Itemized Expenses'!$E:$E)</f>
        <v>0</v>
      </c>
      <c r="J18" s="26">
        <f>SUMIF('Charitables &amp; Sponsorships'!$L:$L,"="&amp;($A18&amp;TEXT(J$4,"mmm-yy")),'Charitables &amp; Sponsorships'!$D:$D)+SUMIF('Itemized Expenses'!$J:$J,"="&amp;($A18&amp;TEXT(J$4,"mmm-yy")),'Itemized Expenses'!$E:$E)</f>
        <v>0</v>
      </c>
      <c r="K18" s="26">
        <f>SUMIF('Charitables &amp; Sponsorships'!$L:$L,"="&amp;($A18&amp;TEXT(K$4,"mmm-yy")),'Charitables &amp; Sponsorships'!$D:$D)+SUMIF('Itemized Expenses'!$J:$J,"="&amp;($A18&amp;TEXT(K$4,"mmm-yy")),'Itemized Expenses'!$E:$E)</f>
        <v>0</v>
      </c>
      <c r="L18" s="26">
        <f>SUMIF('Charitables &amp; Sponsorships'!$L:$L,"="&amp;($A18&amp;TEXT(L$4,"mmm-yy")),'Charitables &amp; Sponsorships'!$D:$D)+SUMIF('Itemized Expenses'!$J:$J,"="&amp;($A18&amp;TEXT(L$4,"mmm-yy")),'Itemized Expenses'!$E:$E)</f>
        <v>0</v>
      </c>
      <c r="M18" s="26">
        <f>SUMIF('Charitables &amp; Sponsorships'!$L:$L,"="&amp;($A18&amp;TEXT(M$4,"mmm-yy")),'Charitables &amp; Sponsorships'!$D:$D)+SUMIF('Itemized Expenses'!$J:$J,"="&amp;($A18&amp;TEXT(M$4,"mmm-yy")),'Itemized Expenses'!$E:$E)</f>
        <v>0</v>
      </c>
      <c r="N18" s="26">
        <f>SUMIF('Charitables &amp; Sponsorships'!$L:$L,"="&amp;($A18&amp;TEXT(N$4,"mmm-yy")),'Charitables &amp; Sponsorships'!$D:$D)+SUMIF('Itemized Expenses'!$J:$J,"="&amp;($A18&amp;TEXT(N$4,"mmm-yy")),'Itemized Expenses'!$E:$E)</f>
        <v>0</v>
      </c>
      <c r="O18" s="41">
        <f>SUM(C18:N18)</f>
        <v>2500</v>
      </c>
    </row>
    <row r="19" spans="1:15" ht="14.1" customHeight="1" x14ac:dyDescent="0.25">
      <c r="A19" s="36"/>
      <c r="B19" s="37"/>
      <c r="C19" s="37"/>
      <c r="D19" s="37"/>
      <c r="E19" s="38"/>
      <c r="F19" s="37"/>
      <c r="G19" s="37"/>
      <c r="H19" s="37"/>
      <c r="I19" s="37"/>
      <c r="J19" s="37"/>
      <c r="K19" s="37"/>
      <c r="L19" s="37"/>
      <c r="M19" s="37"/>
      <c r="N19" s="37"/>
      <c r="O19" s="39"/>
    </row>
    <row r="20" spans="1:15" s="4" customFormat="1" ht="21.95" customHeight="1" x14ac:dyDescent="0.2">
      <c r="A20" s="12">
        <v>8000</v>
      </c>
      <c r="B20" s="40" t="s">
        <v>9</v>
      </c>
      <c r="C20" s="26">
        <f>SUMIF('Charitables &amp; Sponsorships'!$L:$L,"="&amp;($A20&amp;TEXT(C$4,"mmm-yy")),'Charitables &amp; Sponsorships'!$D:$D)+SUMIF('Itemized Expenses'!$J:$J,"="&amp;($A20&amp;TEXT(C$4,"mmm-yy")),'Itemized Expenses'!$E:$E)</f>
        <v>0</v>
      </c>
      <c r="D20" s="26">
        <f>SUMIF('Charitables &amp; Sponsorships'!$L:$L,"="&amp;($A20&amp;TEXT(D$4,"mmm-yy")),'Charitables &amp; Sponsorships'!$D:$D)+SUMIF('Itemized Expenses'!$J:$J,"="&amp;($A20&amp;TEXT(D$4,"mmm-yy")),'Itemized Expenses'!$E:$E)</f>
        <v>0</v>
      </c>
      <c r="E20" s="26">
        <f>SUMIF('Charitables &amp; Sponsorships'!$L:$L,"="&amp;($A20&amp;TEXT(E$4,"mmm-yy")),'Charitables &amp; Sponsorships'!$D:$D)+SUMIF('Itemized Expenses'!$J:$J,"="&amp;($A20&amp;TEXT(E$4,"mmm-yy")),'Itemized Expenses'!$E:$E)</f>
        <v>0</v>
      </c>
      <c r="F20" s="26">
        <f>SUMIF('Charitables &amp; Sponsorships'!$L:$L,"="&amp;($A20&amp;TEXT(F$4,"mmm-yy")),'Charitables &amp; Sponsorships'!$D:$D)+SUMIF('Itemized Expenses'!$J:$J,"="&amp;($A20&amp;TEXT(F$4,"mmm-yy")),'Itemized Expenses'!$E:$E)</f>
        <v>0</v>
      </c>
      <c r="G20" s="26">
        <f>SUMIF('Charitables &amp; Sponsorships'!$L:$L,"="&amp;($A20&amp;TEXT(G$4,"mmm-yy")),'Charitables &amp; Sponsorships'!$D:$D)+SUMIF('Itemized Expenses'!$J:$J,"="&amp;($A20&amp;TEXT(G$4,"mmm-yy")),'Itemized Expenses'!$E:$E)</f>
        <v>0</v>
      </c>
      <c r="H20" s="26">
        <f>SUMIF('Charitables &amp; Sponsorships'!$L:$L,"="&amp;($A20&amp;TEXT(H$4,"mmm-yy")),'Charitables &amp; Sponsorships'!$D:$D)+SUMIF('Itemized Expenses'!$J:$J,"="&amp;($A20&amp;TEXT(H$4,"mmm-yy")),'Itemized Expenses'!$E:$E)</f>
        <v>0</v>
      </c>
      <c r="I20" s="26">
        <f>SUMIF('Charitables &amp; Sponsorships'!$L:$L,"="&amp;($A20&amp;TEXT(I$4,"mmm-yy")),'Charitables &amp; Sponsorships'!$D:$D)+SUMIF('Itemized Expenses'!$J:$J,"="&amp;($A20&amp;TEXT(I$4,"mmm-yy")),'Itemized Expenses'!$E:$E)</f>
        <v>0</v>
      </c>
      <c r="J20" s="26">
        <f>SUMIF('Charitables &amp; Sponsorships'!$L:$L,"="&amp;($A20&amp;TEXT(J$4,"mmm-yy")),'Charitables &amp; Sponsorships'!$D:$D)+SUMIF('Itemized Expenses'!$J:$J,"="&amp;($A20&amp;TEXT(J$4,"mmm-yy")),'Itemized Expenses'!$E:$E)</f>
        <v>0</v>
      </c>
      <c r="K20" s="26">
        <f>SUMIF('Charitables &amp; Sponsorships'!$L:$L,"="&amp;($A20&amp;TEXT(K$4,"mmm-yy")),'Charitables &amp; Sponsorships'!$D:$D)+SUMIF('Itemized Expenses'!$J:$J,"="&amp;($A20&amp;TEXT(K$4,"mmm-yy")),'Itemized Expenses'!$E:$E)</f>
        <v>0</v>
      </c>
      <c r="L20" s="26">
        <f>SUMIF('Charitables &amp; Sponsorships'!$L:$L,"="&amp;($A20&amp;TEXT(L$4,"mmm-yy")),'Charitables &amp; Sponsorships'!$D:$D)+SUMIF('Itemized Expenses'!$J:$J,"="&amp;($A20&amp;TEXT(L$4,"mmm-yy")),'Itemized Expenses'!$E:$E)</f>
        <v>0</v>
      </c>
      <c r="M20" s="26">
        <f>SUMIF('Charitables &amp; Sponsorships'!$L:$L,"="&amp;($A20&amp;TEXT(M$4,"mmm-yy")),'Charitables &amp; Sponsorships'!$D:$D)+SUMIF('Itemized Expenses'!$J:$J,"="&amp;($A20&amp;TEXT(M$4,"mmm-yy")),'Itemized Expenses'!$E:$E)</f>
        <v>0</v>
      </c>
      <c r="N20" s="26">
        <f>SUMIF('Charitables &amp; Sponsorships'!$L:$L,"="&amp;($A20&amp;TEXT(N$4,"mmm-yy")),'Charitables &amp; Sponsorships'!$D:$D)+SUMIF('Itemized Expenses'!$J:$J,"="&amp;($A20&amp;TEXT(N$4,"mmm-yy")),'Itemized Expenses'!$E:$E)</f>
        <v>0</v>
      </c>
      <c r="O20" s="41">
        <f>SUM(C20:N20)</f>
        <v>0</v>
      </c>
    </row>
    <row r="21" spans="1:15" ht="14.1" customHeight="1" x14ac:dyDescent="0.25">
      <c r="A21" s="36"/>
      <c r="B21" s="37"/>
      <c r="C21" s="37"/>
      <c r="D21" s="37"/>
      <c r="E21" s="38"/>
      <c r="F21" s="37"/>
      <c r="G21" s="37"/>
      <c r="H21" s="37"/>
      <c r="I21" s="37"/>
      <c r="J21" s="37"/>
      <c r="K21" s="37"/>
      <c r="L21" s="37"/>
      <c r="M21" s="37"/>
      <c r="N21" s="37"/>
      <c r="O21" s="39"/>
    </row>
    <row r="22" spans="1:15" s="4" customFormat="1" ht="21.95" customHeight="1" x14ac:dyDescent="0.2">
      <c r="A22" s="12">
        <v>9000</v>
      </c>
      <c r="B22" s="40" t="s">
        <v>10</v>
      </c>
      <c r="C22" s="26">
        <f>SUMIF('Charitables &amp; Sponsorships'!$L:$L,"="&amp;($A22&amp;TEXT(C$4,"mmm-yy")),'Charitables &amp; Sponsorships'!$D:$D)+SUMIF('Itemized Expenses'!$J:$J,"="&amp;($A22&amp;TEXT(C$4,"mmm-yy")),'Itemized Expenses'!$E:$E)</f>
        <v>0</v>
      </c>
      <c r="D22" s="26">
        <f>SUMIF('Charitables &amp; Sponsorships'!$L:$L,"="&amp;($A22&amp;TEXT(D$4,"mmm-yy")),'Charitables &amp; Sponsorships'!$D:$D)+SUMIF('Itemized Expenses'!$J:$J,"="&amp;($A22&amp;TEXT(D$4,"mmm-yy")),'Itemized Expenses'!$E:$E)</f>
        <v>0</v>
      </c>
      <c r="E22" s="26">
        <f>SUMIF('Charitables &amp; Sponsorships'!$L:$L,"="&amp;($A22&amp;TEXT(E$4,"mmm-yy")),'Charitables &amp; Sponsorships'!$D:$D)+SUMIF('Itemized Expenses'!$J:$J,"="&amp;($A22&amp;TEXT(E$4,"mmm-yy")),'Itemized Expenses'!$E:$E)</f>
        <v>0</v>
      </c>
      <c r="F22" s="26">
        <f>SUMIF('Charitables &amp; Sponsorships'!$L:$L,"="&amp;($A22&amp;TEXT(F$4,"mmm-yy")),'Charitables &amp; Sponsorships'!$D:$D)+SUMIF('Itemized Expenses'!$J:$J,"="&amp;($A22&amp;TEXT(F$4,"mmm-yy")),'Itemized Expenses'!$E:$E)</f>
        <v>0</v>
      </c>
      <c r="G22" s="26">
        <f>SUMIF('Charitables &amp; Sponsorships'!$L:$L,"="&amp;($A22&amp;TEXT(G$4,"mmm-yy")),'Charitables &amp; Sponsorships'!$D:$D)+SUMIF('Itemized Expenses'!$J:$J,"="&amp;($A22&amp;TEXT(G$4,"mmm-yy")),'Itemized Expenses'!$E:$E)</f>
        <v>0</v>
      </c>
      <c r="H22" s="26">
        <f>SUMIF('Charitables &amp; Sponsorships'!$L:$L,"="&amp;($A22&amp;TEXT(H$4,"mmm-yy")),'Charitables &amp; Sponsorships'!$D:$D)+SUMIF('Itemized Expenses'!$J:$J,"="&amp;($A22&amp;TEXT(H$4,"mmm-yy")),'Itemized Expenses'!$E:$E)</f>
        <v>0</v>
      </c>
      <c r="I22" s="26">
        <f>SUMIF('Charitables &amp; Sponsorships'!$L:$L,"="&amp;($A22&amp;TEXT(I$4,"mmm-yy")),'Charitables &amp; Sponsorships'!$D:$D)+SUMIF('Itemized Expenses'!$J:$J,"="&amp;($A22&amp;TEXT(I$4,"mmm-yy")),'Itemized Expenses'!$E:$E)</f>
        <v>0</v>
      </c>
      <c r="J22" s="26">
        <f>SUMIF('Charitables &amp; Sponsorships'!$L:$L,"="&amp;($A22&amp;TEXT(J$4,"mmm-yy")),'Charitables &amp; Sponsorships'!$D:$D)+SUMIF('Itemized Expenses'!$J:$J,"="&amp;($A22&amp;TEXT(J$4,"mmm-yy")),'Itemized Expenses'!$E:$E)</f>
        <v>0</v>
      </c>
      <c r="K22" s="26">
        <f>SUMIF('Charitables &amp; Sponsorships'!$L:$L,"="&amp;($A22&amp;TEXT(K$4,"mmm-yy")),'Charitables &amp; Sponsorships'!$D:$D)+SUMIF('Itemized Expenses'!$J:$J,"="&amp;($A22&amp;TEXT(K$4,"mmm-yy")),'Itemized Expenses'!$E:$E)</f>
        <v>0</v>
      </c>
      <c r="L22" s="26">
        <f>SUMIF('Charitables &amp; Sponsorships'!$L:$L,"="&amp;($A22&amp;TEXT(L$4,"mmm-yy")),'Charitables &amp; Sponsorships'!$D:$D)+SUMIF('Itemized Expenses'!$J:$J,"="&amp;($A22&amp;TEXT(L$4,"mmm-yy")),'Itemized Expenses'!$E:$E)</f>
        <v>0</v>
      </c>
      <c r="M22" s="26">
        <f>SUMIF('Charitables &amp; Sponsorships'!$L:$L,"="&amp;($A22&amp;TEXT(M$4,"mmm-yy")),'Charitables &amp; Sponsorships'!$D:$D)+SUMIF('Itemized Expenses'!$J:$J,"="&amp;($A22&amp;TEXT(M$4,"mmm-yy")),'Itemized Expenses'!$E:$E)</f>
        <v>0</v>
      </c>
      <c r="N22" s="26">
        <f>SUMIF('Charitables &amp; Sponsorships'!$L:$L,"="&amp;($A22&amp;TEXT(N$4,"mmm-yy")),'Charitables &amp; Sponsorships'!$D:$D)+SUMIF('Itemized Expenses'!$J:$J,"="&amp;($A22&amp;TEXT(N$4,"mmm-yy")),'Itemized Expenses'!$E:$E)</f>
        <v>0</v>
      </c>
      <c r="O22" s="41">
        <f>SUM(C22:N22)</f>
        <v>0</v>
      </c>
    </row>
    <row r="23" spans="1:15" ht="14.1" customHeight="1" x14ac:dyDescent="0.25">
      <c r="A23" s="36"/>
      <c r="B23" s="37"/>
      <c r="C23" s="37"/>
      <c r="D23" s="37"/>
      <c r="E23" s="38"/>
      <c r="F23" s="37"/>
      <c r="G23" s="37"/>
      <c r="H23" s="37"/>
      <c r="I23" s="37"/>
      <c r="J23" s="37"/>
      <c r="K23" s="37"/>
      <c r="L23" s="37"/>
      <c r="M23" s="37"/>
      <c r="N23" s="37"/>
      <c r="O23" s="39"/>
    </row>
    <row r="24" spans="1:15" s="4" customFormat="1" ht="21.95" customHeight="1" x14ac:dyDescent="0.2">
      <c r="A24" s="12">
        <v>10000</v>
      </c>
      <c r="B24" s="40" t="s">
        <v>11</v>
      </c>
      <c r="C24" s="26">
        <f>SUMIF('Charitables &amp; Sponsorships'!$L:$L,"="&amp;($A24&amp;TEXT(C$4,"mmm-yy")),'Charitables &amp; Sponsorships'!$D:$D)+SUMIF('Itemized Expenses'!$J:$J,"="&amp;($A24&amp;TEXT(C$4,"mmm-yy")),'Itemized Expenses'!$E:$E)</f>
        <v>0</v>
      </c>
      <c r="D24" s="26">
        <f>SUMIF('Charitables &amp; Sponsorships'!$L:$L,"="&amp;($A24&amp;TEXT(D$4,"mmm-yy")),'Charitables &amp; Sponsorships'!$D:$D)+SUMIF('Itemized Expenses'!$J:$J,"="&amp;($A24&amp;TEXT(D$4,"mmm-yy")),'Itemized Expenses'!$E:$E)</f>
        <v>0</v>
      </c>
      <c r="E24" s="26">
        <f>SUMIF('Charitables &amp; Sponsorships'!$L:$L,"="&amp;($A24&amp;TEXT(E$4,"mmm-yy")),'Charitables &amp; Sponsorships'!$D:$D)+SUMIF('Itemized Expenses'!$J:$J,"="&amp;($A24&amp;TEXT(E$4,"mmm-yy")),'Itemized Expenses'!$E:$E)</f>
        <v>0</v>
      </c>
      <c r="F24" s="26">
        <f>SUMIF('Charitables &amp; Sponsorships'!$L:$L,"="&amp;($A24&amp;TEXT(F$4,"mmm-yy")),'Charitables &amp; Sponsorships'!$D:$D)+SUMIF('Itemized Expenses'!$J:$J,"="&amp;($A24&amp;TEXT(F$4,"mmm-yy")),'Itemized Expenses'!$E:$E)</f>
        <v>0</v>
      </c>
      <c r="G24" s="26">
        <f>SUMIF('Charitables &amp; Sponsorships'!$L:$L,"="&amp;($A24&amp;TEXT(G$4,"mmm-yy")),'Charitables &amp; Sponsorships'!$D:$D)+SUMIF('Itemized Expenses'!$J:$J,"="&amp;($A24&amp;TEXT(G$4,"mmm-yy")),'Itemized Expenses'!$E:$E)</f>
        <v>0</v>
      </c>
      <c r="H24" s="26">
        <f>SUMIF('Charitables &amp; Sponsorships'!$L:$L,"="&amp;($A24&amp;TEXT(H$4,"mmm-yy")),'Charitables &amp; Sponsorships'!$D:$D)+SUMIF('Itemized Expenses'!$J:$J,"="&amp;($A24&amp;TEXT(H$4,"mmm-yy")),'Itemized Expenses'!$E:$E)</f>
        <v>0</v>
      </c>
      <c r="I24" s="26">
        <f>SUMIF('Charitables &amp; Sponsorships'!$L:$L,"="&amp;($A24&amp;TEXT(I$4,"mmm-yy")),'Charitables &amp; Sponsorships'!$D:$D)+SUMIF('Itemized Expenses'!$J:$J,"="&amp;($A24&amp;TEXT(I$4,"mmm-yy")),'Itemized Expenses'!$E:$E)</f>
        <v>0</v>
      </c>
      <c r="J24" s="26">
        <f>SUMIF('Charitables &amp; Sponsorships'!$L:$L,"="&amp;($A24&amp;TEXT(J$4,"mmm-yy")),'Charitables &amp; Sponsorships'!$D:$D)+SUMIF('Itemized Expenses'!$J:$J,"="&amp;($A24&amp;TEXT(J$4,"mmm-yy")),'Itemized Expenses'!$E:$E)</f>
        <v>0</v>
      </c>
      <c r="K24" s="26">
        <f>SUMIF('Charitables &amp; Sponsorships'!$L:$L,"="&amp;($A24&amp;TEXT(K$4,"mmm-yy")),'Charitables &amp; Sponsorships'!$D:$D)+SUMIF('Itemized Expenses'!$J:$J,"="&amp;($A24&amp;TEXT(K$4,"mmm-yy")),'Itemized Expenses'!$E:$E)</f>
        <v>0</v>
      </c>
      <c r="L24" s="26">
        <f>SUMIF('Charitables &amp; Sponsorships'!$L:$L,"="&amp;($A24&amp;TEXT(L$4,"mmm-yy")),'Charitables &amp; Sponsorships'!$D:$D)+SUMIF('Itemized Expenses'!$J:$J,"="&amp;($A24&amp;TEXT(L$4,"mmm-yy")),'Itemized Expenses'!$E:$E)</f>
        <v>0</v>
      </c>
      <c r="M24" s="26">
        <f>SUMIF('Charitables &amp; Sponsorships'!$L:$L,"="&amp;($A24&amp;TEXT(M$4,"mmm-yy")),'Charitables &amp; Sponsorships'!$D:$D)+SUMIF('Itemized Expenses'!$J:$J,"="&amp;($A24&amp;TEXT(M$4,"mmm-yy")),'Itemized Expenses'!$E:$E)</f>
        <v>0</v>
      </c>
      <c r="N24" s="26">
        <f>SUMIF('Charitables &amp; Sponsorships'!$L:$L,"="&amp;($A24&amp;TEXT(N$4,"mmm-yy")),'Charitables &amp; Sponsorships'!$D:$D)+SUMIF('Itemized Expenses'!$J:$J,"="&amp;($A24&amp;TEXT(N$4,"mmm-yy")),'Itemized Expenses'!$E:$E)</f>
        <v>0</v>
      </c>
      <c r="O24" s="41">
        <f>SUM(C24:N24)</f>
        <v>0</v>
      </c>
    </row>
    <row r="25" spans="1:15" ht="14.1" customHeight="1" x14ac:dyDescent="0.25">
      <c r="A25" s="36"/>
      <c r="B25" s="37"/>
      <c r="C25" s="37"/>
      <c r="D25" s="37"/>
      <c r="E25" s="38"/>
      <c r="F25" s="37"/>
      <c r="G25" s="37"/>
      <c r="H25" s="37"/>
      <c r="I25" s="37"/>
      <c r="J25" s="37"/>
      <c r="K25" s="37"/>
      <c r="L25" s="37"/>
      <c r="M25" s="37"/>
      <c r="N25" s="37"/>
      <c r="O25" s="39"/>
    </row>
    <row r="26" spans="1:15" s="4" customFormat="1" ht="21.95" customHeight="1" x14ac:dyDescent="0.2">
      <c r="A26" s="12">
        <v>11000</v>
      </c>
      <c r="B26" s="40" t="s">
        <v>47</v>
      </c>
      <c r="C26" s="26">
        <f>SUMIF('Charitables &amp; Sponsorships'!$L:$L,"="&amp;($A26&amp;TEXT(C$4,"mmm-yy")),'Charitables &amp; Sponsorships'!$D:$D)+SUMIF('Itemized Expenses'!$J:$J,"="&amp;($A26&amp;TEXT(C$4,"mmm-yy")),'Itemized Expenses'!$E:$E)</f>
        <v>0</v>
      </c>
      <c r="D26" s="26">
        <f>SUMIF('Charitables &amp; Sponsorships'!$L:$L,"="&amp;($A26&amp;TEXT(D$4,"mmm-yy")),'Charitables &amp; Sponsorships'!$D:$D)+SUMIF('Itemized Expenses'!$J:$J,"="&amp;($A26&amp;TEXT(D$4,"mmm-yy")),'Itemized Expenses'!$E:$E)</f>
        <v>2500</v>
      </c>
      <c r="E26" s="26">
        <f>SUMIF('Charitables &amp; Sponsorships'!$L:$L,"="&amp;($A26&amp;TEXT(E$4,"mmm-yy")),'Charitables &amp; Sponsorships'!$D:$D)+SUMIF('Itemized Expenses'!$J:$J,"="&amp;($A26&amp;TEXT(E$4,"mmm-yy")),'Itemized Expenses'!$E:$E)</f>
        <v>0</v>
      </c>
      <c r="F26" s="26">
        <f>SUMIF('Charitables &amp; Sponsorships'!$L:$L,"="&amp;($A26&amp;TEXT(F$4,"mmm-yy")),'Charitables &amp; Sponsorships'!$D:$D)+SUMIF('Itemized Expenses'!$J:$J,"="&amp;($A26&amp;TEXT(F$4,"mmm-yy")),'Itemized Expenses'!$E:$E)</f>
        <v>0</v>
      </c>
      <c r="G26" s="26">
        <f>SUMIF('Charitables &amp; Sponsorships'!$L:$L,"="&amp;($A26&amp;TEXT(G$4,"mmm-yy")),'Charitables &amp; Sponsorships'!$D:$D)+SUMIF('Itemized Expenses'!$J:$J,"="&amp;($A26&amp;TEXT(G$4,"mmm-yy")),'Itemized Expenses'!$E:$E)</f>
        <v>0</v>
      </c>
      <c r="H26" s="26">
        <f>SUMIF('Charitables &amp; Sponsorships'!$L:$L,"="&amp;($A26&amp;TEXT(H$4,"mmm-yy")),'Charitables &amp; Sponsorships'!$D:$D)+SUMIF('Itemized Expenses'!$J:$J,"="&amp;($A26&amp;TEXT(H$4,"mmm-yy")),'Itemized Expenses'!$E:$E)</f>
        <v>0</v>
      </c>
      <c r="I26" s="26">
        <f>SUMIF('Charitables &amp; Sponsorships'!$L:$L,"="&amp;($A26&amp;TEXT(I$4,"mmm-yy")),'Charitables &amp; Sponsorships'!$D:$D)+SUMIF('Itemized Expenses'!$J:$J,"="&amp;($A26&amp;TEXT(I$4,"mmm-yy")),'Itemized Expenses'!$E:$E)</f>
        <v>0</v>
      </c>
      <c r="J26" s="26">
        <f>SUMIF('Charitables &amp; Sponsorships'!$L:$L,"="&amp;($A26&amp;TEXT(J$4,"mmm-yy")),'Charitables &amp; Sponsorships'!$D:$D)+SUMIF('Itemized Expenses'!$J:$J,"="&amp;($A26&amp;TEXT(J$4,"mmm-yy")),'Itemized Expenses'!$E:$E)</f>
        <v>0</v>
      </c>
      <c r="K26" s="26">
        <f>SUMIF('Charitables &amp; Sponsorships'!$L:$L,"="&amp;($A26&amp;TEXT(K$4,"mmm-yy")),'Charitables &amp; Sponsorships'!$D:$D)+SUMIF('Itemized Expenses'!$J:$J,"="&amp;($A26&amp;TEXT(K$4,"mmm-yy")),'Itemized Expenses'!$E:$E)</f>
        <v>0</v>
      </c>
      <c r="L26" s="26">
        <f>SUMIF('Charitables &amp; Sponsorships'!$L:$L,"="&amp;($A26&amp;TEXT(L$4,"mmm-yy")),'Charitables &amp; Sponsorships'!$D:$D)+SUMIF('Itemized Expenses'!$J:$J,"="&amp;($A26&amp;TEXT(L$4,"mmm-yy")),'Itemized Expenses'!$E:$E)</f>
        <v>0</v>
      </c>
      <c r="M26" s="26">
        <f>SUMIF('Charitables &amp; Sponsorships'!$L:$L,"="&amp;($A26&amp;TEXT(M$4,"mmm-yy")),'Charitables &amp; Sponsorships'!$D:$D)+SUMIF('Itemized Expenses'!$J:$J,"="&amp;($A26&amp;TEXT(M$4,"mmm-yy")),'Itemized Expenses'!$E:$E)</f>
        <v>0</v>
      </c>
      <c r="N26" s="26">
        <f>SUMIF('Charitables &amp; Sponsorships'!$L:$L,"="&amp;($A26&amp;TEXT(N$4,"mmm-yy")),'Charitables &amp; Sponsorships'!$D:$D)+SUMIF('Itemized Expenses'!$J:$J,"="&amp;($A26&amp;TEXT(N$4,"mmm-yy")),'Itemized Expenses'!$E:$E)</f>
        <v>0</v>
      </c>
      <c r="O26" s="41">
        <f>SUM(C26:N26)</f>
        <v>2500</v>
      </c>
    </row>
    <row r="27" spans="1:15" ht="14.1" customHeight="1" x14ac:dyDescent="0.25">
      <c r="A27" s="36"/>
      <c r="B27" s="37"/>
      <c r="C27" s="37"/>
      <c r="D27" s="37"/>
      <c r="E27" s="38"/>
      <c r="F27" s="37"/>
      <c r="G27" s="37"/>
      <c r="H27" s="37"/>
      <c r="I27" s="37"/>
      <c r="J27" s="37"/>
      <c r="K27" s="37"/>
      <c r="L27" s="37"/>
      <c r="M27" s="37"/>
      <c r="N27" s="37"/>
      <c r="O27" s="39"/>
    </row>
    <row r="28" spans="1:15" s="4" customFormat="1" ht="21.95" customHeight="1" thickBot="1" x14ac:dyDescent="0.25">
      <c r="A28" s="42">
        <v>12000</v>
      </c>
      <c r="B28" s="43" t="s">
        <v>26</v>
      </c>
      <c r="C28" s="44">
        <f>SUMIF('Charitables &amp; Sponsorships'!$L:$L,"="&amp;($A28&amp;TEXT(C$4,"mmm-yy")),'Charitables &amp; Sponsorships'!$D:$D)+SUMIF('Itemized Expenses'!$J:$J,"="&amp;($A28&amp;TEXT(C$4,"mmm-yy")),'Itemized Expenses'!$E:$E)</f>
        <v>1000</v>
      </c>
      <c r="D28" s="44">
        <f>SUMIF('Charitables &amp; Sponsorships'!$L:$L,"="&amp;($A28&amp;TEXT(D$4,"mmm-yy")),'Charitables &amp; Sponsorships'!$D:$D)+SUMIF('Itemized Expenses'!$J:$J,"="&amp;($A28&amp;TEXT(D$4,"mmm-yy")),'Itemized Expenses'!$E:$E)</f>
        <v>0</v>
      </c>
      <c r="E28" s="44">
        <f>SUMIF('Charitables &amp; Sponsorships'!$L:$L,"="&amp;($A28&amp;TEXT(E$4,"mmm-yy")),'Charitables &amp; Sponsorships'!$D:$D)+SUMIF('Itemized Expenses'!$J:$J,"="&amp;($A28&amp;TEXT(E$4,"mmm-yy")),'Itemized Expenses'!$E:$E)</f>
        <v>0</v>
      </c>
      <c r="F28" s="44">
        <f>SUMIF('Charitables &amp; Sponsorships'!$L:$L,"="&amp;($A28&amp;TEXT(F$4,"mmm-yy")),'Charitables &amp; Sponsorships'!$D:$D)+SUMIF('Itemized Expenses'!$J:$J,"="&amp;($A28&amp;TEXT(F$4,"mmm-yy")),'Itemized Expenses'!$E:$E)</f>
        <v>0</v>
      </c>
      <c r="G28" s="44">
        <f>SUMIF('Charitables &amp; Sponsorships'!$L:$L,"="&amp;($A28&amp;TEXT(G$4,"mmm-yy")),'Charitables &amp; Sponsorships'!$D:$D)+SUMIF('Itemized Expenses'!$J:$J,"="&amp;($A28&amp;TEXT(G$4,"mmm-yy")),'Itemized Expenses'!$E:$E)</f>
        <v>0</v>
      </c>
      <c r="H28" s="44">
        <f>SUMIF('Charitables &amp; Sponsorships'!$L:$L,"="&amp;($A28&amp;TEXT(H$4,"mmm-yy")),'Charitables &amp; Sponsorships'!$D:$D)+SUMIF('Itemized Expenses'!$J:$J,"="&amp;($A28&amp;TEXT(H$4,"mmm-yy")),'Itemized Expenses'!$E:$E)</f>
        <v>0</v>
      </c>
      <c r="I28" s="44">
        <f>SUMIF('Charitables &amp; Sponsorships'!$L:$L,"="&amp;($A28&amp;TEXT(I$4,"mmm-yy")),'Charitables &amp; Sponsorships'!$D:$D)+SUMIF('Itemized Expenses'!$J:$J,"="&amp;($A28&amp;TEXT(I$4,"mmm-yy")),'Itemized Expenses'!$E:$E)</f>
        <v>0</v>
      </c>
      <c r="J28" s="44">
        <f>SUMIF('Charitables &amp; Sponsorships'!$L:$L,"="&amp;($A28&amp;TEXT(J$4,"mmm-yy")),'Charitables &amp; Sponsorships'!$D:$D)+SUMIF('Itemized Expenses'!$J:$J,"="&amp;($A28&amp;TEXT(J$4,"mmm-yy")),'Itemized Expenses'!$E:$E)</f>
        <v>0</v>
      </c>
      <c r="K28" s="44">
        <f>SUMIF('Charitables &amp; Sponsorships'!$L:$L,"="&amp;($A28&amp;TEXT(K$4,"mmm-yy")),'Charitables &amp; Sponsorships'!$D:$D)+SUMIF('Itemized Expenses'!$J:$J,"="&amp;($A28&amp;TEXT(K$4,"mmm-yy")),'Itemized Expenses'!$E:$E)</f>
        <v>0</v>
      </c>
      <c r="L28" s="44">
        <f>SUMIF('Charitables &amp; Sponsorships'!$L:$L,"="&amp;($A28&amp;TEXT(L$4,"mmm-yy")),'Charitables &amp; Sponsorships'!$D:$D)+SUMIF('Itemized Expenses'!$J:$J,"="&amp;($A28&amp;TEXT(L$4,"mmm-yy")),'Itemized Expenses'!$E:$E)</f>
        <v>0</v>
      </c>
      <c r="M28" s="44">
        <f>SUMIF('Charitables &amp; Sponsorships'!$L:$L,"="&amp;($A28&amp;TEXT(M$4,"mmm-yy")),'Charitables &amp; Sponsorships'!$D:$D)+SUMIF('Itemized Expenses'!$J:$J,"="&amp;($A28&amp;TEXT(M$4,"mmm-yy")),'Itemized Expenses'!$E:$E)</f>
        <v>0</v>
      </c>
      <c r="N28" s="44">
        <f>SUMIF('Charitables &amp; Sponsorships'!$L:$L,"="&amp;($A28&amp;TEXT(N$4,"mmm-yy")),'Charitables &amp; Sponsorships'!$D:$D)+SUMIF('Itemized Expenses'!$J:$J,"="&amp;($A28&amp;TEXT(N$4,"mmm-yy")),'Itemized Expenses'!$E:$E)</f>
        <v>0</v>
      </c>
      <c r="O28" s="45">
        <f>SUM(C28:N28)</f>
        <v>1000</v>
      </c>
    </row>
    <row r="29" spans="1:15" ht="14.1" customHeight="1" x14ac:dyDescent="0.25">
      <c r="A29" s="46"/>
      <c r="B29" s="47"/>
      <c r="C29" s="48"/>
      <c r="D29" s="48"/>
      <c r="E29" s="48"/>
      <c r="F29" s="49"/>
      <c r="G29" s="49"/>
      <c r="H29" s="49"/>
      <c r="I29" s="49"/>
      <c r="J29" s="49"/>
      <c r="K29" s="49"/>
      <c r="L29" s="49"/>
      <c r="M29" s="49"/>
      <c r="N29" s="49"/>
      <c r="O29" s="50"/>
    </row>
    <row r="30" spans="1:15" s="4" customFormat="1" ht="21.95" customHeight="1" thickBot="1" x14ac:dyDescent="0.25">
      <c r="A30" s="51"/>
      <c r="B30" s="14" t="s">
        <v>34</v>
      </c>
      <c r="C30" s="52">
        <f>SUM(C6:C28)</f>
        <v>4250.75</v>
      </c>
      <c r="D30" s="52">
        <f t="shared" ref="D30:O30" si="0">SUM(D6:D28)</f>
        <v>2500</v>
      </c>
      <c r="E30" s="52">
        <f t="shared" si="0"/>
        <v>0</v>
      </c>
      <c r="F30" s="52">
        <f t="shared" si="0"/>
        <v>0</v>
      </c>
      <c r="G30" s="52">
        <f t="shared" si="0"/>
        <v>0</v>
      </c>
      <c r="H30" s="52">
        <f t="shared" si="0"/>
        <v>0</v>
      </c>
      <c r="I30" s="52">
        <f t="shared" si="0"/>
        <v>0</v>
      </c>
      <c r="J30" s="52">
        <f t="shared" si="0"/>
        <v>0</v>
      </c>
      <c r="K30" s="52">
        <f t="shared" si="0"/>
        <v>0</v>
      </c>
      <c r="L30" s="52">
        <f t="shared" si="0"/>
        <v>0</v>
      </c>
      <c r="M30" s="52">
        <f t="shared" si="0"/>
        <v>0</v>
      </c>
      <c r="N30" s="52">
        <f t="shared" si="0"/>
        <v>0</v>
      </c>
      <c r="O30" s="53">
        <f t="shared" si="0"/>
        <v>6750.75</v>
      </c>
    </row>
    <row r="31" spans="1:15" ht="16.5" thickTop="1" x14ac:dyDescent="0.25"/>
  </sheetData>
  <sheetCalcPr fullCalcOnLoad="1"/>
  <mergeCells count="1">
    <mergeCell ref="A2:O2"/>
  </mergeCells>
  <phoneticPr fontId="3" type="noConversion"/>
  <pageMargins left="0.75" right="0.75" top="1" bottom="1" header="0.5" footer="0.5"/>
  <pageSetup scale="55" orientation="landscape" r:id="rId1"/>
  <headerFooter alignWithMargins="0"/>
  <ignoredErrors>
    <ignoredError sqref="C6:O30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4"/>
  <sheetViews>
    <sheetView zoomScaleNormal="100" workbookViewId="0">
      <pane ySplit="1" topLeftCell="A2" activePane="bottomLeft" state="frozen"/>
      <selection pane="bottomLeft" activeCell="I4" sqref="I4"/>
    </sheetView>
  </sheetViews>
  <sheetFormatPr defaultRowHeight="12.75" x14ac:dyDescent="0.2"/>
  <cols>
    <col min="1" max="1" width="5.85546875" style="67" customWidth="1"/>
    <col min="2" max="2" width="9.85546875" style="67" bestFit="1" customWidth="1"/>
    <col min="3" max="3" width="6.42578125" style="67" customWidth="1"/>
    <col min="4" max="4" width="13.5703125" style="67" bestFit="1" customWidth="1"/>
    <col min="5" max="5" width="10.7109375" style="68" customWidth="1"/>
    <col min="6" max="6" width="23.7109375" style="67" bestFit="1" customWidth="1"/>
    <col min="7" max="7" width="18.7109375" style="67" bestFit="1" customWidth="1"/>
    <col min="8" max="8" width="6.5703125" style="67" customWidth="1"/>
    <col min="9" max="9" width="10.5703125" style="67" bestFit="1" customWidth="1"/>
    <col min="10" max="10" width="10.42578125" style="67" hidden="1" customWidth="1"/>
    <col min="11" max="16384" width="9.140625" style="67"/>
  </cols>
  <sheetData>
    <row r="1" spans="1:10" s="58" customFormat="1" ht="84.95" customHeight="1" thickBot="1" x14ac:dyDescent="0.25">
      <c r="A1" s="54" t="s">
        <v>12</v>
      </c>
      <c r="B1" s="55" t="s">
        <v>0</v>
      </c>
      <c r="C1" s="55" t="s">
        <v>1</v>
      </c>
      <c r="D1" s="55" t="s">
        <v>27</v>
      </c>
      <c r="E1" s="56" t="s">
        <v>2</v>
      </c>
      <c r="F1" s="55" t="s">
        <v>14</v>
      </c>
      <c r="G1" s="55" t="s">
        <v>28</v>
      </c>
      <c r="H1" s="55" t="s">
        <v>29</v>
      </c>
      <c r="I1" s="55" t="s">
        <v>30</v>
      </c>
      <c r="J1" s="57" t="s">
        <v>31</v>
      </c>
    </row>
    <row r="2" spans="1:10" s="61" customFormat="1" ht="15.95" customHeight="1" x14ac:dyDescent="0.2">
      <c r="A2" s="69">
        <v>1000</v>
      </c>
      <c r="B2" s="70">
        <v>40544</v>
      </c>
      <c r="C2" s="59">
        <v>100</v>
      </c>
      <c r="D2" s="59" t="s">
        <v>38</v>
      </c>
      <c r="E2" s="79">
        <v>750.75</v>
      </c>
      <c r="F2" s="59" t="s">
        <v>37</v>
      </c>
      <c r="G2" s="59" t="s">
        <v>15</v>
      </c>
      <c r="H2" s="59" t="s">
        <v>13</v>
      </c>
      <c r="I2" s="82">
        <v>40547</v>
      </c>
      <c r="J2" s="60" t="str">
        <f>A2&amp;TEXT(B2,"mmm-yy")</f>
        <v>1000Jan-11</v>
      </c>
    </row>
    <row r="3" spans="1:10" s="63" customFormat="1" ht="15.95" customHeight="1" x14ac:dyDescent="0.2">
      <c r="A3" s="71">
        <v>7000</v>
      </c>
      <c r="B3" s="72">
        <v>40558</v>
      </c>
      <c r="C3" s="62">
        <v>101</v>
      </c>
      <c r="D3" s="62" t="s">
        <v>39</v>
      </c>
      <c r="E3" s="80">
        <v>2500</v>
      </c>
      <c r="F3" s="62" t="s">
        <v>36</v>
      </c>
      <c r="G3" s="62" t="s">
        <v>16</v>
      </c>
      <c r="H3" s="62" t="s">
        <v>17</v>
      </c>
      <c r="I3" s="83">
        <v>40563</v>
      </c>
      <c r="J3" s="60" t="str">
        <f t="shared" ref="J3:J66" si="0">A3&amp;TEXT(B3,"mmm-yy")</f>
        <v>7000Jan-11</v>
      </c>
    </row>
    <row r="4" spans="1:10" s="63" customFormat="1" ht="15.95" customHeight="1" x14ac:dyDescent="0.2">
      <c r="A4" s="73"/>
      <c r="B4" s="74"/>
      <c r="C4" s="62"/>
      <c r="D4" s="62"/>
      <c r="E4" s="80"/>
      <c r="F4" s="62"/>
      <c r="G4" s="62"/>
      <c r="H4" s="62"/>
      <c r="I4" s="83"/>
      <c r="J4" s="60" t="str">
        <f t="shared" si="0"/>
        <v>Jan-00</v>
      </c>
    </row>
    <row r="5" spans="1:10" s="63" customFormat="1" ht="15.95" customHeight="1" x14ac:dyDescent="0.2">
      <c r="A5" s="73"/>
      <c r="B5" s="74"/>
      <c r="C5" s="62"/>
      <c r="D5" s="62"/>
      <c r="E5" s="80"/>
      <c r="F5" s="62"/>
      <c r="G5" s="62"/>
      <c r="H5" s="62"/>
      <c r="I5" s="83"/>
      <c r="J5" s="60" t="str">
        <f t="shared" si="0"/>
        <v>Jan-00</v>
      </c>
    </row>
    <row r="6" spans="1:10" s="63" customFormat="1" ht="15.95" customHeight="1" x14ac:dyDescent="0.2">
      <c r="A6" s="73"/>
      <c r="B6" s="74"/>
      <c r="C6" s="62"/>
      <c r="D6" s="62"/>
      <c r="E6" s="80"/>
      <c r="F6" s="62"/>
      <c r="G6" s="62"/>
      <c r="H6" s="62"/>
      <c r="I6" s="83"/>
      <c r="J6" s="60" t="str">
        <f t="shared" si="0"/>
        <v>Jan-00</v>
      </c>
    </row>
    <row r="7" spans="1:10" s="63" customFormat="1" ht="15.95" customHeight="1" x14ac:dyDescent="0.2">
      <c r="A7" s="75"/>
      <c r="B7" s="76"/>
      <c r="C7" s="64"/>
      <c r="D7" s="64"/>
      <c r="E7" s="80"/>
      <c r="F7" s="62"/>
      <c r="G7" s="64"/>
      <c r="H7" s="64"/>
      <c r="I7" s="84"/>
      <c r="J7" s="60" t="str">
        <f t="shared" si="0"/>
        <v>Jan-00</v>
      </c>
    </row>
    <row r="8" spans="1:10" s="61" customFormat="1" ht="15.95" customHeight="1" x14ac:dyDescent="0.2">
      <c r="A8" s="73"/>
      <c r="B8" s="74"/>
      <c r="C8" s="62"/>
      <c r="D8" s="62"/>
      <c r="E8" s="80"/>
      <c r="F8" s="62"/>
      <c r="G8" s="62"/>
      <c r="H8" s="62"/>
      <c r="I8" s="83"/>
      <c r="J8" s="60" t="str">
        <f t="shared" si="0"/>
        <v>Jan-00</v>
      </c>
    </row>
    <row r="9" spans="1:10" s="61" customFormat="1" ht="15.95" customHeight="1" x14ac:dyDescent="0.2">
      <c r="A9" s="73"/>
      <c r="B9" s="74"/>
      <c r="C9" s="62"/>
      <c r="D9" s="62"/>
      <c r="E9" s="80"/>
      <c r="F9" s="62"/>
      <c r="G9" s="62"/>
      <c r="H9" s="62"/>
      <c r="I9" s="83"/>
      <c r="J9" s="60" t="str">
        <f t="shared" si="0"/>
        <v>Jan-00</v>
      </c>
    </row>
    <row r="10" spans="1:10" s="61" customFormat="1" ht="15.95" customHeight="1" x14ac:dyDescent="0.2">
      <c r="A10" s="73"/>
      <c r="B10" s="74"/>
      <c r="C10" s="62"/>
      <c r="D10" s="62"/>
      <c r="E10" s="80"/>
      <c r="F10" s="62"/>
      <c r="G10" s="62"/>
      <c r="H10" s="62"/>
      <c r="I10" s="83"/>
      <c r="J10" s="60" t="str">
        <f t="shared" si="0"/>
        <v>Jan-00</v>
      </c>
    </row>
    <row r="11" spans="1:10" s="61" customFormat="1" ht="15.95" customHeight="1" x14ac:dyDescent="0.2">
      <c r="A11" s="73"/>
      <c r="B11" s="74"/>
      <c r="C11" s="62"/>
      <c r="D11" s="62"/>
      <c r="E11" s="80"/>
      <c r="F11" s="62"/>
      <c r="G11" s="62"/>
      <c r="H11" s="62"/>
      <c r="I11" s="83"/>
      <c r="J11" s="60" t="str">
        <f t="shared" si="0"/>
        <v>Jan-00</v>
      </c>
    </row>
    <row r="12" spans="1:10" s="61" customFormat="1" ht="15.95" customHeight="1" x14ac:dyDescent="0.2">
      <c r="A12" s="73"/>
      <c r="B12" s="74"/>
      <c r="C12" s="62"/>
      <c r="D12" s="62"/>
      <c r="E12" s="80"/>
      <c r="F12" s="62"/>
      <c r="G12" s="62"/>
      <c r="H12" s="62"/>
      <c r="I12" s="83"/>
      <c r="J12" s="60" t="str">
        <f t="shared" si="0"/>
        <v>Jan-00</v>
      </c>
    </row>
    <row r="13" spans="1:10" s="61" customFormat="1" ht="15.95" customHeight="1" x14ac:dyDescent="0.2">
      <c r="A13" s="73"/>
      <c r="B13" s="74"/>
      <c r="C13" s="62"/>
      <c r="D13" s="62"/>
      <c r="E13" s="80"/>
      <c r="F13" s="62"/>
      <c r="G13" s="62"/>
      <c r="H13" s="62"/>
      <c r="I13" s="83"/>
      <c r="J13" s="60" t="str">
        <f t="shared" si="0"/>
        <v>Jan-00</v>
      </c>
    </row>
    <row r="14" spans="1:10" s="61" customFormat="1" ht="15.95" customHeight="1" x14ac:dyDescent="0.2">
      <c r="A14" s="73"/>
      <c r="B14" s="74"/>
      <c r="C14" s="62"/>
      <c r="D14" s="62"/>
      <c r="E14" s="80"/>
      <c r="F14" s="62"/>
      <c r="G14" s="62"/>
      <c r="H14" s="62"/>
      <c r="I14" s="83"/>
      <c r="J14" s="60" t="str">
        <f t="shared" si="0"/>
        <v>Jan-00</v>
      </c>
    </row>
    <row r="15" spans="1:10" s="61" customFormat="1" ht="15.95" customHeight="1" x14ac:dyDescent="0.2">
      <c r="A15" s="73"/>
      <c r="B15" s="74"/>
      <c r="C15" s="62"/>
      <c r="D15" s="62"/>
      <c r="E15" s="80"/>
      <c r="F15" s="62"/>
      <c r="G15" s="62"/>
      <c r="H15" s="62"/>
      <c r="I15" s="83"/>
      <c r="J15" s="60" t="str">
        <f t="shared" si="0"/>
        <v>Jan-00</v>
      </c>
    </row>
    <row r="16" spans="1:10" s="61" customFormat="1" ht="15.95" customHeight="1" x14ac:dyDescent="0.2">
      <c r="A16" s="73"/>
      <c r="B16" s="74"/>
      <c r="C16" s="62"/>
      <c r="D16" s="62"/>
      <c r="E16" s="80"/>
      <c r="F16" s="62"/>
      <c r="G16" s="62"/>
      <c r="H16" s="62"/>
      <c r="I16" s="83"/>
      <c r="J16" s="60" t="str">
        <f t="shared" si="0"/>
        <v>Jan-00</v>
      </c>
    </row>
    <row r="17" spans="1:10" s="61" customFormat="1" ht="15.95" customHeight="1" x14ac:dyDescent="0.2">
      <c r="A17" s="73"/>
      <c r="B17" s="74"/>
      <c r="C17" s="62"/>
      <c r="D17" s="62"/>
      <c r="E17" s="80"/>
      <c r="F17" s="62"/>
      <c r="G17" s="62"/>
      <c r="H17" s="62"/>
      <c r="I17" s="83"/>
      <c r="J17" s="60" t="str">
        <f t="shared" si="0"/>
        <v>Jan-00</v>
      </c>
    </row>
    <row r="18" spans="1:10" s="61" customFormat="1" ht="15.95" customHeight="1" x14ac:dyDescent="0.2">
      <c r="A18" s="73"/>
      <c r="B18" s="74"/>
      <c r="C18" s="62"/>
      <c r="D18" s="62"/>
      <c r="E18" s="80"/>
      <c r="F18" s="62"/>
      <c r="G18" s="62"/>
      <c r="H18" s="62"/>
      <c r="I18" s="83"/>
      <c r="J18" s="60" t="str">
        <f t="shared" si="0"/>
        <v>Jan-00</v>
      </c>
    </row>
    <row r="19" spans="1:10" s="61" customFormat="1" ht="15.95" customHeight="1" x14ac:dyDescent="0.2">
      <c r="A19" s="73"/>
      <c r="B19" s="74"/>
      <c r="C19" s="62"/>
      <c r="D19" s="65"/>
      <c r="E19" s="80"/>
      <c r="F19" s="62"/>
      <c r="G19" s="62"/>
      <c r="H19" s="62"/>
      <c r="I19" s="83"/>
      <c r="J19" s="60" t="str">
        <f t="shared" si="0"/>
        <v>Jan-00</v>
      </c>
    </row>
    <row r="20" spans="1:10" s="61" customFormat="1" ht="15.95" customHeight="1" x14ac:dyDescent="0.2">
      <c r="A20" s="73"/>
      <c r="B20" s="74"/>
      <c r="C20" s="62"/>
      <c r="D20" s="65"/>
      <c r="E20" s="80"/>
      <c r="F20" s="62"/>
      <c r="G20" s="62"/>
      <c r="H20" s="62"/>
      <c r="I20" s="83"/>
      <c r="J20" s="60" t="str">
        <f t="shared" si="0"/>
        <v>Jan-00</v>
      </c>
    </row>
    <row r="21" spans="1:10" s="61" customFormat="1" ht="15.95" customHeight="1" x14ac:dyDescent="0.2">
      <c r="A21" s="73"/>
      <c r="B21" s="74"/>
      <c r="C21" s="62"/>
      <c r="D21" s="65"/>
      <c r="E21" s="80"/>
      <c r="F21" s="62"/>
      <c r="G21" s="62"/>
      <c r="H21" s="62"/>
      <c r="I21" s="83"/>
      <c r="J21" s="60" t="str">
        <f t="shared" si="0"/>
        <v>Jan-00</v>
      </c>
    </row>
    <row r="22" spans="1:10" s="61" customFormat="1" ht="15.95" customHeight="1" x14ac:dyDescent="0.2">
      <c r="A22" s="73"/>
      <c r="B22" s="74"/>
      <c r="C22" s="62"/>
      <c r="D22" s="65"/>
      <c r="E22" s="80"/>
      <c r="F22" s="62"/>
      <c r="G22" s="62"/>
      <c r="H22" s="62"/>
      <c r="I22" s="83"/>
      <c r="J22" s="60" t="str">
        <f t="shared" si="0"/>
        <v>Jan-00</v>
      </c>
    </row>
    <row r="23" spans="1:10" s="61" customFormat="1" ht="15.95" customHeight="1" x14ac:dyDescent="0.2">
      <c r="A23" s="73"/>
      <c r="B23" s="74"/>
      <c r="C23" s="62"/>
      <c r="D23" s="65"/>
      <c r="E23" s="80"/>
      <c r="F23" s="62"/>
      <c r="G23" s="62"/>
      <c r="H23" s="62"/>
      <c r="I23" s="83"/>
      <c r="J23" s="60" t="str">
        <f t="shared" si="0"/>
        <v>Jan-00</v>
      </c>
    </row>
    <row r="24" spans="1:10" s="61" customFormat="1" ht="15.95" customHeight="1" x14ac:dyDescent="0.2">
      <c r="A24" s="73"/>
      <c r="B24" s="74"/>
      <c r="C24" s="62"/>
      <c r="D24" s="65"/>
      <c r="E24" s="80"/>
      <c r="F24" s="62"/>
      <c r="G24" s="62"/>
      <c r="H24" s="62"/>
      <c r="I24" s="83"/>
      <c r="J24" s="60" t="str">
        <f t="shared" si="0"/>
        <v>Jan-00</v>
      </c>
    </row>
    <row r="25" spans="1:10" s="61" customFormat="1" ht="15.95" customHeight="1" x14ac:dyDescent="0.2">
      <c r="A25" s="73"/>
      <c r="B25" s="74"/>
      <c r="C25" s="62"/>
      <c r="D25" s="62"/>
      <c r="E25" s="80"/>
      <c r="F25" s="62"/>
      <c r="G25" s="62"/>
      <c r="H25" s="62"/>
      <c r="I25" s="83"/>
      <c r="J25" s="60" t="str">
        <f t="shared" si="0"/>
        <v>Jan-00</v>
      </c>
    </row>
    <row r="26" spans="1:10" s="61" customFormat="1" ht="15.95" customHeight="1" x14ac:dyDescent="0.2">
      <c r="A26" s="73"/>
      <c r="B26" s="74"/>
      <c r="C26" s="62"/>
      <c r="D26" s="62"/>
      <c r="E26" s="80"/>
      <c r="F26" s="62"/>
      <c r="G26" s="62"/>
      <c r="H26" s="62"/>
      <c r="I26" s="83"/>
      <c r="J26" s="60" t="str">
        <f t="shared" si="0"/>
        <v>Jan-00</v>
      </c>
    </row>
    <row r="27" spans="1:10" s="61" customFormat="1" ht="15.95" customHeight="1" x14ac:dyDescent="0.2">
      <c r="A27" s="73"/>
      <c r="B27" s="74"/>
      <c r="C27" s="62"/>
      <c r="D27" s="62"/>
      <c r="E27" s="80"/>
      <c r="F27" s="62"/>
      <c r="G27" s="62"/>
      <c r="H27" s="62"/>
      <c r="I27" s="83"/>
      <c r="J27" s="60" t="str">
        <f t="shared" si="0"/>
        <v>Jan-00</v>
      </c>
    </row>
    <row r="28" spans="1:10" s="61" customFormat="1" ht="15.95" customHeight="1" x14ac:dyDescent="0.2">
      <c r="A28" s="73"/>
      <c r="B28" s="74"/>
      <c r="C28" s="62"/>
      <c r="D28" s="62"/>
      <c r="E28" s="80"/>
      <c r="F28" s="62"/>
      <c r="G28" s="62"/>
      <c r="H28" s="62"/>
      <c r="I28" s="83"/>
      <c r="J28" s="60" t="str">
        <f t="shared" si="0"/>
        <v>Jan-00</v>
      </c>
    </row>
    <row r="29" spans="1:10" s="61" customFormat="1" ht="15.95" customHeight="1" x14ac:dyDescent="0.2">
      <c r="A29" s="73"/>
      <c r="B29" s="74"/>
      <c r="C29" s="62"/>
      <c r="D29" s="62"/>
      <c r="E29" s="80"/>
      <c r="F29" s="62"/>
      <c r="G29" s="62"/>
      <c r="H29" s="62"/>
      <c r="I29" s="83"/>
      <c r="J29" s="60" t="str">
        <f t="shared" si="0"/>
        <v>Jan-00</v>
      </c>
    </row>
    <row r="30" spans="1:10" s="61" customFormat="1" ht="15.95" customHeight="1" x14ac:dyDescent="0.2">
      <c r="A30" s="73"/>
      <c r="B30" s="74"/>
      <c r="C30" s="62"/>
      <c r="D30" s="62"/>
      <c r="E30" s="80"/>
      <c r="F30" s="62"/>
      <c r="G30" s="62"/>
      <c r="H30" s="62"/>
      <c r="I30" s="83"/>
      <c r="J30" s="60" t="str">
        <f t="shared" si="0"/>
        <v>Jan-00</v>
      </c>
    </row>
    <row r="31" spans="1:10" s="61" customFormat="1" ht="15.95" customHeight="1" x14ac:dyDescent="0.2">
      <c r="A31" s="73"/>
      <c r="B31" s="74"/>
      <c r="C31" s="62"/>
      <c r="D31" s="62"/>
      <c r="E31" s="80"/>
      <c r="F31" s="62"/>
      <c r="G31" s="62"/>
      <c r="H31" s="62"/>
      <c r="I31" s="83"/>
      <c r="J31" s="60" t="str">
        <f t="shared" si="0"/>
        <v>Jan-00</v>
      </c>
    </row>
    <row r="32" spans="1:10" s="61" customFormat="1" ht="15.95" customHeight="1" x14ac:dyDescent="0.2">
      <c r="A32" s="73"/>
      <c r="B32" s="72"/>
      <c r="C32" s="62"/>
      <c r="D32" s="62"/>
      <c r="E32" s="80"/>
      <c r="F32" s="62"/>
      <c r="G32" s="62"/>
      <c r="H32" s="62"/>
      <c r="I32" s="83"/>
      <c r="J32" s="60" t="str">
        <f t="shared" si="0"/>
        <v>Jan-00</v>
      </c>
    </row>
    <row r="33" spans="1:10" s="61" customFormat="1" ht="15.95" customHeight="1" x14ac:dyDescent="0.2">
      <c r="A33" s="73"/>
      <c r="B33" s="72"/>
      <c r="C33" s="62"/>
      <c r="D33" s="62"/>
      <c r="E33" s="80"/>
      <c r="F33" s="62"/>
      <c r="G33" s="62"/>
      <c r="H33" s="62"/>
      <c r="I33" s="85"/>
      <c r="J33" s="60" t="str">
        <f t="shared" si="0"/>
        <v>Jan-00</v>
      </c>
    </row>
    <row r="34" spans="1:10" s="61" customFormat="1" ht="15.95" customHeight="1" x14ac:dyDescent="0.2">
      <c r="A34" s="73"/>
      <c r="B34" s="74"/>
      <c r="C34" s="62"/>
      <c r="D34" s="62"/>
      <c r="E34" s="80"/>
      <c r="F34" s="62"/>
      <c r="G34" s="62"/>
      <c r="H34" s="62"/>
      <c r="I34" s="83"/>
      <c r="J34" s="60" t="str">
        <f t="shared" si="0"/>
        <v>Jan-00</v>
      </c>
    </row>
    <row r="35" spans="1:10" s="61" customFormat="1" ht="15.95" customHeight="1" x14ac:dyDescent="0.2">
      <c r="A35" s="73"/>
      <c r="B35" s="74"/>
      <c r="C35" s="62"/>
      <c r="D35" s="62"/>
      <c r="E35" s="80"/>
      <c r="F35" s="62"/>
      <c r="G35" s="62"/>
      <c r="H35" s="62"/>
      <c r="I35" s="83"/>
      <c r="J35" s="60" t="str">
        <f t="shared" si="0"/>
        <v>Jan-00</v>
      </c>
    </row>
    <row r="36" spans="1:10" s="61" customFormat="1" ht="15.95" customHeight="1" x14ac:dyDescent="0.2">
      <c r="A36" s="73"/>
      <c r="B36" s="74"/>
      <c r="C36" s="62"/>
      <c r="D36" s="62"/>
      <c r="E36" s="80"/>
      <c r="F36" s="62"/>
      <c r="G36" s="62"/>
      <c r="H36" s="62"/>
      <c r="I36" s="83"/>
      <c r="J36" s="60" t="str">
        <f t="shared" si="0"/>
        <v>Jan-00</v>
      </c>
    </row>
    <row r="37" spans="1:10" s="61" customFormat="1" ht="15.95" customHeight="1" x14ac:dyDescent="0.2">
      <c r="A37" s="73"/>
      <c r="B37" s="74"/>
      <c r="C37" s="62"/>
      <c r="D37" s="62"/>
      <c r="E37" s="80"/>
      <c r="F37" s="62"/>
      <c r="G37" s="62"/>
      <c r="H37" s="62"/>
      <c r="I37" s="83"/>
      <c r="J37" s="60" t="str">
        <f t="shared" si="0"/>
        <v>Jan-00</v>
      </c>
    </row>
    <row r="38" spans="1:10" s="61" customFormat="1" ht="15.95" customHeight="1" x14ac:dyDescent="0.2">
      <c r="A38" s="73"/>
      <c r="B38" s="74"/>
      <c r="C38" s="62"/>
      <c r="D38" s="62"/>
      <c r="E38" s="80"/>
      <c r="F38" s="62"/>
      <c r="G38" s="62"/>
      <c r="H38" s="62"/>
      <c r="I38" s="83"/>
      <c r="J38" s="60" t="str">
        <f t="shared" si="0"/>
        <v>Jan-00</v>
      </c>
    </row>
    <row r="39" spans="1:10" s="61" customFormat="1" ht="15.95" customHeight="1" x14ac:dyDescent="0.2">
      <c r="A39" s="73"/>
      <c r="B39" s="74"/>
      <c r="C39" s="62"/>
      <c r="D39" s="62"/>
      <c r="E39" s="80"/>
      <c r="F39" s="62"/>
      <c r="G39" s="62"/>
      <c r="H39" s="62"/>
      <c r="I39" s="83"/>
      <c r="J39" s="60" t="str">
        <f t="shared" si="0"/>
        <v>Jan-00</v>
      </c>
    </row>
    <row r="40" spans="1:10" s="61" customFormat="1" ht="15.95" customHeight="1" x14ac:dyDescent="0.2">
      <c r="A40" s="73"/>
      <c r="B40" s="74"/>
      <c r="C40" s="62"/>
      <c r="D40" s="62"/>
      <c r="E40" s="80"/>
      <c r="F40" s="62"/>
      <c r="G40" s="62"/>
      <c r="H40" s="62"/>
      <c r="I40" s="83"/>
      <c r="J40" s="60" t="str">
        <f t="shared" si="0"/>
        <v>Jan-00</v>
      </c>
    </row>
    <row r="41" spans="1:10" s="61" customFormat="1" ht="15.95" customHeight="1" x14ac:dyDescent="0.2">
      <c r="A41" s="73"/>
      <c r="B41" s="74"/>
      <c r="C41" s="62"/>
      <c r="D41" s="62"/>
      <c r="E41" s="80"/>
      <c r="F41" s="62"/>
      <c r="G41" s="62"/>
      <c r="H41" s="62"/>
      <c r="I41" s="83"/>
      <c r="J41" s="60" t="str">
        <f t="shared" si="0"/>
        <v>Jan-00</v>
      </c>
    </row>
    <row r="42" spans="1:10" s="61" customFormat="1" ht="15.95" customHeight="1" x14ac:dyDescent="0.2">
      <c r="A42" s="73"/>
      <c r="B42" s="74"/>
      <c r="C42" s="62"/>
      <c r="D42" s="62"/>
      <c r="E42" s="80"/>
      <c r="F42" s="62"/>
      <c r="G42" s="62"/>
      <c r="H42" s="62"/>
      <c r="I42" s="83"/>
      <c r="J42" s="60" t="str">
        <f t="shared" si="0"/>
        <v>Jan-00</v>
      </c>
    </row>
    <row r="43" spans="1:10" s="61" customFormat="1" ht="15.95" customHeight="1" x14ac:dyDescent="0.2">
      <c r="A43" s="73"/>
      <c r="B43" s="74"/>
      <c r="C43" s="62"/>
      <c r="D43" s="62"/>
      <c r="E43" s="80"/>
      <c r="F43" s="62"/>
      <c r="G43" s="62"/>
      <c r="H43" s="62"/>
      <c r="I43" s="83"/>
      <c r="J43" s="60" t="str">
        <f t="shared" si="0"/>
        <v>Jan-00</v>
      </c>
    </row>
    <row r="44" spans="1:10" s="61" customFormat="1" ht="15.95" customHeight="1" x14ac:dyDescent="0.2">
      <c r="A44" s="73"/>
      <c r="B44" s="74"/>
      <c r="C44" s="62"/>
      <c r="D44" s="62"/>
      <c r="E44" s="80"/>
      <c r="F44" s="62"/>
      <c r="G44" s="62"/>
      <c r="H44" s="62"/>
      <c r="I44" s="83"/>
      <c r="J44" s="60" t="str">
        <f t="shared" si="0"/>
        <v>Jan-00</v>
      </c>
    </row>
    <row r="45" spans="1:10" s="61" customFormat="1" ht="15.95" customHeight="1" x14ac:dyDescent="0.2">
      <c r="A45" s="73"/>
      <c r="B45" s="74"/>
      <c r="C45" s="62"/>
      <c r="D45" s="62"/>
      <c r="E45" s="80"/>
      <c r="F45" s="62"/>
      <c r="G45" s="62"/>
      <c r="H45" s="62"/>
      <c r="I45" s="83"/>
      <c r="J45" s="60" t="str">
        <f t="shared" si="0"/>
        <v>Jan-00</v>
      </c>
    </row>
    <row r="46" spans="1:10" s="61" customFormat="1" ht="15.95" customHeight="1" x14ac:dyDescent="0.2">
      <c r="A46" s="73"/>
      <c r="B46" s="74"/>
      <c r="C46" s="62"/>
      <c r="D46" s="62"/>
      <c r="E46" s="80"/>
      <c r="F46" s="62"/>
      <c r="G46" s="62"/>
      <c r="H46" s="62"/>
      <c r="I46" s="83"/>
      <c r="J46" s="60" t="str">
        <f t="shared" si="0"/>
        <v>Jan-00</v>
      </c>
    </row>
    <row r="47" spans="1:10" s="61" customFormat="1" ht="15.95" customHeight="1" x14ac:dyDescent="0.2">
      <c r="A47" s="73"/>
      <c r="B47" s="74"/>
      <c r="C47" s="62"/>
      <c r="D47" s="62"/>
      <c r="E47" s="80"/>
      <c r="F47" s="62"/>
      <c r="G47" s="62"/>
      <c r="H47" s="62"/>
      <c r="I47" s="83"/>
      <c r="J47" s="60" t="str">
        <f t="shared" si="0"/>
        <v>Jan-00</v>
      </c>
    </row>
    <row r="48" spans="1:10" s="61" customFormat="1" ht="15.95" customHeight="1" x14ac:dyDescent="0.2">
      <c r="A48" s="73"/>
      <c r="B48" s="74"/>
      <c r="C48" s="62"/>
      <c r="D48" s="62"/>
      <c r="E48" s="80"/>
      <c r="F48" s="62"/>
      <c r="G48" s="62"/>
      <c r="H48" s="62"/>
      <c r="I48" s="83"/>
      <c r="J48" s="60" t="str">
        <f t="shared" si="0"/>
        <v>Jan-00</v>
      </c>
    </row>
    <row r="49" spans="1:10" s="61" customFormat="1" ht="15.95" customHeight="1" x14ac:dyDescent="0.2">
      <c r="A49" s="73"/>
      <c r="B49" s="74"/>
      <c r="C49" s="62"/>
      <c r="D49" s="62"/>
      <c r="E49" s="80"/>
      <c r="F49" s="62"/>
      <c r="G49" s="62"/>
      <c r="H49" s="62"/>
      <c r="I49" s="83"/>
      <c r="J49" s="60" t="str">
        <f t="shared" si="0"/>
        <v>Jan-00</v>
      </c>
    </row>
    <row r="50" spans="1:10" s="61" customFormat="1" ht="15.95" customHeight="1" x14ac:dyDescent="0.2">
      <c r="A50" s="73"/>
      <c r="B50" s="74"/>
      <c r="C50" s="62"/>
      <c r="D50" s="62"/>
      <c r="E50" s="80"/>
      <c r="F50" s="62"/>
      <c r="G50" s="62"/>
      <c r="H50" s="62"/>
      <c r="I50" s="83"/>
      <c r="J50" s="60" t="str">
        <f t="shared" si="0"/>
        <v>Jan-00</v>
      </c>
    </row>
    <row r="51" spans="1:10" s="61" customFormat="1" ht="15.95" customHeight="1" x14ac:dyDescent="0.2">
      <c r="A51" s="73"/>
      <c r="B51" s="74"/>
      <c r="C51" s="62"/>
      <c r="D51" s="62"/>
      <c r="E51" s="80"/>
      <c r="F51" s="62"/>
      <c r="G51" s="62"/>
      <c r="H51" s="62"/>
      <c r="I51" s="83"/>
      <c r="J51" s="60" t="str">
        <f t="shared" si="0"/>
        <v>Jan-00</v>
      </c>
    </row>
    <row r="52" spans="1:10" s="61" customFormat="1" ht="15.95" customHeight="1" x14ac:dyDescent="0.2">
      <c r="A52" s="73"/>
      <c r="B52" s="74"/>
      <c r="C52" s="62"/>
      <c r="D52" s="62"/>
      <c r="E52" s="80"/>
      <c r="F52" s="62"/>
      <c r="G52" s="62"/>
      <c r="H52" s="62"/>
      <c r="I52" s="83"/>
      <c r="J52" s="60" t="str">
        <f t="shared" si="0"/>
        <v>Jan-00</v>
      </c>
    </row>
    <row r="53" spans="1:10" s="61" customFormat="1" ht="15.95" customHeight="1" x14ac:dyDescent="0.2">
      <c r="A53" s="73"/>
      <c r="B53" s="74"/>
      <c r="C53" s="62"/>
      <c r="D53" s="62"/>
      <c r="E53" s="80"/>
      <c r="F53" s="62"/>
      <c r="G53" s="62"/>
      <c r="H53" s="62"/>
      <c r="I53" s="83"/>
      <c r="J53" s="60" t="str">
        <f t="shared" si="0"/>
        <v>Jan-00</v>
      </c>
    </row>
    <row r="54" spans="1:10" s="61" customFormat="1" ht="15.95" customHeight="1" x14ac:dyDescent="0.2">
      <c r="A54" s="73"/>
      <c r="B54" s="74"/>
      <c r="C54" s="62"/>
      <c r="D54" s="62"/>
      <c r="E54" s="80"/>
      <c r="F54" s="62"/>
      <c r="G54" s="62"/>
      <c r="H54" s="62"/>
      <c r="I54" s="83"/>
      <c r="J54" s="60" t="str">
        <f t="shared" si="0"/>
        <v>Jan-00</v>
      </c>
    </row>
    <row r="55" spans="1:10" s="61" customFormat="1" ht="15.95" customHeight="1" x14ac:dyDescent="0.2">
      <c r="A55" s="73"/>
      <c r="B55" s="74"/>
      <c r="C55" s="62"/>
      <c r="D55" s="62"/>
      <c r="E55" s="80"/>
      <c r="F55" s="62"/>
      <c r="G55" s="62"/>
      <c r="H55" s="62"/>
      <c r="I55" s="83"/>
      <c r="J55" s="60" t="str">
        <f t="shared" si="0"/>
        <v>Jan-00</v>
      </c>
    </row>
    <row r="56" spans="1:10" s="61" customFormat="1" ht="15.95" customHeight="1" x14ac:dyDescent="0.2">
      <c r="A56" s="73"/>
      <c r="B56" s="74"/>
      <c r="C56" s="62"/>
      <c r="D56" s="62"/>
      <c r="E56" s="80"/>
      <c r="F56" s="62"/>
      <c r="G56" s="62"/>
      <c r="H56" s="62"/>
      <c r="I56" s="83"/>
      <c r="J56" s="60" t="str">
        <f t="shared" si="0"/>
        <v>Jan-00</v>
      </c>
    </row>
    <row r="57" spans="1:10" s="61" customFormat="1" ht="15.95" customHeight="1" x14ac:dyDescent="0.2">
      <c r="A57" s="73"/>
      <c r="B57" s="74"/>
      <c r="C57" s="62"/>
      <c r="D57" s="62"/>
      <c r="E57" s="80"/>
      <c r="F57" s="62"/>
      <c r="G57" s="62"/>
      <c r="H57" s="62"/>
      <c r="I57" s="83"/>
      <c r="J57" s="60" t="str">
        <f t="shared" si="0"/>
        <v>Jan-00</v>
      </c>
    </row>
    <row r="58" spans="1:10" s="61" customFormat="1" ht="15.95" customHeight="1" x14ac:dyDescent="0.2">
      <c r="A58" s="73"/>
      <c r="B58" s="74"/>
      <c r="C58" s="62"/>
      <c r="D58" s="62"/>
      <c r="E58" s="80"/>
      <c r="F58" s="62"/>
      <c r="G58" s="62"/>
      <c r="H58" s="62"/>
      <c r="I58" s="83"/>
      <c r="J58" s="60" t="str">
        <f t="shared" si="0"/>
        <v>Jan-00</v>
      </c>
    </row>
    <row r="59" spans="1:10" s="61" customFormat="1" ht="15.95" customHeight="1" x14ac:dyDescent="0.2">
      <c r="A59" s="73"/>
      <c r="B59" s="74"/>
      <c r="C59" s="62"/>
      <c r="D59" s="62"/>
      <c r="E59" s="80"/>
      <c r="F59" s="62"/>
      <c r="G59" s="62"/>
      <c r="H59" s="62"/>
      <c r="I59" s="83"/>
      <c r="J59" s="60" t="str">
        <f t="shared" si="0"/>
        <v>Jan-00</v>
      </c>
    </row>
    <row r="60" spans="1:10" s="61" customFormat="1" ht="15.95" customHeight="1" x14ac:dyDescent="0.2">
      <c r="A60" s="73"/>
      <c r="B60" s="74"/>
      <c r="C60" s="62"/>
      <c r="D60" s="62"/>
      <c r="E60" s="80"/>
      <c r="F60" s="62"/>
      <c r="G60" s="62"/>
      <c r="H60" s="62"/>
      <c r="I60" s="83"/>
      <c r="J60" s="60" t="str">
        <f t="shared" si="0"/>
        <v>Jan-00</v>
      </c>
    </row>
    <row r="61" spans="1:10" s="61" customFormat="1" ht="15.95" customHeight="1" x14ac:dyDescent="0.2">
      <c r="A61" s="73"/>
      <c r="B61" s="74"/>
      <c r="C61" s="62"/>
      <c r="D61" s="62"/>
      <c r="E61" s="80"/>
      <c r="F61" s="62"/>
      <c r="G61" s="62"/>
      <c r="H61" s="62"/>
      <c r="I61" s="83"/>
      <c r="J61" s="60" t="str">
        <f t="shared" si="0"/>
        <v>Jan-00</v>
      </c>
    </row>
    <row r="62" spans="1:10" s="61" customFormat="1" ht="15.95" customHeight="1" x14ac:dyDescent="0.2">
      <c r="A62" s="73"/>
      <c r="B62" s="74"/>
      <c r="C62" s="62"/>
      <c r="D62" s="62"/>
      <c r="E62" s="80"/>
      <c r="F62" s="62"/>
      <c r="G62" s="62"/>
      <c r="H62" s="62"/>
      <c r="I62" s="83"/>
      <c r="J62" s="60" t="str">
        <f t="shared" si="0"/>
        <v>Jan-00</v>
      </c>
    </row>
    <row r="63" spans="1:10" s="61" customFormat="1" ht="15.95" customHeight="1" x14ac:dyDescent="0.2">
      <c r="A63" s="73"/>
      <c r="B63" s="74"/>
      <c r="C63" s="62"/>
      <c r="D63" s="62"/>
      <c r="E63" s="80"/>
      <c r="F63" s="62"/>
      <c r="G63" s="62"/>
      <c r="H63" s="62"/>
      <c r="I63" s="83"/>
      <c r="J63" s="60" t="str">
        <f t="shared" si="0"/>
        <v>Jan-00</v>
      </c>
    </row>
    <row r="64" spans="1:10" s="61" customFormat="1" ht="15.95" customHeight="1" x14ac:dyDescent="0.2">
      <c r="A64" s="73"/>
      <c r="B64" s="74"/>
      <c r="C64" s="62"/>
      <c r="D64" s="62"/>
      <c r="E64" s="80"/>
      <c r="F64" s="62"/>
      <c r="G64" s="62"/>
      <c r="H64" s="62"/>
      <c r="I64" s="83"/>
      <c r="J64" s="60" t="str">
        <f t="shared" si="0"/>
        <v>Jan-00</v>
      </c>
    </row>
    <row r="65" spans="1:10" s="61" customFormat="1" ht="15.95" customHeight="1" x14ac:dyDescent="0.2">
      <c r="A65" s="73"/>
      <c r="B65" s="74"/>
      <c r="C65" s="62"/>
      <c r="D65" s="62"/>
      <c r="E65" s="80"/>
      <c r="F65" s="62"/>
      <c r="G65" s="62"/>
      <c r="H65" s="62"/>
      <c r="I65" s="83"/>
      <c r="J65" s="60" t="str">
        <f t="shared" si="0"/>
        <v>Jan-00</v>
      </c>
    </row>
    <row r="66" spans="1:10" s="61" customFormat="1" ht="15.95" customHeight="1" x14ac:dyDescent="0.2">
      <c r="A66" s="73"/>
      <c r="B66" s="74"/>
      <c r="C66" s="62"/>
      <c r="D66" s="62"/>
      <c r="E66" s="80"/>
      <c r="F66" s="62"/>
      <c r="G66" s="62"/>
      <c r="H66" s="62"/>
      <c r="I66" s="83"/>
      <c r="J66" s="60" t="str">
        <f t="shared" si="0"/>
        <v>Jan-00</v>
      </c>
    </row>
    <row r="67" spans="1:10" s="61" customFormat="1" ht="15.95" customHeight="1" x14ac:dyDescent="0.2">
      <c r="A67" s="73"/>
      <c r="B67" s="74"/>
      <c r="C67" s="62"/>
      <c r="D67" s="62"/>
      <c r="E67" s="80"/>
      <c r="F67" s="62"/>
      <c r="G67" s="62"/>
      <c r="H67" s="62"/>
      <c r="I67" s="83"/>
      <c r="J67" s="60" t="str">
        <f t="shared" ref="J67:J103" si="1">A67&amp;TEXT(B67,"mmm-yy")</f>
        <v>Jan-00</v>
      </c>
    </row>
    <row r="68" spans="1:10" s="61" customFormat="1" ht="15.95" customHeight="1" x14ac:dyDescent="0.2">
      <c r="A68" s="73"/>
      <c r="B68" s="74"/>
      <c r="C68" s="62"/>
      <c r="D68" s="62"/>
      <c r="E68" s="80"/>
      <c r="F68" s="62"/>
      <c r="G68" s="62"/>
      <c r="H68" s="62"/>
      <c r="I68" s="83"/>
      <c r="J68" s="60" t="str">
        <f t="shared" si="1"/>
        <v>Jan-00</v>
      </c>
    </row>
    <row r="69" spans="1:10" s="61" customFormat="1" ht="15.95" customHeight="1" x14ac:dyDescent="0.2">
      <c r="A69" s="73"/>
      <c r="B69" s="74"/>
      <c r="C69" s="62"/>
      <c r="D69" s="62"/>
      <c r="E69" s="80"/>
      <c r="F69" s="62"/>
      <c r="G69" s="62"/>
      <c r="H69" s="62"/>
      <c r="I69" s="83"/>
      <c r="J69" s="60" t="str">
        <f t="shared" si="1"/>
        <v>Jan-00</v>
      </c>
    </row>
    <row r="70" spans="1:10" s="61" customFormat="1" ht="15.95" customHeight="1" x14ac:dyDescent="0.2">
      <c r="A70" s="71"/>
      <c r="B70" s="72"/>
      <c r="C70" s="62"/>
      <c r="D70" s="62"/>
      <c r="E70" s="80"/>
      <c r="F70" s="62"/>
      <c r="G70" s="62"/>
      <c r="H70" s="62"/>
      <c r="I70" s="83"/>
      <c r="J70" s="60" t="str">
        <f t="shared" si="1"/>
        <v>Jan-00</v>
      </c>
    </row>
    <row r="71" spans="1:10" s="61" customFormat="1" ht="15.95" customHeight="1" x14ac:dyDescent="0.2">
      <c r="A71" s="71"/>
      <c r="B71" s="72"/>
      <c r="C71" s="62"/>
      <c r="D71" s="62"/>
      <c r="E71" s="80"/>
      <c r="F71" s="62"/>
      <c r="G71" s="62"/>
      <c r="H71" s="62"/>
      <c r="I71" s="83"/>
      <c r="J71" s="60" t="str">
        <f t="shared" si="1"/>
        <v>Jan-00</v>
      </c>
    </row>
    <row r="72" spans="1:10" s="61" customFormat="1" ht="15.95" customHeight="1" x14ac:dyDescent="0.2">
      <c r="A72" s="71"/>
      <c r="B72" s="72"/>
      <c r="C72" s="62"/>
      <c r="D72" s="62"/>
      <c r="E72" s="80"/>
      <c r="F72" s="62"/>
      <c r="G72" s="62"/>
      <c r="H72" s="62"/>
      <c r="I72" s="83"/>
      <c r="J72" s="60" t="str">
        <f t="shared" si="1"/>
        <v>Jan-00</v>
      </c>
    </row>
    <row r="73" spans="1:10" s="61" customFormat="1" ht="15.95" customHeight="1" x14ac:dyDescent="0.2">
      <c r="A73" s="71"/>
      <c r="B73" s="72"/>
      <c r="C73" s="62"/>
      <c r="D73" s="62"/>
      <c r="E73" s="80"/>
      <c r="F73" s="62"/>
      <c r="G73" s="62"/>
      <c r="H73" s="62"/>
      <c r="I73" s="83"/>
      <c r="J73" s="60" t="str">
        <f t="shared" si="1"/>
        <v>Jan-00</v>
      </c>
    </row>
    <row r="74" spans="1:10" s="61" customFormat="1" ht="15.95" customHeight="1" x14ac:dyDescent="0.2">
      <c r="A74" s="71"/>
      <c r="B74" s="72"/>
      <c r="C74" s="62"/>
      <c r="D74" s="62"/>
      <c r="E74" s="80"/>
      <c r="F74" s="62"/>
      <c r="G74" s="62"/>
      <c r="H74" s="62"/>
      <c r="I74" s="83"/>
      <c r="J74" s="60" t="str">
        <f t="shared" si="1"/>
        <v>Jan-00</v>
      </c>
    </row>
    <row r="75" spans="1:10" s="61" customFormat="1" ht="15.95" customHeight="1" x14ac:dyDescent="0.2">
      <c r="A75" s="71"/>
      <c r="B75" s="72"/>
      <c r="C75" s="62"/>
      <c r="D75" s="62"/>
      <c r="E75" s="80"/>
      <c r="F75" s="62"/>
      <c r="G75" s="62"/>
      <c r="H75" s="62"/>
      <c r="I75" s="83"/>
      <c r="J75" s="60" t="str">
        <f t="shared" si="1"/>
        <v>Jan-00</v>
      </c>
    </row>
    <row r="76" spans="1:10" s="61" customFormat="1" ht="15.95" customHeight="1" x14ac:dyDescent="0.2">
      <c r="A76" s="71"/>
      <c r="B76" s="72"/>
      <c r="C76" s="62"/>
      <c r="D76" s="62"/>
      <c r="E76" s="80"/>
      <c r="F76" s="62"/>
      <c r="G76" s="62"/>
      <c r="H76" s="62"/>
      <c r="I76" s="83"/>
      <c r="J76" s="60" t="str">
        <f t="shared" si="1"/>
        <v>Jan-00</v>
      </c>
    </row>
    <row r="77" spans="1:10" s="61" customFormat="1" ht="15.95" customHeight="1" x14ac:dyDescent="0.2">
      <c r="A77" s="71"/>
      <c r="B77" s="72"/>
      <c r="C77" s="62"/>
      <c r="D77" s="62"/>
      <c r="E77" s="80"/>
      <c r="F77" s="62"/>
      <c r="G77" s="62"/>
      <c r="H77" s="62"/>
      <c r="I77" s="83"/>
      <c r="J77" s="60" t="str">
        <f t="shared" si="1"/>
        <v>Jan-00</v>
      </c>
    </row>
    <row r="78" spans="1:10" s="61" customFormat="1" ht="15.95" customHeight="1" x14ac:dyDescent="0.2">
      <c r="A78" s="71"/>
      <c r="B78" s="72"/>
      <c r="C78" s="62"/>
      <c r="D78" s="62"/>
      <c r="E78" s="80"/>
      <c r="F78" s="62"/>
      <c r="G78" s="62"/>
      <c r="H78" s="62"/>
      <c r="I78" s="83"/>
      <c r="J78" s="60" t="str">
        <f t="shared" si="1"/>
        <v>Jan-00</v>
      </c>
    </row>
    <row r="79" spans="1:10" s="61" customFormat="1" ht="15.95" customHeight="1" x14ac:dyDescent="0.2">
      <c r="A79" s="71"/>
      <c r="B79" s="72"/>
      <c r="C79" s="62"/>
      <c r="D79" s="62"/>
      <c r="E79" s="80"/>
      <c r="F79" s="62"/>
      <c r="G79" s="62"/>
      <c r="H79" s="62"/>
      <c r="I79" s="83"/>
      <c r="J79" s="60" t="str">
        <f t="shared" si="1"/>
        <v>Jan-00</v>
      </c>
    </row>
    <row r="80" spans="1:10" s="61" customFormat="1" ht="15.95" customHeight="1" x14ac:dyDescent="0.2">
      <c r="A80" s="71"/>
      <c r="B80" s="72"/>
      <c r="C80" s="62"/>
      <c r="D80" s="62"/>
      <c r="E80" s="80"/>
      <c r="F80" s="62"/>
      <c r="G80" s="62"/>
      <c r="H80" s="62"/>
      <c r="I80" s="83"/>
      <c r="J80" s="60" t="str">
        <f t="shared" si="1"/>
        <v>Jan-00</v>
      </c>
    </row>
    <row r="81" spans="1:10" s="61" customFormat="1" ht="15.95" customHeight="1" x14ac:dyDescent="0.2">
      <c r="A81" s="71"/>
      <c r="B81" s="72"/>
      <c r="C81" s="62"/>
      <c r="D81" s="62"/>
      <c r="E81" s="80"/>
      <c r="F81" s="62"/>
      <c r="G81" s="62"/>
      <c r="H81" s="62"/>
      <c r="I81" s="83"/>
      <c r="J81" s="60" t="str">
        <f t="shared" si="1"/>
        <v>Jan-00</v>
      </c>
    </row>
    <row r="82" spans="1:10" s="61" customFormat="1" ht="15.95" customHeight="1" x14ac:dyDescent="0.2">
      <c r="A82" s="71"/>
      <c r="B82" s="72"/>
      <c r="C82" s="62"/>
      <c r="D82" s="62"/>
      <c r="E82" s="80"/>
      <c r="F82" s="62"/>
      <c r="G82" s="62"/>
      <c r="H82" s="62"/>
      <c r="I82" s="83"/>
      <c r="J82" s="60" t="str">
        <f t="shared" si="1"/>
        <v>Jan-00</v>
      </c>
    </row>
    <row r="83" spans="1:10" s="61" customFormat="1" ht="15.95" customHeight="1" x14ac:dyDescent="0.2">
      <c r="A83" s="71"/>
      <c r="B83" s="72"/>
      <c r="C83" s="62"/>
      <c r="D83" s="62"/>
      <c r="E83" s="80"/>
      <c r="F83" s="62"/>
      <c r="G83" s="62"/>
      <c r="H83" s="62"/>
      <c r="I83" s="83"/>
      <c r="J83" s="60" t="str">
        <f t="shared" si="1"/>
        <v>Jan-00</v>
      </c>
    </row>
    <row r="84" spans="1:10" s="61" customFormat="1" ht="15.95" customHeight="1" x14ac:dyDescent="0.2">
      <c r="A84" s="71"/>
      <c r="B84" s="72"/>
      <c r="C84" s="62"/>
      <c r="D84" s="62"/>
      <c r="E84" s="80"/>
      <c r="F84" s="62"/>
      <c r="G84" s="62"/>
      <c r="H84" s="62"/>
      <c r="I84" s="83"/>
      <c r="J84" s="60" t="str">
        <f t="shared" si="1"/>
        <v>Jan-00</v>
      </c>
    </row>
    <row r="85" spans="1:10" s="61" customFormat="1" ht="15.95" customHeight="1" x14ac:dyDescent="0.2">
      <c r="A85" s="71"/>
      <c r="B85" s="72"/>
      <c r="C85" s="62"/>
      <c r="D85" s="62"/>
      <c r="E85" s="80"/>
      <c r="F85" s="62"/>
      <c r="G85" s="62"/>
      <c r="H85" s="62"/>
      <c r="I85" s="83"/>
      <c r="J85" s="60" t="str">
        <f t="shared" si="1"/>
        <v>Jan-00</v>
      </c>
    </row>
    <row r="86" spans="1:10" s="61" customFormat="1" ht="15.95" customHeight="1" x14ac:dyDescent="0.2">
      <c r="A86" s="71"/>
      <c r="B86" s="72"/>
      <c r="C86" s="62"/>
      <c r="D86" s="62"/>
      <c r="E86" s="80"/>
      <c r="F86" s="62"/>
      <c r="G86" s="62"/>
      <c r="H86" s="62"/>
      <c r="I86" s="83"/>
      <c r="J86" s="60" t="str">
        <f t="shared" si="1"/>
        <v>Jan-00</v>
      </c>
    </row>
    <row r="87" spans="1:10" s="61" customFormat="1" ht="15.95" customHeight="1" x14ac:dyDescent="0.2">
      <c r="A87" s="71"/>
      <c r="B87" s="72"/>
      <c r="C87" s="62"/>
      <c r="D87" s="62"/>
      <c r="E87" s="80"/>
      <c r="F87" s="62"/>
      <c r="G87" s="62"/>
      <c r="H87" s="62"/>
      <c r="I87" s="83"/>
      <c r="J87" s="60" t="str">
        <f t="shared" si="1"/>
        <v>Jan-00</v>
      </c>
    </row>
    <row r="88" spans="1:10" s="61" customFormat="1" ht="15.95" customHeight="1" x14ac:dyDescent="0.2">
      <c r="A88" s="71"/>
      <c r="B88" s="72"/>
      <c r="C88" s="62"/>
      <c r="D88" s="62"/>
      <c r="E88" s="80"/>
      <c r="F88" s="62"/>
      <c r="G88" s="62"/>
      <c r="H88" s="62"/>
      <c r="I88" s="83"/>
      <c r="J88" s="60" t="str">
        <f t="shared" si="1"/>
        <v>Jan-00</v>
      </c>
    </row>
    <row r="89" spans="1:10" s="61" customFormat="1" ht="15.95" customHeight="1" x14ac:dyDescent="0.2">
      <c r="A89" s="71"/>
      <c r="B89" s="72"/>
      <c r="C89" s="62"/>
      <c r="D89" s="62"/>
      <c r="E89" s="80"/>
      <c r="F89" s="62"/>
      <c r="G89" s="62"/>
      <c r="H89" s="62"/>
      <c r="I89" s="83"/>
      <c r="J89" s="60" t="str">
        <f t="shared" si="1"/>
        <v>Jan-00</v>
      </c>
    </row>
    <row r="90" spans="1:10" s="61" customFormat="1" ht="15.95" customHeight="1" x14ac:dyDescent="0.2">
      <c r="A90" s="71"/>
      <c r="B90" s="72"/>
      <c r="C90" s="62"/>
      <c r="D90" s="62"/>
      <c r="E90" s="80"/>
      <c r="F90" s="62"/>
      <c r="G90" s="62"/>
      <c r="H90" s="62"/>
      <c r="I90" s="83"/>
      <c r="J90" s="60" t="str">
        <f t="shared" si="1"/>
        <v>Jan-00</v>
      </c>
    </row>
    <row r="91" spans="1:10" s="61" customFormat="1" ht="15.95" customHeight="1" x14ac:dyDescent="0.2">
      <c r="A91" s="71"/>
      <c r="B91" s="72"/>
      <c r="C91" s="62"/>
      <c r="D91" s="62"/>
      <c r="E91" s="80"/>
      <c r="F91" s="62"/>
      <c r="G91" s="62"/>
      <c r="H91" s="62"/>
      <c r="I91" s="83"/>
      <c r="J91" s="60" t="str">
        <f t="shared" si="1"/>
        <v>Jan-00</v>
      </c>
    </row>
    <row r="92" spans="1:10" s="61" customFormat="1" ht="15.95" customHeight="1" x14ac:dyDescent="0.2">
      <c r="A92" s="71"/>
      <c r="B92" s="72"/>
      <c r="C92" s="62"/>
      <c r="D92" s="62"/>
      <c r="E92" s="80"/>
      <c r="F92" s="62"/>
      <c r="G92" s="62"/>
      <c r="H92" s="62"/>
      <c r="I92" s="83"/>
      <c r="J92" s="60" t="str">
        <f t="shared" si="1"/>
        <v>Jan-00</v>
      </c>
    </row>
    <row r="93" spans="1:10" s="61" customFormat="1" ht="15.95" customHeight="1" x14ac:dyDescent="0.2">
      <c r="A93" s="71"/>
      <c r="B93" s="72"/>
      <c r="C93" s="62"/>
      <c r="D93" s="62"/>
      <c r="E93" s="80"/>
      <c r="F93" s="62"/>
      <c r="G93" s="62"/>
      <c r="H93" s="62"/>
      <c r="I93" s="83"/>
      <c r="J93" s="60" t="str">
        <f t="shared" si="1"/>
        <v>Jan-00</v>
      </c>
    </row>
    <row r="94" spans="1:10" s="61" customFormat="1" ht="15.95" customHeight="1" x14ac:dyDescent="0.2">
      <c r="A94" s="71"/>
      <c r="B94" s="72"/>
      <c r="C94" s="62"/>
      <c r="D94" s="62"/>
      <c r="E94" s="80"/>
      <c r="F94" s="62"/>
      <c r="G94" s="62"/>
      <c r="H94" s="62"/>
      <c r="I94" s="83"/>
      <c r="J94" s="60" t="str">
        <f t="shared" si="1"/>
        <v>Jan-00</v>
      </c>
    </row>
    <row r="95" spans="1:10" s="61" customFormat="1" ht="15.95" customHeight="1" x14ac:dyDescent="0.2">
      <c r="A95" s="71"/>
      <c r="B95" s="72"/>
      <c r="C95" s="62"/>
      <c r="D95" s="62"/>
      <c r="E95" s="80"/>
      <c r="F95" s="62"/>
      <c r="G95" s="62"/>
      <c r="H95" s="62"/>
      <c r="I95" s="83"/>
      <c r="J95" s="60" t="str">
        <f t="shared" si="1"/>
        <v>Jan-00</v>
      </c>
    </row>
    <row r="96" spans="1:10" s="61" customFormat="1" ht="15.95" customHeight="1" x14ac:dyDescent="0.2">
      <c r="A96" s="71"/>
      <c r="B96" s="72"/>
      <c r="C96" s="62"/>
      <c r="D96" s="62"/>
      <c r="E96" s="80"/>
      <c r="F96" s="62"/>
      <c r="G96" s="62"/>
      <c r="H96" s="62"/>
      <c r="I96" s="83"/>
      <c r="J96" s="60" t="str">
        <f t="shared" si="1"/>
        <v>Jan-00</v>
      </c>
    </row>
    <row r="97" spans="1:10" s="61" customFormat="1" ht="15.95" customHeight="1" x14ac:dyDescent="0.2">
      <c r="A97" s="71"/>
      <c r="B97" s="72"/>
      <c r="C97" s="62"/>
      <c r="D97" s="62"/>
      <c r="E97" s="80"/>
      <c r="F97" s="62"/>
      <c r="G97" s="62"/>
      <c r="H97" s="62"/>
      <c r="I97" s="83"/>
      <c r="J97" s="60" t="str">
        <f t="shared" si="1"/>
        <v>Jan-00</v>
      </c>
    </row>
    <row r="98" spans="1:10" s="61" customFormat="1" ht="15.95" customHeight="1" x14ac:dyDescent="0.2">
      <c r="A98" s="71"/>
      <c r="B98" s="72"/>
      <c r="C98" s="62"/>
      <c r="D98" s="62"/>
      <c r="E98" s="80"/>
      <c r="F98" s="62"/>
      <c r="G98" s="62"/>
      <c r="H98" s="62"/>
      <c r="I98" s="83"/>
      <c r="J98" s="60" t="str">
        <f t="shared" si="1"/>
        <v>Jan-00</v>
      </c>
    </row>
    <row r="99" spans="1:10" s="61" customFormat="1" ht="15.95" customHeight="1" x14ac:dyDescent="0.2">
      <c r="A99" s="71"/>
      <c r="B99" s="72"/>
      <c r="C99" s="62"/>
      <c r="D99" s="62"/>
      <c r="E99" s="80"/>
      <c r="F99" s="62"/>
      <c r="G99" s="62"/>
      <c r="H99" s="62"/>
      <c r="I99" s="83"/>
      <c r="J99" s="60" t="str">
        <f t="shared" si="1"/>
        <v>Jan-00</v>
      </c>
    </row>
    <row r="100" spans="1:10" s="61" customFormat="1" ht="15.95" customHeight="1" x14ac:dyDescent="0.2">
      <c r="A100" s="71"/>
      <c r="B100" s="72"/>
      <c r="C100" s="62"/>
      <c r="D100" s="62"/>
      <c r="E100" s="80"/>
      <c r="F100" s="62"/>
      <c r="G100" s="62"/>
      <c r="H100" s="62"/>
      <c r="I100" s="83"/>
      <c r="J100" s="60" t="str">
        <f t="shared" si="1"/>
        <v>Jan-00</v>
      </c>
    </row>
    <row r="101" spans="1:10" s="61" customFormat="1" ht="15.95" customHeight="1" x14ac:dyDescent="0.2">
      <c r="A101" s="71"/>
      <c r="B101" s="72"/>
      <c r="C101" s="62"/>
      <c r="D101" s="62"/>
      <c r="E101" s="80"/>
      <c r="F101" s="62"/>
      <c r="G101" s="62"/>
      <c r="H101" s="62"/>
      <c r="I101" s="83"/>
      <c r="J101" s="60" t="str">
        <f t="shared" si="1"/>
        <v>Jan-00</v>
      </c>
    </row>
    <row r="102" spans="1:10" s="61" customFormat="1" ht="15.95" customHeight="1" x14ac:dyDescent="0.2">
      <c r="A102" s="71"/>
      <c r="B102" s="72"/>
      <c r="C102" s="62"/>
      <c r="D102" s="62"/>
      <c r="E102" s="80"/>
      <c r="F102" s="62"/>
      <c r="G102" s="62"/>
      <c r="H102" s="62"/>
      <c r="I102" s="83"/>
      <c r="J102" s="60" t="str">
        <f t="shared" si="1"/>
        <v>Jan-00</v>
      </c>
    </row>
    <row r="103" spans="1:10" s="61" customFormat="1" ht="15.95" customHeight="1" thickBot="1" x14ac:dyDescent="0.25">
      <c r="A103" s="77"/>
      <c r="B103" s="78"/>
      <c r="C103" s="66"/>
      <c r="D103" s="66"/>
      <c r="E103" s="81"/>
      <c r="F103" s="66"/>
      <c r="G103" s="66"/>
      <c r="H103" s="66"/>
      <c r="I103" s="86"/>
      <c r="J103" s="60" t="str">
        <f t="shared" si="1"/>
        <v>Jan-00</v>
      </c>
    </row>
    <row r="104" spans="1:10" x14ac:dyDescent="0.2">
      <c r="A104" s="100" t="s">
        <v>54</v>
      </c>
    </row>
  </sheetData>
  <phoneticPr fontId="0" type="noConversion"/>
  <dataValidations count="1">
    <dataValidation type="list" allowBlank="1" showInputMessage="1" showErrorMessage="1" sqref="A2:A103">
      <formula1>"1000,2000,3000,4000,5000,6000,7000,8000,9000,10000"</formula1>
    </dataValidation>
  </dataValidations>
  <printOptions horizontalCentered="1"/>
  <pageMargins left="0.5" right="0.5" top="1" bottom="1" header="0.5" footer="0.5"/>
  <pageSetup scale="75" orientation="landscape" r:id="rId1"/>
  <headerFooter alignWithMargins="0">
    <oddHeader>&amp;C&amp;"Arial Narrow,Bold"&amp;1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0"/>
  <sheetViews>
    <sheetView zoomScaleNormal="75" workbookViewId="0">
      <pane ySplit="1" topLeftCell="A2" activePane="bottomLeft" state="frozen"/>
      <selection pane="bottomLeft" activeCell="R3" sqref="R3"/>
    </sheetView>
  </sheetViews>
  <sheetFormatPr defaultRowHeight="12.75" x14ac:dyDescent="0.2"/>
  <cols>
    <col min="1" max="1" width="6" style="67" bestFit="1" customWidth="1"/>
    <col min="2" max="2" width="9.140625" style="67"/>
    <col min="3" max="3" width="14.85546875" style="67" bestFit="1" customWidth="1"/>
    <col min="4" max="4" width="10.28515625" style="68" bestFit="1" customWidth="1"/>
    <col min="5" max="5" width="5.7109375" style="67" bestFit="1" customWidth="1"/>
    <col min="6" max="6" width="16.42578125" style="67" bestFit="1" customWidth="1"/>
    <col min="7" max="7" width="15.7109375" style="67" bestFit="1" customWidth="1"/>
    <col min="8" max="8" width="11.42578125" style="67" bestFit="1" customWidth="1"/>
    <col min="9" max="9" width="14" style="67" customWidth="1"/>
    <col min="10" max="10" width="6.28515625" style="67" bestFit="1" customWidth="1"/>
    <col min="11" max="11" width="9.140625" style="67"/>
    <col min="12" max="12" width="6.85546875" style="67" hidden="1" customWidth="1"/>
    <col min="13" max="16384" width="9.140625" style="67"/>
  </cols>
  <sheetData>
    <row r="1" spans="1:12" ht="104.1" customHeight="1" x14ac:dyDescent="0.2">
      <c r="A1" s="90" t="s">
        <v>12</v>
      </c>
      <c r="B1" s="90" t="s">
        <v>48</v>
      </c>
      <c r="C1" s="90" t="s">
        <v>27</v>
      </c>
      <c r="D1" s="91" t="s">
        <v>2</v>
      </c>
      <c r="E1" s="92" t="s">
        <v>18</v>
      </c>
      <c r="F1" s="90" t="s">
        <v>14</v>
      </c>
      <c r="G1" s="93" t="s">
        <v>20</v>
      </c>
      <c r="H1" s="93" t="s">
        <v>50</v>
      </c>
      <c r="I1" s="90" t="s">
        <v>32</v>
      </c>
      <c r="J1" s="90" t="s">
        <v>29</v>
      </c>
      <c r="K1" s="90" t="s">
        <v>30</v>
      </c>
      <c r="L1" s="87" t="s">
        <v>31</v>
      </c>
    </row>
    <row r="2" spans="1:12" s="61" customFormat="1" ht="15.95" customHeight="1" x14ac:dyDescent="0.2">
      <c r="A2" s="94">
        <v>12000</v>
      </c>
      <c r="B2" s="74">
        <v>40563</v>
      </c>
      <c r="C2" s="62" t="s">
        <v>49</v>
      </c>
      <c r="D2" s="80">
        <v>1000</v>
      </c>
      <c r="E2" s="98">
        <v>0</v>
      </c>
      <c r="F2" s="62" t="s">
        <v>40</v>
      </c>
      <c r="G2" s="88" t="s">
        <v>41</v>
      </c>
      <c r="H2" s="62" t="s">
        <v>43</v>
      </c>
      <c r="I2" s="62" t="s">
        <v>44</v>
      </c>
      <c r="J2" s="62" t="s">
        <v>19</v>
      </c>
      <c r="K2" s="74">
        <v>40573</v>
      </c>
      <c r="L2" s="62" t="str">
        <f>A2&amp;TEXT(B2,"mmm-yy")</f>
        <v>12000Jan-11</v>
      </c>
    </row>
    <row r="3" spans="1:12" s="61" customFormat="1" ht="15.95" customHeight="1" x14ac:dyDescent="0.2">
      <c r="A3" s="94">
        <v>11000</v>
      </c>
      <c r="B3" s="74">
        <v>40589</v>
      </c>
      <c r="C3" s="62" t="s">
        <v>49</v>
      </c>
      <c r="D3" s="80">
        <v>2500</v>
      </c>
      <c r="E3" s="98">
        <v>0</v>
      </c>
      <c r="F3" s="62" t="s">
        <v>42</v>
      </c>
      <c r="G3" s="88" t="s">
        <v>45</v>
      </c>
      <c r="H3" s="62" t="s">
        <v>46</v>
      </c>
      <c r="I3" s="62" t="s">
        <v>45</v>
      </c>
      <c r="J3" s="62" t="s">
        <v>19</v>
      </c>
      <c r="K3" s="74">
        <v>40603</v>
      </c>
      <c r="L3" s="62" t="str">
        <f t="shared" ref="L3:L66" si="0">A3&amp;TEXT(B3,"mmm-yy")</f>
        <v>11000Feb-11</v>
      </c>
    </row>
    <row r="4" spans="1:12" s="61" customFormat="1" ht="15.95" customHeight="1" x14ac:dyDescent="0.2">
      <c r="A4" s="94"/>
      <c r="B4" s="74"/>
      <c r="C4" s="62"/>
      <c r="D4" s="80"/>
      <c r="E4" s="98"/>
      <c r="F4" s="62"/>
      <c r="G4" s="88"/>
      <c r="H4" s="62"/>
      <c r="I4" s="62"/>
      <c r="J4" s="62"/>
      <c r="K4" s="74"/>
      <c r="L4" s="62" t="str">
        <f t="shared" si="0"/>
        <v>Jan-00</v>
      </c>
    </row>
    <row r="5" spans="1:12" s="61" customFormat="1" ht="15.95" customHeight="1" x14ac:dyDescent="0.2">
      <c r="A5" s="94"/>
      <c r="B5" s="74"/>
      <c r="C5" s="62"/>
      <c r="D5" s="80"/>
      <c r="E5" s="98"/>
      <c r="F5" s="62"/>
      <c r="G5" s="88"/>
      <c r="H5" s="62"/>
      <c r="I5" s="62"/>
      <c r="J5" s="62"/>
      <c r="K5" s="74"/>
      <c r="L5" s="62" t="str">
        <f t="shared" si="0"/>
        <v>Jan-00</v>
      </c>
    </row>
    <row r="6" spans="1:12" s="61" customFormat="1" ht="15.95" customHeight="1" x14ac:dyDescent="0.2">
      <c r="A6" s="94"/>
      <c r="B6" s="74"/>
      <c r="C6" s="62"/>
      <c r="D6" s="80"/>
      <c r="E6" s="98"/>
      <c r="F6" s="62"/>
      <c r="G6" s="88"/>
      <c r="H6" s="62"/>
      <c r="I6" s="62"/>
      <c r="J6" s="62"/>
      <c r="K6" s="74"/>
      <c r="L6" s="62" t="str">
        <f t="shared" si="0"/>
        <v>Jan-00</v>
      </c>
    </row>
    <row r="7" spans="1:12" s="61" customFormat="1" ht="15.95" customHeight="1" x14ac:dyDescent="0.2">
      <c r="A7" s="95"/>
      <c r="B7" s="76"/>
      <c r="C7" s="64"/>
      <c r="D7" s="80"/>
      <c r="E7" s="99"/>
      <c r="F7" s="64"/>
      <c r="G7" s="89"/>
      <c r="H7" s="89"/>
      <c r="I7" s="64"/>
      <c r="J7" s="64"/>
      <c r="K7" s="76"/>
      <c r="L7" s="62" t="str">
        <f t="shared" si="0"/>
        <v>Jan-00</v>
      </c>
    </row>
    <row r="8" spans="1:12" s="61" customFormat="1" ht="15.95" customHeight="1" x14ac:dyDescent="0.2">
      <c r="A8" s="95"/>
      <c r="B8" s="76"/>
      <c r="C8" s="64"/>
      <c r="D8" s="80"/>
      <c r="E8" s="99"/>
      <c r="F8" s="64"/>
      <c r="G8" s="89"/>
      <c r="H8" s="89"/>
      <c r="I8" s="64"/>
      <c r="J8" s="64"/>
      <c r="K8" s="76"/>
      <c r="L8" s="62" t="str">
        <f t="shared" si="0"/>
        <v>Jan-00</v>
      </c>
    </row>
    <row r="9" spans="1:12" s="61" customFormat="1" ht="15.95" customHeight="1" x14ac:dyDescent="0.2">
      <c r="A9" s="94"/>
      <c r="B9" s="74"/>
      <c r="C9" s="62"/>
      <c r="D9" s="80"/>
      <c r="E9" s="98"/>
      <c r="F9" s="62"/>
      <c r="G9" s="88"/>
      <c r="H9" s="62"/>
      <c r="I9" s="62"/>
      <c r="J9" s="62"/>
      <c r="K9" s="74"/>
      <c r="L9" s="62" t="str">
        <f t="shared" si="0"/>
        <v>Jan-00</v>
      </c>
    </row>
    <row r="10" spans="1:12" s="61" customFormat="1" ht="15.95" customHeight="1" x14ac:dyDescent="0.2">
      <c r="A10" s="95"/>
      <c r="B10" s="76"/>
      <c r="C10" s="64"/>
      <c r="D10" s="80"/>
      <c r="E10" s="99"/>
      <c r="F10" s="64"/>
      <c r="G10" s="89"/>
      <c r="H10" s="89"/>
      <c r="I10" s="64"/>
      <c r="J10" s="64"/>
      <c r="K10" s="76"/>
      <c r="L10" s="62" t="str">
        <f t="shared" si="0"/>
        <v>Jan-00</v>
      </c>
    </row>
    <row r="11" spans="1:12" s="61" customFormat="1" ht="15.95" customHeight="1" x14ac:dyDescent="0.2">
      <c r="A11" s="94"/>
      <c r="B11" s="74"/>
      <c r="C11" s="62"/>
      <c r="D11" s="80"/>
      <c r="E11" s="98"/>
      <c r="F11" s="62"/>
      <c r="G11" s="88"/>
      <c r="H11" s="62"/>
      <c r="I11" s="62"/>
      <c r="J11" s="62"/>
      <c r="K11" s="74"/>
      <c r="L11" s="62" t="str">
        <f t="shared" si="0"/>
        <v>Jan-00</v>
      </c>
    </row>
    <row r="12" spans="1:12" s="61" customFormat="1" ht="15.95" customHeight="1" x14ac:dyDescent="0.2">
      <c r="A12" s="95"/>
      <c r="B12" s="76"/>
      <c r="C12" s="64"/>
      <c r="D12" s="80"/>
      <c r="E12" s="99"/>
      <c r="F12" s="64"/>
      <c r="G12" s="89"/>
      <c r="H12" s="89"/>
      <c r="I12" s="64"/>
      <c r="J12" s="64"/>
      <c r="K12" s="76"/>
      <c r="L12" s="62" t="str">
        <f t="shared" si="0"/>
        <v>Jan-00</v>
      </c>
    </row>
    <row r="13" spans="1:12" s="61" customFormat="1" ht="15.95" customHeight="1" x14ac:dyDescent="0.2">
      <c r="A13" s="95"/>
      <c r="B13" s="76"/>
      <c r="C13" s="64"/>
      <c r="D13" s="80"/>
      <c r="E13" s="99"/>
      <c r="F13" s="64"/>
      <c r="G13" s="89"/>
      <c r="H13" s="89"/>
      <c r="I13" s="64"/>
      <c r="J13" s="64"/>
      <c r="K13" s="76"/>
      <c r="L13" s="62" t="str">
        <f t="shared" si="0"/>
        <v>Jan-00</v>
      </c>
    </row>
    <row r="14" spans="1:12" s="61" customFormat="1" ht="15.95" customHeight="1" x14ac:dyDescent="0.2">
      <c r="A14" s="96"/>
      <c r="B14" s="74"/>
      <c r="C14" s="62"/>
      <c r="D14" s="80"/>
      <c r="E14" s="98"/>
      <c r="F14" s="62"/>
      <c r="G14" s="88"/>
      <c r="H14" s="88"/>
      <c r="I14" s="62"/>
      <c r="J14" s="62"/>
      <c r="K14" s="74"/>
      <c r="L14" s="62" t="str">
        <f t="shared" si="0"/>
        <v>Jan-00</v>
      </c>
    </row>
    <row r="15" spans="1:12" s="61" customFormat="1" ht="15.95" customHeight="1" x14ac:dyDescent="0.2">
      <c r="A15" s="96"/>
      <c r="B15" s="74"/>
      <c r="C15" s="62"/>
      <c r="D15" s="80"/>
      <c r="E15" s="98"/>
      <c r="F15" s="62"/>
      <c r="G15" s="88"/>
      <c r="H15" s="88"/>
      <c r="I15" s="62"/>
      <c r="J15" s="62"/>
      <c r="K15" s="74"/>
      <c r="L15" s="62" t="str">
        <f t="shared" si="0"/>
        <v>Jan-00</v>
      </c>
    </row>
    <row r="16" spans="1:12" s="61" customFormat="1" ht="15.95" customHeight="1" x14ac:dyDescent="0.2">
      <c r="A16" s="96"/>
      <c r="B16" s="74"/>
      <c r="C16" s="62"/>
      <c r="D16" s="80"/>
      <c r="E16" s="98"/>
      <c r="F16" s="62"/>
      <c r="G16" s="88"/>
      <c r="H16" s="88"/>
      <c r="I16" s="89"/>
      <c r="J16" s="62"/>
      <c r="K16" s="74"/>
      <c r="L16" s="62" t="str">
        <f t="shared" si="0"/>
        <v>Jan-00</v>
      </c>
    </row>
    <row r="17" spans="1:12" s="61" customFormat="1" ht="15.95" customHeight="1" x14ac:dyDescent="0.2">
      <c r="A17" s="94"/>
      <c r="B17" s="74"/>
      <c r="C17" s="62"/>
      <c r="D17" s="80"/>
      <c r="E17" s="98"/>
      <c r="F17" s="62"/>
      <c r="G17" s="88"/>
      <c r="H17" s="62"/>
      <c r="I17" s="62"/>
      <c r="J17" s="62"/>
      <c r="K17" s="74"/>
      <c r="L17" s="62" t="str">
        <f t="shared" si="0"/>
        <v>Jan-00</v>
      </c>
    </row>
    <row r="18" spans="1:12" s="61" customFormat="1" ht="15.95" customHeight="1" x14ac:dyDescent="0.2">
      <c r="A18" s="94"/>
      <c r="B18" s="74"/>
      <c r="C18" s="62"/>
      <c r="D18" s="80"/>
      <c r="E18" s="98"/>
      <c r="F18" s="62"/>
      <c r="G18" s="88"/>
      <c r="H18" s="62"/>
      <c r="I18" s="62"/>
      <c r="J18" s="62"/>
      <c r="K18" s="74"/>
      <c r="L18" s="62" t="str">
        <f t="shared" si="0"/>
        <v>Jan-00</v>
      </c>
    </row>
    <row r="19" spans="1:12" s="61" customFormat="1" ht="15.95" customHeight="1" x14ac:dyDescent="0.2">
      <c r="A19" s="94"/>
      <c r="B19" s="74"/>
      <c r="C19" s="62"/>
      <c r="D19" s="80"/>
      <c r="E19" s="98"/>
      <c r="F19" s="62"/>
      <c r="G19" s="88"/>
      <c r="H19" s="62"/>
      <c r="I19" s="62"/>
      <c r="J19" s="62"/>
      <c r="K19" s="74"/>
      <c r="L19" s="62" t="str">
        <f t="shared" si="0"/>
        <v>Jan-00</v>
      </c>
    </row>
    <row r="20" spans="1:12" s="61" customFormat="1" ht="15.95" customHeight="1" x14ac:dyDescent="0.2">
      <c r="A20" s="94"/>
      <c r="B20" s="74"/>
      <c r="C20" s="62"/>
      <c r="D20" s="80"/>
      <c r="E20" s="98"/>
      <c r="F20" s="62"/>
      <c r="G20" s="88"/>
      <c r="H20" s="62"/>
      <c r="I20" s="62"/>
      <c r="J20" s="62"/>
      <c r="K20" s="74"/>
      <c r="L20" s="62" t="str">
        <f t="shared" si="0"/>
        <v>Jan-00</v>
      </c>
    </row>
    <row r="21" spans="1:12" s="61" customFormat="1" ht="15.95" customHeight="1" x14ac:dyDescent="0.2">
      <c r="A21" s="94"/>
      <c r="B21" s="74"/>
      <c r="C21" s="62"/>
      <c r="D21" s="80"/>
      <c r="E21" s="98"/>
      <c r="F21" s="62"/>
      <c r="G21" s="88"/>
      <c r="H21" s="62"/>
      <c r="I21" s="62"/>
      <c r="J21" s="62"/>
      <c r="K21" s="74"/>
      <c r="L21" s="62" t="str">
        <f t="shared" si="0"/>
        <v>Jan-00</v>
      </c>
    </row>
    <row r="22" spans="1:12" s="61" customFormat="1" ht="15.95" customHeight="1" x14ac:dyDescent="0.2">
      <c r="A22" s="94"/>
      <c r="B22" s="74"/>
      <c r="C22" s="62"/>
      <c r="D22" s="80"/>
      <c r="E22" s="98"/>
      <c r="F22" s="62"/>
      <c r="G22" s="88"/>
      <c r="H22" s="62"/>
      <c r="I22" s="62"/>
      <c r="J22" s="62"/>
      <c r="K22" s="74"/>
      <c r="L22" s="62" t="str">
        <f t="shared" si="0"/>
        <v>Jan-00</v>
      </c>
    </row>
    <row r="23" spans="1:12" s="61" customFormat="1" ht="15.95" customHeight="1" x14ac:dyDescent="0.2">
      <c r="A23" s="94"/>
      <c r="B23" s="74"/>
      <c r="C23" s="62"/>
      <c r="D23" s="80"/>
      <c r="E23" s="98"/>
      <c r="F23" s="62"/>
      <c r="G23" s="88"/>
      <c r="H23" s="62"/>
      <c r="I23" s="62"/>
      <c r="J23" s="62"/>
      <c r="K23" s="74"/>
      <c r="L23" s="62" t="str">
        <f t="shared" si="0"/>
        <v>Jan-00</v>
      </c>
    </row>
    <row r="24" spans="1:12" s="61" customFormat="1" ht="15.95" customHeight="1" x14ac:dyDescent="0.2">
      <c r="A24" s="94"/>
      <c r="B24" s="74"/>
      <c r="C24" s="62"/>
      <c r="D24" s="80"/>
      <c r="E24" s="98"/>
      <c r="F24" s="62"/>
      <c r="G24" s="88"/>
      <c r="H24" s="62"/>
      <c r="I24" s="62"/>
      <c r="J24" s="62"/>
      <c r="K24" s="74"/>
      <c r="L24" s="62" t="str">
        <f t="shared" si="0"/>
        <v>Jan-00</v>
      </c>
    </row>
    <row r="25" spans="1:12" s="61" customFormat="1" ht="15.95" customHeight="1" x14ac:dyDescent="0.2">
      <c r="A25" s="94"/>
      <c r="B25" s="74"/>
      <c r="C25" s="62"/>
      <c r="D25" s="80"/>
      <c r="E25" s="98"/>
      <c r="F25" s="62"/>
      <c r="G25" s="88"/>
      <c r="H25" s="62"/>
      <c r="I25" s="62"/>
      <c r="J25" s="62"/>
      <c r="K25" s="74"/>
      <c r="L25" s="62" t="str">
        <f t="shared" si="0"/>
        <v>Jan-00</v>
      </c>
    </row>
    <row r="26" spans="1:12" s="61" customFormat="1" ht="15.95" customHeight="1" x14ac:dyDescent="0.2">
      <c r="A26" s="94"/>
      <c r="B26" s="74"/>
      <c r="C26" s="62"/>
      <c r="D26" s="80"/>
      <c r="E26" s="98"/>
      <c r="F26" s="62"/>
      <c r="G26" s="88"/>
      <c r="H26" s="62"/>
      <c r="I26" s="62"/>
      <c r="J26" s="62"/>
      <c r="K26" s="74"/>
      <c r="L26" s="62" t="str">
        <f t="shared" si="0"/>
        <v>Jan-00</v>
      </c>
    </row>
    <row r="27" spans="1:12" s="61" customFormat="1" ht="15.95" customHeight="1" x14ac:dyDescent="0.2">
      <c r="A27" s="94"/>
      <c r="B27" s="74"/>
      <c r="C27" s="62"/>
      <c r="D27" s="80"/>
      <c r="E27" s="98"/>
      <c r="F27" s="62"/>
      <c r="G27" s="88"/>
      <c r="H27" s="62"/>
      <c r="I27" s="62"/>
      <c r="J27" s="62"/>
      <c r="K27" s="74"/>
      <c r="L27" s="62" t="str">
        <f t="shared" si="0"/>
        <v>Jan-00</v>
      </c>
    </row>
    <row r="28" spans="1:12" s="61" customFormat="1" ht="15.95" customHeight="1" x14ac:dyDescent="0.2">
      <c r="A28" s="97"/>
      <c r="B28" s="76"/>
      <c r="C28" s="64"/>
      <c r="D28" s="80"/>
      <c r="E28" s="99"/>
      <c r="F28" s="64"/>
      <c r="G28" s="89"/>
      <c r="H28" s="64"/>
      <c r="I28" s="64"/>
      <c r="J28" s="64"/>
      <c r="K28" s="76"/>
      <c r="L28" s="62" t="str">
        <f t="shared" si="0"/>
        <v>Jan-00</v>
      </c>
    </row>
    <row r="29" spans="1:12" s="61" customFormat="1" ht="15.95" customHeight="1" x14ac:dyDescent="0.2">
      <c r="A29" s="97"/>
      <c r="B29" s="76"/>
      <c r="C29" s="64"/>
      <c r="D29" s="80"/>
      <c r="E29" s="99"/>
      <c r="F29" s="64"/>
      <c r="G29" s="89"/>
      <c r="H29" s="64"/>
      <c r="I29" s="64"/>
      <c r="J29" s="64"/>
      <c r="K29" s="76"/>
      <c r="L29" s="62" t="str">
        <f t="shared" si="0"/>
        <v>Jan-00</v>
      </c>
    </row>
    <row r="30" spans="1:12" s="61" customFormat="1" ht="15.95" customHeight="1" x14ac:dyDescent="0.2">
      <c r="A30" s="94"/>
      <c r="B30" s="74"/>
      <c r="C30" s="62"/>
      <c r="D30" s="80"/>
      <c r="E30" s="98"/>
      <c r="F30" s="62"/>
      <c r="G30" s="88"/>
      <c r="H30" s="62"/>
      <c r="I30" s="62"/>
      <c r="J30" s="62"/>
      <c r="K30" s="74"/>
      <c r="L30" s="62" t="str">
        <f t="shared" si="0"/>
        <v>Jan-00</v>
      </c>
    </row>
    <row r="31" spans="1:12" s="61" customFormat="1" ht="15.95" customHeight="1" x14ac:dyDescent="0.2">
      <c r="A31" s="94"/>
      <c r="B31" s="74"/>
      <c r="C31" s="62"/>
      <c r="D31" s="80"/>
      <c r="E31" s="98"/>
      <c r="F31" s="62"/>
      <c r="G31" s="88"/>
      <c r="H31" s="62"/>
      <c r="I31" s="62"/>
      <c r="J31" s="62"/>
      <c r="K31" s="74"/>
      <c r="L31" s="62" t="str">
        <f t="shared" si="0"/>
        <v>Jan-00</v>
      </c>
    </row>
    <row r="32" spans="1:12" s="61" customFormat="1" ht="15.95" customHeight="1" x14ac:dyDescent="0.2">
      <c r="A32" s="94"/>
      <c r="B32" s="74"/>
      <c r="C32" s="62"/>
      <c r="D32" s="80"/>
      <c r="E32" s="98"/>
      <c r="F32" s="62"/>
      <c r="G32" s="88"/>
      <c r="H32" s="62"/>
      <c r="I32" s="62"/>
      <c r="J32" s="62"/>
      <c r="K32" s="74"/>
      <c r="L32" s="62" t="str">
        <f t="shared" si="0"/>
        <v>Jan-00</v>
      </c>
    </row>
    <row r="33" spans="1:12" s="61" customFormat="1" ht="15.95" customHeight="1" x14ac:dyDescent="0.2">
      <c r="A33" s="94"/>
      <c r="B33" s="74"/>
      <c r="C33" s="62"/>
      <c r="D33" s="80"/>
      <c r="E33" s="98"/>
      <c r="F33" s="62"/>
      <c r="G33" s="88"/>
      <c r="H33" s="62"/>
      <c r="I33" s="62"/>
      <c r="J33" s="62"/>
      <c r="K33" s="74"/>
      <c r="L33" s="62" t="str">
        <f t="shared" si="0"/>
        <v>Jan-00</v>
      </c>
    </row>
    <row r="34" spans="1:12" s="61" customFormat="1" ht="15.95" customHeight="1" x14ac:dyDescent="0.2">
      <c r="A34" s="94"/>
      <c r="B34" s="74"/>
      <c r="C34" s="62"/>
      <c r="D34" s="80"/>
      <c r="E34" s="98"/>
      <c r="F34" s="62"/>
      <c r="G34" s="88"/>
      <c r="H34" s="62"/>
      <c r="I34" s="62"/>
      <c r="J34" s="62"/>
      <c r="K34" s="74"/>
      <c r="L34" s="62" t="str">
        <f t="shared" si="0"/>
        <v>Jan-00</v>
      </c>
    </row>
    <row r="35" spans="1:12" s="61" customFormat="1" ht="15.95" customHeight="1" x14ac:dyDescent="0.2">
      <c r="A35" s="96"/>
      <c r="B35" s="74"/>
      <c r="C35" s="62"/>
      <c r="D35" s="80"/>
      <c r="E35" s="98"/>
      <c r="F35" s="62"/>
      <c r="G35" s="88"/>
      <c r="H35" s="88"/>
      <c r="I35" s="89"/>
      <c r="J35" s="62"/>
      <c r="K35" s="74"/>
      <c r="L35" s="62" t="str">
        <f t="shared" si="0"/>
        <v>Jan-00</v>
      </c>
    </row>
    <row r="36" spans="1:12" s="61" customFormat="1" ht="15.95" customHeight="1" x14ac:dyDescent="0.2">
      <c r="A36" s="96"/>
      <c r="B36" s="74"/>
      <c r="C36" s="62"/>
      <c r="D36" s="80"/>
      <c r="E36" s="98"/>
      <c r="F36" s="62"/>
      <c r="G36" s="88"/>
      <c r="H36" s="88"/>
      <c r="I36" s="89"/>
      <c r="J36" s="62"/>
      <c r="K36" s="74"/>
      <c r="L36" s="62" t="str">
        <f t="shared" si="0"/>
        <v>Jan-00</v>
      </c>
    </row>
    <row r="37" spans="1:12" s="61" customFormat="1" ht="15.95" customHeight="1" x14ac:dyDescent="0.2">
      <c r="A37" s="96"/>
      <c r="B37" s="74"/>
      <c r="C37" s="62"/>
      <c r="D37" s="80"/>
      <c r="E37" s="98"/>
      <c r="F37" s="62"/>
      <c r="G37" s="88"/>
      <c r="H37" s="88"/>
      <c r="I37" s="89"/>
      <c r="J37" s="62"/>
      <c r="K37" s="74"/>
      <c r="L37" s="62" t="str">
        <f t="shared" si="0"/>
        <v>Jan-00</v>
      </c>
    </row>
    <row r="38" spans="1:12" s="61" customFormat="1" ht="15.95" customHeight="1" x14ac:dyDescent="0.2">
      <c r="A38" s="96"/>
      <c r="B38" s="74"/>
      <c r="C38" s="62"/>
      <c r="D38" s="80"/>
      <c r="E38" s="98"/>
      <c r="F38" s="62"/>
      <c r="G38" s="88"/>
      <c r="H38" s="88"/>
      <c r="I38" s="89"/>
      <c r="J38" s="62"/>
      <c r="K38" s="74"/>
      <c r="L38" s="62" t="str">
        <f t="shared" si="0"/>
        <v>Jan-00</v>
      </c>
    </row>
    <row r="39" spans="1:12" s="61" customFormat="1" ht="15.95" customHeight="1" x14ac:dyDescent="0.2">
      <c r="A39" s="94"/>
      <c r="B39" s="74"/>
      <c r="C39" s="62"/>
      <c r="D39" s="80"/>
      <c r="E39" s="98"/>
      <c r="F39" s="62"/>
      <c r="G39" s="88"/>
      <c r="H39" s="62"/>
      <c r="I39" s="62"/>
      <c r="J39" s="62"/>
      <c r="K39" s="74"/>
      <c r="L39" s="62" t="str">
        <f t="shared" si="0"/>
        <v>Jan-00</v>
      </c>
    </row>
    <row r="40" spans="1:12" s="61" customFormat="1" ht="15.95" customHeight="1" x14ac:dyDescent="0.2">
      <c r="A40" s="94"/>
      <c r="B40" s="74"/>
      <c r="C40" s="62"/>
      <c r="D40" s="80"/>
      <c r="E40" s="98"/>
      <c r="F40" s="62"/>
      <c r="G40" s="88"/>
      <c r="H40" s="62"/>
      <c r="I40" s="62"/>
      <c r="J40" s="62"/>
      <c r="K40" s="74"/>
      <c r="L40" s="62" t="str">
        <f t="shared" si="0"/>
        <v>Jan-00</v>
      </c>
    </row>
    <row r="41" spans="1:12" s="61" customFormat="1" ht="15.95" customHeight="1" x14ac:dyDescent="0.2">
      <c r="A41" s="94"/>
      <c r="B41" s="74"/>
      <c r="C41" s="62"/>
      <c r="D41" s="80"/>
      <c r="E41" s="98"/>
      <c r="F41" s="62"/>
      <c r="G41" s="88"/>
      <c r="H41" s="62"/>
      <c r="I41" s="62"/>
      <c r="J41" s="62"/>
      <c r="K41" s="74"/>
      <c r="L41" s="62" t="str">
        <f t="shared" si="0"/>
        <v>Jan-00</v>
      </c>
    </row>
    <row r="42" spans="1:12" s="61" customFormat="1" ht="15.95" customHeight="1" x14ac:dyDescent="0.2">
      <c r="A42" s="94"/>
      <c r="B42" s="74"/>
      <c r="C42" s="62"/>
      <c r="D42" s="80"/>
      <c r="E42" s="98"/>
      <c r="F42" s="62"/>
      <c r="G42" s="88"/>
      <c r="H42" s="62"/>
      <c r="I42" s="62"/>
      <c r="J42" s="62"/>
      <c r="K42" s="74"/>
      <c r="L42" s="62" t="str">
        <f t="shared" si="0"/>
        <v>Jan-00</v>
      </c>
    </row>
    <row r="43" spans="1:12" s="61" customFormat="1" ht="15.95" customHeight="1" x14ac:dyDescent="0.2">
      <c r="A43" s="94"/>
      <c r="B43" s="74"/>
      <c r="C43" s="62"/>
      <c r="D43" s="80"/>
      <c r="E43" s="98"/>
      <c r="F43" s="62"/>
      <c r="G43" s="88"/>
      <c r="H43" s="62"/>
      <c r="I43" s="62"/>
      <c r="J43" s="62"/>
      <c r="K43" s="74"/>
      <c r="L43" s="62" t="str">
        <f t="shared" si="0"/>
        <v>Jan-00</v>
      </c>
    </row>
    <row r="44" spans="1:12" s="61" customFormat="1" ht="15.95" customHeight="1" x14ac:dyDescent="0.2">
      <c r="A44" s="96"/>
      <c r="B44" s="74"/>
      <c r="C44" s="62"/>
      <c r="D44" s="80"/>
      <c r="E44" s="98"/>
      <c r="F44" s="62"/>
      <c r="G44" s="88"/>
      <c r="H44" s="88"/>
      <c r="I44" s="89"/>
      <c r="J44" s="62"/>
      <c r="K44" s="74"/>
      <c r="L44" s="62" t="str">
        <f t="shared" si="0"/>
        <v>Jan-00</v>
      </c>
    </row>
    <row r="45" spans="1:12" s="61" customFormat="1" ht="15.95" customHeight="1" x14ac:dyDescent="0.2">
      <c r="A45" s="96"/>
      <c r="B45" s="74"/>
      <c r="C45" s="62"/>
      <c r="D45" s="80"/>
      <c r="E45" s="98"/>
      <c r="F45" s="62"/>
      <c r="G45" s="88"/>
      <c r="H45" s="88"/>
      <c r="I45" s="89"/>
      <c r="J45" s="62"/>
      <c r="K45" s="74"/>
      <c r="L45" s="62" t="str">
        <f t="shared" si="0"/>
        <v>Jan-00</v>
      </c>
    </row>
    <row r="46" spans="1:12" s="61" customFormat="1" ht="15.95" customHeight="1" x14ac:dyDescent="0.2">
      <c r="A46" s="94"/>
      <c r="B46" s="74"/>
      <c r="C46" s="62"/>
      <c r="D46" s="80"/>
      <c r="E46" s="98"/>
      <c r="F46" s="62"/>
      <c r="G46" s="88"/>
      <c r="H46" s="62"/>
      <c r="I46" s="62"/>
      <c r="J46" s="62"/>
      <c r="K46" s="74"/>
      <c r="L46" s="62" t="str">
        <f t="shared" si="0"/>
        <v>Jan-00</v>
      </c>
    </row>
    <row r="47" spans="1:12" s="61" customFormat="1" ht="15.95" customHeight="1" x14ac:dyDescent="0.2">
      <c r="A47" s="94"/>
      <c r="B47" s="74"/>
      <c r="C47" s="62"/>
      <c r="D47" s="80"/>
      <c r="E47" s="98"/>
      <c r="F47" s="62"/>
      <c r="G47" s="88"/>
      <c r="H47" s="62"/>
      <c r="I47" s="62"/>
      <c r="J47" s="62"/>
      <c r="K47" s="74"/>
      <c r="L47" s="62" t="str">
        <f t="shared" si="0"/>
        <v>Jan-00</v>
      </c>
    </row>
    <row r="48" spans="1:12" s="61" customFormat="1" ht="15.95" customHeight="1" x14ac:dyDescent="0.2">
      <c r="A48" s="94"/>
      <c r="B48" s="74"/>
      <c r="C48" s="62"/>
      <c r="D48" s="80"/>
      <c r="E48" s="98"/>
      <c r="F48" s="62"/>
      <c r="G48" s="88"/>
      <c r="H48" s="62"/>
      <c r="I48" s="62"/>
      <c r="J48" s="62"/>
      <c r="K48" s="74"/>
      <c r="L48" s="62" t="str">
        <f t="shared" si="0"/>
        <v>Jan-00</v>
      </c>
    </row>
    <row r="49" spans="1:12" s="61" customFormat="1" ht="15.95" customHeight="1" x14ac:dyDescent="0.2">
      <c r="A49" s="94"/>
      <c r="B49" s="74"/>
      <c r="C49" s="62"/>
      <c r="D49" s="80"/>
      <c r="E49" s="98"/>
      <c r="F49" s="62"/>
      <c r="G49" s="88"/>
      <c r="H49" s="62"/>
      <c r="I49" s="62"/>
      <c r="J49" s="62"/>
      <c r="K49" s="74"/>
      <c r="L49" s="62" t="str">
        <f t="shared" si="0"/>
        <v>Jan-00</v>
      </c>
    </row>
    <row r="50" spans="1:12" s="61" customFormat="1" ht="15.95" customHeight="1" x14ac:dyDescent="0.2">
      <c r="A50" s="96"/>
      <c r="B50" s="74"/>
      <c r="C50" s="62"/>
      <c r="D50" s="80"/>
      <c r="E50" s="98"/>
      <c r="F50" s="62"/>
      <c r="G50" s="88"/>
      <c r="H50" s="88"/>
      <c r="I50" s="89"/>
      <c r="J50" s="62"/>
      <c r="K50" s="74"/>
      <c r="L50" s="62" t="str">
        <f t="shared" si="0"/>
        <v>Jan-00</v>
      </c>
    </row>
    <row r="51" spans="1:12" s="61" customFormat="1" ht="15.95" customHeight="1" x14ac:dyDescent="0.2">
      <c r="A51" s="96"/>
      <c r="B51" s="74"/>
      <c r="C51" s="62"/>
      <c r="D51" s="80"/>
      <c r="E51" s="98"/>
      <c r="F51" s="62"/>
      <c r="G51" s="88"/>
      <c r="H51" s="88"/>
      <c r="I51" s="89"/>
      <c r="J51" s="62"/>
      <c r="K51" s="74"/>
      <c r="L51" s="62" t="str">
        <f t="shared" si="0"/>
        <v>Jan-00</v>
      </c>
    </row>
    <row r="52" spans="1:12" s="61" customFormat="1" ht="15.95" customHeight="1" x14ac:dyDescent="0.2">
      <c r="A52" s="94"/>
      <c r="B52" s="74"/>
      <c r="C52" s="62"/>
      <c r="D52" s="80"/>
      <c r="E52" s="98"/>
      <c r="F52" s="62"/>
      <c r="G52" s="88"/>
      <c r="H52" s="62"/>
      <c r="I52" s="62"/>
      <c r="J52" s="62"/>
      <c r="K52" s="74"/>
      <c r="L52" s="62" t="str">
        <f t="shared" si="0"/>
        <v>Jan-00</v>
      </c>
    </row>
    <row r="53" spans="1:12" s="61" customFormat="1" ht="15.95" customHeight="1" x14ac:dyDescent="0.2">
      <c r="A53" s="94"/>
      <c r="B53" s="74"/>
      <c r="C53" s="62"/>
      <c r="D53" s="80"/>
      <c r="E53" s="98"/>
      <c r="F53" s="62"/>
      <c r="G53" s="88"/>
      <c r="H53" s="62"/>
      <c r="I53" s="62"/>
      <c r="J53" s="62"/>
      <c r="K53" s="74"/>
      <c r="L53" s="62" t="str">
        <f t="shared" si="0"/>
        <v>Jan-00</v>
      </c>
    </row>
    <row r="54" spans="1:12" s="61" customFormat="1" ht="15.95" customHeight="1" x14ac:dyDescent="0.2">
      <c r="A54" s="94"/>
      <c r="B54" s="74"/>
      <c r="C54" s="62"/>
      <c r="D54" s="80"/>
      <c r="E54" s="98"/>
      <c r="F54" s="62"/>
      <c r="G54" s="88"/>
      <c r="H54" s="62"/>
      <c r="I54" s="62"/>
      <c r="J54" s="62"/>
      <c r="K54" s="74"/>
      <c r="L54" s="62" t="str">
        <f t="shared" si="0"/>
        <v>Jan-00</v>
      </c>
    </row>
    <row r="55" spans="1:12" s="61" customFormat="1" ht="15.95" customHeight="1" x14ac:dyDescent="0.2">
      <c r="A55" s="94"/>
      <c r="B55" s="74"/>
      <c r="C55" s="62"/>
      <c r="D55" s="80"/>
      <c r="E55" s="98"/>
      <c r="F55" s="62"/>
      <c r="G55" s="88"/>
      <c r="H55" s="62"/>
      <c r="I55" s="62"/>
      <c r="J55" s="62"/>
      <c r="K55" s="74"/>
      <c r="L55" s="62" t="str">
        <f t="shared" si="0"/>
        <v>Jan-00</v>
      </c>
    </row>
    <row r="56" spans="1:12" s="61" customFormat="1" ht="15.95" customHeight="1" x14ac:dyDescent="0.2">
      <c r="A56" s="94"/>
      <c r="B56" s="74"/>
      <c r="C56" s="62"/>
      <c r="D56" s="80"/>
      <c r="E56" s="98"/>
      <c r="F56" s="62"/>
      <c r="G56" s="88"/>
      <c r="H56" s="62"/>
      <c r="I56" s="62"/>
      <c r="J56" s="62"/>
      <c r="K56" s="74"/>
      <c r="L56" s="62" t="str">
        <f t="shared" si="0"/>
        <v>Jan-00</v>
      </c>
    </row>
    <row r="57" spans="1:12" s="61" customFormat="1" ht="15.95" customHeight="1" x14ac:dyDescent="0.2">
      <c r="A57" s="94"/>
      <c r="B57" s="74"/>
      <c r="C57" s="62"/>
      <c r="D57" s="80"/>
      <c r="E57" s="98"/>
      <c r="F57" s="62"/>
      <c r="G57" s="88"/>
      <c r="H57" s="62"/>
      <c r="I57" s="62"/>
      <c r="J57" s="62"/>
      <c r="K57" s="74"/>
      <c r="L57" s="62" t="str">
        <f t="shared" si="0"/>
        <v>Jan-00</v>
      </c>
    </row>
    <row r="58" spans="1:12" s="61" customFormat="1" ht="15.95" customHeight="1" x14ac:dyDescent="0.2">
      <c r="A58" s="94"/>
      <c r="B58" s="74"/>
      <c r="C58" s="62"/>
      <c r="D58" s="80"/>
      <c r="E58" s="98"/>
      <c r="F58" s="62"/>
      <c r="G58" s="88"/>
      <c r="H58" s="62"/>
      <c r="I58" s="62"/>
      <c r="J58" s="62"/>
      <c r="K58" s="74"/>
      <c r="L58" s="62" t="str">
        <f t="shared" si="0"/>
        <v>Jan-00</v>
      </c>
    </row>
    <row r="59" spans="1:12" s="61" customFormat="1" ht="15.95" customHeight="1" x14ac:dyDescent="0.2">
      <c r="A59" s="96"/>
      <c r="B59" s="74"/>
      <c r="C59" s="62"/>
      <c r="D59" s="80"/>
      <c r="E59" s="98"/>
      <c r="F59" s="62"/>
      <c r="G59" s="88"/>
      <c r="H59" s="88"/>
      <c r="I59" s="89"/>
      <c r="J59" s="62"/>
      <c r="K59" s="74"/>
      <c r="L59" s="62" t="str">
        <f t="shared" si="0"/>
        <v>Jan-00</v>
      </c>
    </row>
    <row r="60" spans="1:12" s="61" customFormat="1" ht="15.95" customHeight="1" x14ac:dyDescent="0.2">
      <c r="A60" s="94"/>
      <c r="B60" s="74"/>
      <c r="C60" s="62"/>
      <c r="D60" s="80"/>
      <c r="E60" s="98"/>
      <c r="F60" s="62"/>
      <c r="G60" s="88"/>
      <c r="H60" s="62"/>
      <c r="I60" s="62"/>
      <c r="J60" s="62"/>
      <c r="K60" s="74"/>
      <c r="L60" s="62" t="str">
        <f t="shared" si="0"/>
        <v>Jan-00</v>
      </c>
    </row>
    <row r="61" spans="1:12" s="61" customFormat="1" ht="15.95" customHeight="1" x14ac:dyDescent="0.2">
      <c r="A61" s="94"/>
      <c r="B61" s="74"/>
      <c r="C61" s="62"/>
      <c r="D61" s="80"/>
      <c r="E61" s="98"/>
      <c r="F61" s="62"/>
      <c r="G61" s="88"/>
      <c r="H61" s="62"/>
      <c r="I61" s="62"/>
      <c r="J61" s="62"/>
      <c r="K61" s="74"/>
      <c r="L61" s="62" t="str">
        <f t="shared" si="0"/>
        <v>Jan-00</v>
      </c>
    </row>
    <row r="62" spans="1:12" s="61" customFormat="1" ht="15.95" customHeight="1" x14ac:dyDescent="0.2">
      <c r="A62" s="94"/>
      <c r="B62" s="74"/>
      <c r="C62" s="62"/>
      <c r="D62" s="80"/>
      <c r="E62" s="98"/>
      <c r="F62" s="62"/>
      <c r="G62" s="88"/>
      <c r="H62" s="62"/>
      <c r="I62" s="62"/>
      <c r="J62" s="62"/>
      <c r="K62" s="74"/>
      <c r="L62" s="62" t="str">
        <f t="shared" si="0"/>
        <v>Jan-00</v>
      </c>
    </row>
    <row r="63" spans="1:12" s="61" customFormat="1" ht="15.95" customHeight="1" x14ac:dyDescent="0.2">
      <c r="A63" s="94"/>
      <c r="B63" s="74"/>
      <c r="C63" s="62"/>
      <c r="D63" s="80"/>
      <c r="E63" s="98"/>
      <c r="F63" s="88"/>
      <c r="G63" s="88"/>
      <c r="H63" s="62"/>
      <c r="I63" s="62"/>
      <c r="J63" s="62"/>
      <c r="K63" s="74"/>
      <c r="L63" s="62" t="str">
        <f t="shared" si="0"/>
        <v>Jan-00</v>
      </c>
    </row>
    <row r="64" spans="1:12" s="61" customFormat="1" ht="15.95" customHeight="1" x14ac:dyDescent="0.2">
      <c r="A64" s="94"/>
      <c r="B64" s="74"/>
      <c r="C64" s="62"/>
      <c r="D64" s="80"/>
      <c r="E64" s="98"/>
      <c r="F64" s="88"/>
      <c r="G64" s="88"/>
      <c r="H64" s="62"/>
      <c r="I64" s="62"/>
      <c r="J64" s="62"/>
      <c r="K64" s="74"/>
      <c r="L64" s="62" t="str">
        <f t="shared" si="0"/>
        <v>Jan-00</v>
      </c>
    </row>
    <row r="65" spans="1:12" s="61" customFormat="1" ht="15.95" customHeight="1" x14ac:dyDescent="0.2">
      <c r="A65" s="94"/>
      <c r="B65" s="74"/>
      <c r="C65" s="62"/>
      <c r="D65" s="80"/>
      <c r="E65" s="98"/>
      <c r="F65" s="88"/>
      <c r="G65" s="88"/>
      <c r="H65" s="62"/>
      <c r="I65" s="62"/>
      <c r="J65" s="62"/>
      <c r="K65" s="74"/>
      <c r="L65" s="62" t="str">
        <f t="shared" si="0"/>
        <v>Jan-00</v>
      </c>
    </row>
    <row r="66" spans="1:12" s="61" customFormat="1" ht="15.95" customHeight="1" x14ac:dyDescent="0.2">
      <c r="A66" s="94"/>
      <c r="B66" s="74"/>
      <c r="C66" s="62"/>
      <c r="D66" s="80"/>
      <c r="E66" s="98"/>
      <c r="F66" s="88"/>
      <c r="G66" s="88"/>
      <c r="H66" s="62"/>
      <c r="I66" s="62"/>
      <c r="J66" s="62"/>
      <c r="K66" s="74"/>
      <c r="L66" s="62" t="str">
        <f t="shared" si="0"/>
        <v>Jan-00</v>
      </c>
    </row>
    <row r="67" spans="1:12" s="61" customFormat="1" ht="15.95" customHeight="1" x14ac:dyDescent="0.2">
      <c r="A67" s="94"/>
      <c r="B67" s="74"/>
      <c r="C67" s="62"/>
      <c r="D67" s="80"/>
      <c r="E67" s="98"/>
      <c r="F67" s="88"/>
      <c r="G67" s="88"/>
      <c r="H67" s="62"/>
      <c r="I67" s="62"/>
      <c r="J67" s="62"/>
      <c r="K67" s="74"/>
      <c r="L67" s="62" t="str">
        <f t="shared" ref="L67:L109" si="1">A67&amp;TEXT(B67,"mmm-yy")</f>
        <v>Jan-00</v>
      </c>
    </row>
    <row r="68" spans="1:12" s="61" customFormat="1" ht="15.95" customHeight="1" x14ac:dyDescent="0.2">
      <c r="A68" s="94"/>
      <c r="B68" s="74"/>
      <c r="C68" s="62"/>
      <c r="D68" s="80"/>
      <c r="E68" s="98"/>
      <c r="F68" s="62"/>
      <c r="G68" s="88"/>
      <c r="H68" s="62"/>
      <c r="I68" s="62"/>
      <c r="J68" s="62"/>
      <c r="K68" s="74"/>
      <c r="L68" s="62" t="str">
        <f t="shared" si="1"/>
        <v>Jan-00</v>
      </c>
    </row>
    <row r="69" spans="1:12" s="61" customFormat="1" ht="15.95" customHeight="1" x14ac:dyDescent="0.2">
      <c r="A69" s="94"/>
      <c r="B69" s="74"/>
      <c r="C69" s="62"/>
      <c r="D69" s="80"/>
      <c r="E69" s="98"/>
      <c r="F69" s="62"/>
      <c r="G69" s="88"/>
      <c r="H69" s="62"/>
      <c r="I69" s="62"/>
      <c r="J69" s="62"/>
      <c r="K69" s="74"/>
      <c r="L69" s="62" t="str">
        <f t="shared" si="1"/>
        <v>Jan-00</v>
      </c>
    </row>
    <row r="70" spans="1:12" s="61" customFormat="1" ht="15.95" customHeight="1" x14ac:dyDescent="0.2">
      <c r="A70" s="94"/>
      <c r="B70" s="74"/>
      <c r="C70" s="62"/>
      <c r="D70" s="80"/>
      <c r="E70" s="98"/>
      <c r="F70" s="62"/>
      <c r="G70" s="88"/>
      <c r="H70" s="62"/>
      <c r="I70" s="62"/>
      <c r="J70" s="62"/>
      <c r="K70" s="74"/>
      <c r="L70" s="62" t="str">
        <f t="shared" si="1"/>
        <v>Jan-00</v>
      </c>
    </row>
    <row r="71" spans="1:12" s="61" customFormat="1" ht="15.95" customHeight="1" x14ac:dyDescent="0.2">
      <c r="A71" s="94"/>
      <c r="B71" s="74"/>
      <c r="C71" s="62"/>
      <c r="D71" s="80"/>
      <c r="E71" s="98"/>
      <c r="F71" s="62"/>
      <c r="G71" s="88"/>
      <c r="H71" s="62"/>
      <c r="I71" s="62"/>
      <c r="J71" s="62"/>
      <c r="K71" s="74"/>
      <c r="L71" s="62" t="str">
        <f t="shared" si="1"/>
        <v>Jan-00</v>
      </c>
    </row>
    <row r="72" spans="1:12" s="61" customFormat="1" ht="15.95" customHeight="1" x14ac:dyDescent="0.2">
      <c r="A72" s="94"/>
      <c r="B72" s="74"/>
      <c r="C72" s="62"/>
      <c r="D72" s="80"/>
      <c r="E72" s="98"/>
      <c r="F72" s="62"/>
      <c r="G72" s="88"/>
      <c r="H72" s="62"/>
      <c r="I72" s="62"/>
      <c r="J72" s="62"/>
      <c r="K72" s="74"/>
      <c r="L72" s="62" t="str">
        <f t="shared" si="1"/>
        <v>Jan-00</v>
      </c>
    </row>
    <row r="73" spans="1:12" s="61" customFormat="1" ht="15.95" customHeight="1" x14ac:dyDescent="0.2">
      <c r="A73" s="96"/>
      <c r="B73" s="74"/>
      <c r="C73" s="62"/>
      <c r="D73" s="80"/>
      <c r="E73" s="98"/>
      <c r="F73" s="62"/>
      <c r="G73" s="88"/>
      <c r="H73" s="88"/>
      <c r="I73" s="89"/>
      <c r="J73" s="62"/>
      <c r="K73" s="74"/>
      <c r="L73" s="62" t="str">
        <f t="shared" si="1"/>
        <v>Jan-00</v>
      </c>
    </row>
    <row r="74" spans="1:12" s="61" customFormat="1" ht="15.95" customHeight="1" x14ac:dyDescent="0.2">
      <c r="A74" s="96"/>
      <c r="B74" s="74"/>
      <c r="C74" s="62"/>
      <c r="D74" s="80"/>
      <c r="E74" s="98"/>
      <c r="F74" s="62"/>
      <c r="G74" s="88"/>
      <c r="H74" s="88"/>
      <c r="I74" s="89"/>
      <c r="J74" s="62"/>
      <c r="K74" s="74"/>
      <c r="L74" s="62" t="str">
        <f t="shared" si="1"/>
        <v>Jan-00</v>
      </c>
    </row>
    <row r="75" spans="1:12" s="61" customFormat="1" ht="15.95" customHeight="1" x14ac:dyDescent="0.2">
      <c r="A75" s="94"/>
      <c r="B75" s="74"/>
      <c r="C75" s="62"/>
      <c r="D75" s="80"/>
      <c r="E75" s="98"/>
      <c r="F75" s="62"/>
      <c r="G75" s="88"/>
      <c r="H75" s="62"/>
      <c r="I75" s="62"/>
      <c r="J75" s="62"/>
      <c r="K75" s="74"/>
      <c r="L75" s="62" t="str">
        <f t="shared" si="1"/>
        <v>Jan-00</v>
      </c>
    </row>
    <row r="76" spans="1:12" s="61" customFormat="1" ht="15.95" customHeight="1" x14ac:dyDescent="0.2">
      <c r="A76" s="94"/>
      <c r="B76" s="74"/>
      <c r="C76" s="62"/>
      <c r="D76" s="80"/>
      <c r="E76" s="98"/>
      <c r="F76" s="62"/>
      <c r="G76" s="88"/>
      <c r="H76" s="62"/>
      <c r="I76" s="62"/>
      <c r="J76" s="62"/>
      <c r="K76" s="74"/>
      <c r="L76" s="62" t="str">
        <f t="shared" si="1"/>
        <v>Jan-00</v>
      </c>
    </row>
    <row r="77" spans="1:12" s="61" customFormat="1" ht="15.95" customHeight="1" x14ac:dyDescent="0.2">
      <c r="A77" s="94"/>
      <c r="B77" s="74"/>
      <c r="C77" s="62"/>
      <c r="D77" s="80"/>
      <c r="E77" s="98"/>
      <c r="F77" s="62"/>
      <c r="G77" s="88"/>
      <c r="H77" s="62"/>
      <c r="I77" s="62"/>
      <c r="J77" s="62"/>
      <c r="K77" s="74"/>
      <c r="L77" s="62" t="str">
        <f t="shared" si="1"/>
        <v>Jan-00</v>
      </c>
    </row>
    <row r="78" spans="1:12" s="61" customFormat="1" ht="15.95" customHeight="1" x14ac:dyDescent="0.2">
      <c r="A78" s="94"/>
      <c r="B78" s="74"/>
      <c r="C78" s="62"/>
      <c r="D78" s="80"/>
      <c r="E78" s="98"/>
      <c r="F78" s="62"/>
      <c r="G78" s="88"/>
      <c r="H78" s="62"/>
      <c r="I78" s="62"/>
      <c r="J78" s="62"/>
      <c r="K78" s="74"/>
      <c r="L78" s="62" t="str">
        <f t="shared" si="1"/>
        <v>Jan-00</v>
      </c>
    </row>
    <row r="79" spans="1:12" s="61" customFormat="1" ht="15.95" customHeight="1" x14ac:dyDescent="0.2">
      <c r="A79" s="94"/>
      <c r="B79" s="74"/>
      <c r="C79" s="62"/>
      <c r="D79" s="80"/>
      <c r="E79" s="98"/>
      <c r="F79" s="62"/>
      <c r="G79" s="88"/>
      <c r="H79" s="62"/>
      <c r="I79" s="62"/>
      <c r="J79" s="62"/>
      <c r="K79" s="74"/>
      <c r="L79" s="62" t="str">
        <f t="shared" si="1"/>
        <v>Jan-00</v>
      </c>
    </row>
    <row r="80" spans="1:12" s="61" customFormat="1" ht="15.95" customHeight="1" x14ac:dyDescent="0.2">
      <c r="A80" s="94"/>
      <c r="B80" s="74"/>
      <c r="C80" s="62"/>
      <c r="D80" s="80"/>
      <c r="E80" s="98"/>
      <c r="F80" s="62"/>
      <c r="G80" s="88"/>
      <c r="H80" s="62"/>
      <c r="I80" s="62"/>
      <c r="J80" s="62"/>
      <c r="K80" s="74"/>
      <c r="L80" s="62" t="str">
        <f t="shared" si="1"/>
        <v>Jan-00</v>
      </c>
    </row>
    <row r="81" spans="1:12" s="61" customFormat="1" ht="15.95" customHeight="1" x14ac:dyDescent="0.2">
      <c r="A81" s="94"/>
      <c r="B81" s="74"/>
      <c r="C81" s="62"/>
      <c r="D81" s="80"/>
      <c r="E81" s="98"/>
      <c r="F81" s="62"/>
      <c r="G81" s="88"/>
      <c r="H81" s="62"/>
      <c r="I81" s="62"/>
      <c r="J81" s="62"/>
      <c r="K81" s="74"/>
      <c r="L81" s="62" t="str">
        <f t="shared" si="1"/>
        <v>Jan-00</v>
      </c>
    </row>
    <row r="82" spans="1:12" s="61" customFormat="1" ht="15.95" customHeight="1" x14ac:dyDescent="0.2">
      <c r="A82" s="96"/>
      <c r="B82" s="74"/>
      <c r="C82" s="62"/>
      <c r="D82" s="80"/>
      <c r="E82" s="98"/>
      <c r="F82" s="62"/>
      <c r="G82" s="88"/>
      <c r="H82" s="88"/>
      <c r="I82" s="89"/>
      <c r="J82" s="62"/>
      <c r="K82" s="74"/>
      <c r="L82" s="62" t="str">
        <f t="shared" si="1"/>
        <v>Jan-00</v>
      </c>
    </row>
    <row r="83" spans="1:12" s="61" customFormat="1" ht="15.95" customHeight="1" x14ac:dyDescent="0.2">
      <c r="A83" s="96"/>
      <c r="B83" s="74"/>
      <c r="C83" s="62"/>
      <c r="D83" s="80"/>
      <c r="E83" s="98"/>
      <c r="F83" s="62"/>
      <c r="G83" s="88"/>
      <c r="H83" s="88"/>
      <c r="I83" s="89"/>
      <c r="J83" s="62"/>
      <c r="K83" s="74"/>
      <c r="L83" s="62" t="str">
        <f t="shared" si="1"/>
        <v>Jan-00</v>
      </c>
    </row>
    <row r="84" spans="1:12" s="61" customFormat="1" ht="15.95" customHeight="1" x14ac:dyDescent="0.2">
      <c r="A84" s="94"/>
      <c r="B84" s="74"/>
      <c r="C84" s="62"/>
      <c r="D84" s="80"/>
      <c r="E84" s="98"/>
      <c r="F84" s="62"/>
      <c r="G84" s="88"/>
      <c r="H84" s="62"/>
      <c r="I84" s="62"/>
      <c r="J84" s="62"/>
      <c r="K84" s="74"/>
      <c r="L84" s="62" t="str">
        <f t="shared" si="1"/>
        <v>Jan-00</v>
      </c>
    </row>
    <row r="85" spans="1:12" s="61" customFormat="1" ht="15.95" customHeight="1" x14ac:dyDescent="0.2">
      <c r="A85" s="94"/>
      <c r="B85" s="74"/>
      <c r="C85" s="62"/>
      <c r="D85" s="80"/>
      <c r="E85" s="98"/>
      <c r="F85" s="62"/>
      <c r="G85" s="88"/>
      <c r="H85" s="62"/>
      <c r="I85" s="62"/>
      <c r="J85" s="62"/>
      <c r="K85" s="74"/>
      <c r="L85" s="62" t="str">
        <f t="shared" si="1"/>
        <v>Jan-00</v>
      </c>
    </row>
    <row r="86" spans="1:12" s="61" customFormat="1" ht="15.95" customHeight="1" x14ac:dyDescent="0.2">
      <c r="A86" s="94"/>
      <c r="B86" s="74"/>
      <c r="C86" s="62"/>
      <c r="D86" s="80"/>
      <c r="E86" s="98"/>
      <c r="F86" s="62"/>
      <c r="G86" s="88"/>
      <c r="H86" s="62"/>
      <c r="I86" s="62"/>
      <c r="J86" s="62"/>
      <c r="K86" s="74"/>
      <c r="L86" s="62" t="str">
        <f t="shared" si="1"/>
        <v>Jan-00</v>
      </c>
    </row>
    <row r="87" spans="1:12" s="61" customFormat="1" ht="15.95" customHeight="1" x14ac:dyDescent="0.2">
      <c r="A87" s="96"/>
      <c r="B87" s="74"/>
      <c r="C87" s="62"/>
      <c r="D87" s="80"/>
      <c r="E87" s="98"/>
      <c r="F87" s="62"/>
      <c r="G87" s="88"/>
      <c r="H87" s="88"/>
      <c r="I87" s="89"/>
      <c r="J87" s="62"/>
      <c r="K87" s="74"/>
      <c r="L87" s="62" t="str">
        <f t="shared" si="1"/>
        <v>Jan-00</v>
      </c>
    </row>
    <row r="88" spans="1:12" s="61" customFormat="1" ht="15.95" customHeight="1" x14ac:dyDescent="0.2">
      <c r="A88" s="94"/>
      <c r="B88" s="74"/>
      <c r="C88" s="62"/>
      <c r="D88" s="80"/>
      <c r="E88" s="98"/>
      <c r="F88" s="62"/>
      <c r="G88" s="88"/>
      <c r="H88" s="62"/>
      <c r="I88" s="62"/>
      <c r="J88" s="62"/>
      <c r="K88" s="74"/>
      <c r="L88" s="62" t="str">
        <f t="shared" si="1"/>
        <v>Jan-00</v>
      </c>
    </row>
    <row r="89" spans="1:12" s="61" customFormat="1" ht="15.95" customHeight="1" x14ac:dyDescent="0.2">
      <c r="A89" s="94"/>
      <c r="B89" s="74"/>
      <c r="C89" s="62"/>
      <c r="D89" s="80"/>
      <c r="E89" s="98"/>
      <c r="F89" s="62"/>
      <c r="G89" s="88"/>
      <c r="H89" s="62"/>
      <c r="I89" s="62"/>
      <c r="J89" s="62"/>
      <c r="K89" s="74"/>
      <c r="L89" s="62" t="str">
        <f t="shared" si="1"/>
        <v>Jan-00</v>
      </c>
    </row>
    <row r="90" spans="1:12" s="61" customFormat="1" ht="15.95" customHeight="1" x14ac:dyDescent="0.2">
      <c r="A90" s="96"/>
      <c r="B90" s="74"/>
      <c r="C90" s="62"/>
      <c r="D90" s="80"/>
      <c r="E90" s="98"/>
      <c r="F90" s="62"/>
      <c r="G90" s="88"/>
      <c r="H90" s="88"/>
      <c r="I90" s="89"/>
      <c r="J90" s="62"/>
      <c r="K90" s="74"/>
      <c r="L90" s="62" t="str">
        <f t="shared" si="1"/>
        <v>Jan-00</v>
      </c>
    </row>
    <row r="91" spans="1:12" s="61" customFormat="1" ht="15.95" customHeight="1" x14ac:dyDescent="0.2">
      <c r="A91" s="94"/>
      <c r="B91" s="74"/>
      <c r="C91" s="62"/>
      <c r="D91" s="80"/>
      <c r="E91" s="98"/>
      <c r="F91" s="62"/>
      <c r="G91" s="88"/>
      <c r="H91" s="62"/>
      <c r="I91" s="62"/>
      <c r="J91" s="62"/>
      <c r="K91" s="74"/>
      <c r="L91" s="62" t="str">
        <f t="shared" si="1"/>
        <v>Jan-00</v>
      </c>
    </row>
    <row r="92" spans="1:12" s="61" customFormat="1" ht="15.95" customHeight="1" x14ac:dyDescent="0.2">
      <c r="A92" s="94"/>
      <c r="B92" s="74"/>
      <c r="C92" s="62"/>
      <c r="D92" s="80"/>
      <c r="E92" s="98"/>
      <c r="F92" s="62"/>
      <c r="G92" s="88"/>
      <c r="H92" s="62"/>
      <c r="I92" s="62"/>
      <c r="J92" s="62"/>
      <c r="K92" s="74"/>
      <c r="L92" s="62" t="str">
        <f t="shared" si="1"/>
        <v>Jan-00</v>
      </c>
    </row>
    <row r="93" spans="1:12" s="61" customFormat="1" ht="15.95" customHeight="1" x14ac:dyDescent="0.2">
      <c r="A93" s="95"/>
      <c r="B93" s="74"/>
      <c r="C93" s="64"/>
      <c r="D93" s="80"/>
      <c r="E93" s="98"/>
      <c r="F93" s="64"/>
      <c r="G93" s="89"/>
      <c r="H93" s="89"/>
      <c r="I93" s="89"/>
      <c r="J93" s="64"/>
      <c r="K93" s="74"/>
      <c r="L93" s="62" t="str">
        <f t="shared" si="1"/>
        <v>Jan-00</v>
      </c>
    </row>
    <row r="94" spans="1:12" s="61" customFormat="1" ht="15.95" customHeight="1" x14ac:dyDescent="0.2">
      <c r="A94" s="94"/>
      <c r="B94" s="74"/>
      <c r="C94" s="62"/>
      <c r="D94" s="80"/>
      <c r="E94" s="98"/>
      <c r="F94" s="62"/>
      <c r="G94" s="88"/>
      <c r="H94" s="62"/>
      <c r="I94" s="62"/>
      <c r="J94" s="62"/>
      <c r="K94" s="74"/>
      <c r="L94" s="62" t="str">
        <f t="shared" si="1"/>
        <v>Jan-00</v>
      </c>
    </row>
    <row r="95" spans="1:12" s="61" customFormat="1" ht="15.95" customHeight="1" x14ac:dyDescent="0.2">
      <c r="A95" s="94"/>
      <c r="B95" s="74"/>
      <c r="C95" s="62"/>
      <c r="D95" s="80"/>
      <c r="E95" s="98"/>
      <c r="F95" s="62"/>
      <c r="G95" s="88"/>
      <c r="H95" s="62"/>
      <c r="I95" s="62"/>
      <c r="J95" s="62"/>
      <c r="K95" s="74"/>
      <c r="L95" s="62" t="str">
        <f t="shared" si="1"/>
        <v>Jan-00</v>
      </c>
    </row>
    <row r="96" spans="1:12" s="61" customFormat="1" ht="15.95" customHeight="1" x14ac:dyDescent="0.2">
      <c r="A96" s="94"/>
      <c r="B96" s="74"/>
      <c r="C96" s="62"/>
      <c r="D96" s="80"/>
      <c r="E96" s="98"/>
      <c r="F96" s="62"/>
      <c r="G96" s="88"/>
      <c r="H96" s="62"/>
      <c r="I96" s="62"/>
      <c r="J96" s="62"/>
      <c r="K96" s="74"/>
      <c r="L96" s="62" t="str">
        <f t="shared" si="1"/>
        <v>Jan-00</v>
      </c>
    </row>
    <row r="97" spans="1:12" s="61" customFormat="1" ht="15.95" customHeight="1" x14ac:dyDescent="0.2">
      <c r="A97" s="94"/>
      <c r="B97" s="74"/>
      <c r="C97" s="62"/>
      <c r="D97" s="80"/>
      <c r="E97" s="98"/>
      <c r="F97" s="62"/>
      <c r="G97" s="88"/>
      <c r="H97" s="62"/>
      <c r="I97" s="62"/>
      <c r="J97" s="62"/>
      <c r="K97" s="74"/>
      <c r="L97" s="62" t="str">
        <f t="shared" si="1"/>
        <v>Jan-00</v>
      </c>
    </row>
    <row r="98" spans="1:12" s="61" customFormat="1" ht="15.95" customHeight="1" x14ac:dyDescent="0.2">
      <c r="A98" s="96"/>
      <c r="B98" s="74"/>
      <c r="C98" s="62"/>
      <c r="D98" s="80"/>
      <c r="E98" s="98"/>
      <c r="F98" s="62"/>
      <c r="G98" s="88"/>
      <c r="H98" s="88"/>
      <c r="I98" s="89"/>
      <c r="J98" s="62"/>
      <c r="K98" s="74"/>
      <c r="L98" s="62" t="str">
        <f t="shared" si="1"/>
        <v>Jan-00</v>
      </c>
    </row>
    <row r="99" spans="1:12" s="61" customFormat="1" ht="15.95" customHeight="1" x14ac:dyDescent="0.2">
      <c r="A99" s="97"/>
      <c r="B99" s="76"/>
      <c r="C99" s="64"/>
      <c r="D99" s="80"/>
      <c r="E99" s="99"/>
      <c r="F99" s="64"/>
      <c r="G99" s="89"/>
      <c r="H99" s="64"/>
      <c r="I99" s="64"/>
      <c r="J99" s="64"/>
      <c r="K99" s="76"/>
      <c r="L99" s="62" t="str">
        <f t="shared" si="1"/>
        <v>Jan-00</v>
      </c>
    </row>
    <row r="100" spans="1:12" s="61" customFormat="1" ht="15.95" customHeight="1" x14ac:dyDescent="0.2">
      <c r="A100" s="94"/>
      <c r="B100" s="74"/>
      <c r="C100" s="62"/>
      <c r="D100" s="80"/>
      <c r="E100" s="98"/>
      <c r="F100" s="62"/>
      <c r="G100" s="88"/>
      <c r="H100" s="62"/>
      <c r="I100" s="62"/>
      <c r="J100" s="62"/>
      <c r="K100" s="74"/>
      <c r="L100" s="62" t="str">
        <f t="shared" si="1"/>
        <v>Jan-00</v>
      </c>
    </row>
    <row r="101" spans="1:12" s="61" customFormat="1" ht="15.95" customHeight="1" x14ac:dyDescent="0.2">
      <c r="A101" s="94"/>
      <c r="B101" s="74"/>
      <c r="C101" s="62"/>
      <c r="D101" s="80"/>
      <c r="E101" s="98"/>
      <c r="F101" s="62"/>
      <c r="G101" s="88"/>
      <c r="H101" s="62"/>
      <c r="I101" s="62"/>
      <c r="J101" s="62"/>
      <c r="K101" s="74"/>
      <c r="L101" s="62" t="str">
        <f t="shared" si="1"/>
        <v>Jan-00</v>
      </c>
    </row>
    <row r="102" spans="1:12" s="61" customFormat="1" ht="15.95" customHeight="1" x14ac:dyDescent="0.2">
      <c r="A102" s="94"/>
      <c r="B102" s="74"/>
      <c r="C102" s="62"/>
      <c r="D102" s="80"/>
      <c r="E102" s="98"/>
      <c r="F102" s="62"/>
      <c r="G102" s="88"/>
      <c r="H102" s="62"/>
      <c r="I102" s="62"/>
      <c r="J102" s="62"/>
      <c r="K102" s="74"/>
      <c r="L102" s="62" t="str">
        <f t="shared" si="1"/>
        <v>Jan-00</v>
      </c>
    </row>
    <row r="103" spans="1:12" s="61" customFormat="1" ht="15.95" customHeight="1" x14ac:dyDescent="0.2">
      <c r="A103" s="94"/>
      <c r="B103" s="74"/>
      <c r="C103" s="62"/>
      <c r="D103" s="80"/>
      <c r="E103" s="98"/>
      <c r="F103" s="62"/>
      <c r="G103" s="88"/>
      <c r="H103" s="62"/>
      <c r="I103" s="62"/>
      <c r="J103" s="62"/>
      <c r="K103" s="74"/>
      <c r="L103" s="62" t="str">
        <f t="shared" si="1"/>
        <v>Jan-00</v>
      </c>
    </row>
    <row r="104" spans="1:12" s="61" customFormat="1" ht="15.95" customHeight="1" x14ac:dyDescent="0.2">
      <c r="A104" s="94"/>
      <c r="B104" s="74"/>
      <c r="C104" s="62"/>
      <c r="D104" s="80"/>
      <c r="E104" s="98"/>
      <c r="F104" s="62"/>
      <c r="G104" s="88"/>
      <c r="H104" s="62"/>
      <c r="I104" s="62"/>
      <c r="J104" s="62"/>
      <c r="K104" s="74"/>
      <c r="L104" s="62" t="str">
        <f t="shared" si="1"/>
        <v>Jan-00</v>
      </c>
    </row>
    <row r="105" spans="1:12" s="61" customFormat="1" ht="15.95" customHeight="1" x14ac:dyDescent="0.2">
      <c r="A105" s="94"/>
      <c r="B105" s="74"/>
      <c r="C105" s="62"/>
      <c r="D105" s="80"/>
      <c r="E105" s="98"/>
      <c r="F105" s="62"/>
      <c r="G105" s="88"/>
      <c r="H105" s="62"/>
      <c r="I105" s="62"/>
      <c r="J105" s="62"/>
      <c r="K105" s="74"/>
      <c r="L105" s="62" t="str">
        <f t="shared" si="1"/>
        <v>Jan-00</v>
      </c>
    </row>
    <row r="106" spans="1:12" s="61" customFormat="1" ht="15.95" customHeight="1" x14ac:dyDescent="0.2">
      <c r="A106" s="94"/>
      <c r="B106" s="74"/>
      <c r="C106" s="62"/>
      <c r="D106" s="80"/>
      <c r="E106" s="98"/>
      <c r="F106" s="62"/>
      <c r="G106" s="88"/>
      <c r="H106" s="62"/>
      <c r="I106" s="62"/>
      <c r="J106" s="62"/>
      <c r="K106" s="74"/>
      <c r="L106" s="62" t="str">
        <f t="shared" si="1"/>
        <v>Jan-00</v>
      </c>
    </row>
    <row r="107" spans="1:12" s="61" customFormat="1" ht="15.95" customHeight="1" x14ac:dyDescent="0.2">
      <c r="A107" s="94"/>
      <c r="B107" s="74"/>
      <c r="C107" s="62"/>
      <c r="D107" s="80"/>
      <c r="E107" s="98"/>
      <c r="F107" s="62"/>
      <c r="G107" s="88"/>
      <c r="H107" s="62"/>
      <c r="I107" s="62"/>
      <c r="J107" s="62"/>
      <c r="K107" s="74"/>
      <c r="L107" s="62" t="str">
        <f t="shared" si="1"/>
        <v>Jan-00</v>
      </c>
    </row>
    <row r="108" spans="1:12" s="61" customFormat="1" ht="15.95" customHeight="1" x14ac:dyDescent="0.2">
      <c r="A108" s="96"/>
      <c r="B108" s="74"/>
      <c r="C108" s="62"/>
      <c r="D108" s="80"/>
      <c r="E108" s="98"/>
      <c r="F108" s="62"/>
      <c r="G108" s="88"/>
      <c r="H108" s="88"/>
      <c r="I108" s="89"/>
      <c r="J108" s="62"/>
      <c r="K108" s="74"/>
      <c r="L108" s="62" t="str">
        <f t="shared" si="1"/>
        <v>Jan-00</v>
      </c>
    </row>
    <row r="109" spans="1:12" s="61" customFormat="1" ht="15.95" customHeight="1" x14ac:dyDescent="0.2">
      <c r="A109" s="96"/>
      <c r="B109" s="74"/>
      <c r="C109" s="62"/>
      <c r="D109" s="80"/>
      <c r="E109" s="98"/>
      <c r="F109" s="62"/>
      <c r="G109" s="88"/>
      <c r="H109" s="88"/>
      <c r="I109" s="89"/>
      <c r="J109" s="62"/>
      <c r="K109" s="74"/>
      <c r="L109" s="62" t="str">
        <f t="shared" si="1"/>
        <v>Jan-00</v>
      </c>
    </row>
    <row r="110" spans="1:12" x14ac:dyDescent="0.2">
      <c r="A110" s="100" t="s">
        <v>55</v>
      </c>
    </row>
  </sheetData>
  <phoneticPr fontId="0" type="noConversion"/>
  <dataValidations count="1">
    <dataValidation type="list" allowBlank="1" showInputMessage="1" showErrorMessage="1" sqref="A2:A109">
      <formula1>"11000,12000"</formula1>
    </dataValidation>
  </dataValidations>
  <printOptions horizontalCentered="1"/>
  <pageMargins left="0.5" right="0.5" top="1" bottom="1" header="0.5" footer="0.5"/>
  <pageSetup scale="70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baseType="lpstr" size="9">
      <vt:lpstr>YTD Budget Summary</vt:lpstr>
      <vt:lpstr>Monthly Expenses Summary</vt:lpstr>
      <vt:lpstr>Itemized Expenses</vt:lpstr>
      <vt:lpstr>Charitables &amp; Sponsorships</vt:lpstr>
      <vt:lpstr>'Charitables &amp; Sponsorships'!Print_Area</vt:lpstr>
      <vt:lpstr>'Itemized Expenses'!Print_Area</vt:lpstr>
      <vt:lpstr>'Monthly Expenses Summary'!Print_Area</vt:lpstr>
      <vt:lpstr>'Charitables &amp; Sponsorships'!Print_Titles</vt:lpstr>
      <vt:lpstr>'Itemized Expenses'!Print_Titles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