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2465"/>
  </bookViews>
  <sheets>
    <sheet name="Risks" sheetId="1" r:id="rId1"/>
    <sheet name="Lookups" sheetId="2" state="hidden" r:id="rId2"/>
    <sheet name="Risk Heat Map" sheetId="3" r:id="rId3"/>
    <sheet name="Residual Risk" sheetId="5" r:id="rId4"/>
  </sheets>
  <definedNames>
    <definedName name="Impact" localSheetId="3">tblImpact[Impact]</definedName>
    <definedName name="Impact">tblImpact[Impact]</definedName>
    <definedName name="Likelihood" localSheetId="3">tblLik[Likelihood]</definedName>
    <definedName name="Likelihood">tblLik[Likelihood]</definedName>
    <definedName name="Risk_Responses" localSheetId="3">tblResp[Risk Responses]</definedName>
    <definedName name="Risk_Responses">tblResp[Risk Responses]</definedName>
    <definedName name="RiskCat" localSheetId="3">tblRiskCat[Risk Category]</definedName>
    <definedName name="RiskCat">tblRiskCat[Risk Category]</definedName>
  </definedNames>
  <calcPr calcId="14562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J2" i="1"/>
  <c r="J3" i="1"/>
  <c r="J4" i="1"/>
  <c r="J5" i="1"/>
  <c r="J6" i="1"/>
  <c r="J7" i="1"/>
  <c r="F6" i="5" l="1"/>
  <c r="E6" i="5"/>
  <c r="D6" i="5"/>
  <c r="C6" i="5"/>
  <c r="B6" i="5"/>
  <c r="A5" i="5"/>
  <c r="A4" i="5"/>
  <c r="A3" i="5"/>
  <c r="A2" i="5"/>
  <c r="A1" i="5"/>
  <c r="F6" i="3"/>
  <c r="E6" i="3"/>
  <c r="D6" i="3"/>
  <c r="C6" i="3"/>
  <c r="B6" i="3"/>
  <c r="A5" i="3"/>
  <c r="F5" i="3" s="1"/>
  <c r="A4" i="3"/>
  <c r="F4" i="3" s="1"/>
  <c r="A3" i="3"/>
  <c r="E3" i="3" s="1"/>
  <c r="A2" i="3"/>
  <c r="F2" i="3" s="1"/>
  <c r="A1" i="3"/>
  <c r="E1" i="3" s="1"/>
  <c r="F2" i="5" l="1"/>
  <c r="D2" i="5"/>
  <c r="B2" i="5"/>
  <c r="E2" i="5"/>
  <c r="C2" i="5"/>
  <c r="D4" i="5"/>
  <c r="B4" i="5"/>
  <c r="E4" i="5"/>
  <c r="F4" i="5"/>
  <c r="C4" i="5"/>
  <c r="B1" i="3"/>
  <c r="D1" i="3"/>
  <c r="F1" i="3"/>
  <c r="C2" i="3"/>
  <c r="E2" i="3"/>
  <c r="B3" i="3"/>
  <c r="D3" i="3"/>
  <c r="F3" i="3"/>
  <c r="C4" i="3"/>
  <c r="E4" i="3"/>
  <c r="C5" i="3"/>
  <c r="E5" i="3"/>
  <c r="E1" i="5"/>
  <c r="C1" i="5"/>
  <c r="F1" i="5"/>
  <c r="D1" i="5"/>
  <c r="B1" i="5"/>
  <c r="E3" i="5"/>
  <c r="C3" i="5"/>
  <c r="F3" i="5"/>
  <c r="D3" i="5"/>
  <c r="B3" i="5"/>
  <c r="F5" i="5"/>
  <c r="D5" i="5"/>
  <c r="B5" i="5"/>
  <c r="E5" i="5"/>
  <c r="C5" i="5"/>
  <c r="B5" i="3"/>
  <c r="C1" i="3"/>
  <c r="B2" i="3"/>
  <c r="D2" i="3"/>
  <c r="C3" i="3"/>
  <c r="B4" i="3"/>
  <c r="D4" i="3"/>
  <c r="D5" i="3"/>
</calcChain>
</file>

<file path=xl/sharedStrings.xml><?xml version="1.0" encoding="utf-8"?>
<sst xmlns="http://schemas.openxmlformats.org/spreadsheetml/2006/main" count="107" uniqueCount="67">
  <si>
    <t>ID</t>
  </si>
  <si>
    <t>Risk Statement</t>
  </si>
  <si>
    <t>Category</t>
  </si>
  <si>
    <t>Risk Responses</t>
  </si>
  <si>
    <t>Meaning</t>
  </si>
  <si>
    <t>Accept</t>
  </si>
  <si>
    <t>Mitigate</t>
  </si>
  <si>
    <t>Avoid</t>
  </si>
  <si>
    <t>Transfer</t>
  </si>
  <si>
    <t>To accept a risk means that you are not actively doing anything to reduce the probability or impact. You might still be monitoring the risk, symptoms, events, etc…</t>
  </si>
  <si>
    <t>To avoid a risk means that you are trying to eliminate the risk altogether by making some critical change to the project (reducing scope to eliminate a dependency)</t>
  </si>
  <si>
    <t>To transfer a risk means to transfer or share a risk with another party. Insurance, outsourcing, fixed price contracts, etc… are risk transfer methods.</t>
  </si>
  <si>
    <t>To mitigate a risk means that you are actively trying to reduce the probability and/or impact through a variety of risk responses.</t>
  </si>
  <si>
    <t>Risk Category</t>
  </si>
  <si>
    <t>Likelihood</t>
  </si>
  <si>
    <t>Impact</t>
  </si>
  <si>
    <t>Low</t>
  </si>
  <si>
    <t>High</t>
  </si>
  <si>
    <t>Negligible</t>
  </si>
  <si>
    <t>Medium</t>
  </si>
  <si>
    <t>Extreme</t>
  </si>
  <si>
    <t>Remote</t>
  </si>
  <si>
    <t>Unlikely</t>
  </si>
  <si>
    <t>Possible</t>
  </si>
  <si>
    <t>Likely</t>
  </si>
  <si>
    <t>Probable</t>
  </si>
  <si>
    <t>Risk Response</t>
  </si>
  <si>
    <t>Financial</t>
  </si>
  <si>
    <t>Schedule</t>
  </si>
  <si>
    <t>Procurement</t>
  </si>
  <si>
    <t>Requirements</t>
  </si>
  <si>
    <t>Stakeholder</t>
  </si>
  <si>
    <t>Quality</t>
  </si>
  <si>
    <t>Lack of qualified bidders</t>
  </si>
  <si>
    <t>0-10% likelihood</t>
  </si>
  <si>
    <t>&gt;10-25% likelihood</t>
  </si>
  <si>
    <t>&gt;25-50% likelihood</t>
  </si>
  <si>
    <t>&gt;90% likelihood</t>
  </si>
  <si>
    <t>&gt;50-90% likelihood</t>
  </si>
  <si>
    <t>Risk pertains primarily to project schedule, milestones and deadlines</t>
  </si>
  <si>
    <t>Risk pertains primarilyy to project funding or budget</t>
  </si>
  <si>
    <t>Risk pertains premarily to the procurement process and vendor management</t>
  </si>
  <si>
    <t>Risk pertains primarily to requirements, use cases, functionality, technical feasibility, etc…</t>
  </si>
  <si>
    <t>Risk pertains primarily to business engagement, stakeholder management, public perception</t>
  </si>
  <si>
    <t>Risk pertains primarily to project quality, conformance, etc…</t>
  </si>
  <si>
    <t>Current Responses</t>
  </si>
  <si>
    <t>Residual Likelihood</t>
  </si>
  <si>
    <t>Residual Impact</t>
  </si>
  <si>
    <t>Original Likelihood</t>
  </si>
  <si>
    <t>Original Impact</t>
  </si>
  <si>
    <t>Few discernible effects on project outcomes</t>
  </si>
  <si>
    <t>Minor effects on project outcomes</t>
  </si>
  <si>
    <t>Moderate effects on project outcomes</t>
  </si>
  <si>
    <t>Critical effect on project outcomes</t>
  </si>
  <si>
    <t>Major effects on project outcomes</t>
  </si>
  <si>
    <t>Not ready for launch date</t>
  </si>
  <si>
    <t>Product integration not possible</t>
  </si>
  <si>
    <t>Human Resources</t>
  </si>
  <si>
    <t>Risk pertains primarily to the project team and project human resources.</t>
  </si>
  <si>
    <t>Risk Details</t>
  </si>
  <si>
    <t>Project management resources unavailable</t>
  </si>
  <si>
    <t>Business analysis resources unavailable</t>
  </si>
  <si>
    <t>Lack of suitable champion and sponsor</t>
  </si>
  <si>
    <t>Owner</t>
  </si>
  <si>
    <t>Val</t>
  </si>
  <si>
    <t>Original Value</t>
  </si>
  <si>
    <t>Residual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</si>
</sst>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3" fillId="0" borderId="3" xfId="0" applyFont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  <border>
        <top style="double">
          <color theme="1"/>
        </top>
      </border>
    </dxf>
    <dxf>
      <font>
        <b/>
        <i val="0"/>
        <color theme="1"/>
      </font>
      <fill>
        <patternFill>
          <bgColor theme="0" tint="-0.24994659260841701"/>
        </patternFill>
      </fill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SIM Style" pivot="0" count="7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mruColors>
      <color rgb="FF63BE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blRisks" displayName="tblRisks" ref="A1:M7" totalsRowShown="0" headerRowDxfId="32" dataDxfId="31">
  <autoFilter ref="A1:M7"/>
  <sortState ref="A2:K7">
    <sortCondition descending="1" ref="B1:B7"/>
  </sortState>
  <tableColumns count="13">
    <tableColumn id="1" name="ID" dataDxfId="30">
      <calculatedColumnFormula>ROW(A2)-ROW(tblRisks[])+1</calculatedColumnFormula>
    </tableColumn>
    <tableColumn id="3" name="Risk Statement" dataDxfId="29"/>
    <tableColumn id="2" name="Risk Details" dataDxfId="28"/>
    <tableColumn id="12" name="Owner" dataDxfId="27"/>
    <tableColumn id="10" name="Category" dataDxfId="26"/>
    <tableColumn id="4" name="Original Likelihood" dataDxfId="25"/>
    <tableColumn id="5" name="Original Impact" dataDxfId="24"/>
    <tableColumn id="8" name="Residual Likelihood" dataDxfId="23"/>
    <tableColumn id="11" name="Residual Impact" dataDxfId="3"/>
    <tableColumn id="13" name="Original Value" dataDxfId="1">
      <calculatedColumnFormula>VLOOKUP(tblRisks[[#This Row],[Original Likelihood]],tblLik[],3,FALSE)*VLOOKUP(tblRisks[[#This Row],[Original Impact]],tblImpact[],3,FALSE)</calculatedColumnFormula>
    </tableColumn>
    <tableColumn id="6" name="Residual Value" dataDxfId="0">
      <calculatedColumnFormula>VLOOKUP(tblRisks[[#This Row],[Residual Likelihood]],tblLik[],3,FALSE)*VLOOKUP(tblRisks[[#This Row],[Residual Impact]],tblImpact[],3,FALSE)</calculatedColumnFormula>
    </tableColumn>
    <tableColumn id="9" name="Risk Response" dataDxfId="2"/>
    <tableColumn id="7" name="Current Responses" dataDxfId="22"/>
  </tableColumns>
  <tableStyleInfo name="TableStyleLight15" showFirstColumn="1" showLastColumn="0" showRowStripes="1" showColumnStripes="0"/>
</table>
</file>

<file path=xl/tables/table2.xml><?xml version="1.0" encoding="utf-8"?>
<table xmlns="http://schemas.openxmlformats.org/spreadsheetml/2006/main" id="2" name="tblResp" displayName="tblResp" ref="D1:E5" totalsRowShown="0" headerRowDxfId="21" dataDxfId="20">
  <autoFilter ref="D1:E5"/>
  <tableColumns count="2">
    <tableColumn id="1" name="Risk Responses" dataDxfId="19"/>
    <tableColumn id="2" name="Meaning" dataDxfId="18"/>
  </tableColumns>
  <tableStyleInfo name="TableStyleMedium1" showFirstColumn="1" showLastColumn="0" showRowStripes="1" showColumnStripes="0"/>
</table>
</file>

<file path=xl/tables/table3.xml><?xml version="1.0" encoding="utf-8"?>
<table xmlns="http://schemas.openxmlformats.org/spreadsheetml/2006/main" id="3" name="tblRiskCat" displayName="tblRiskCat" ref="A1:B8" totalsRowShown="0" headerRowDxfId="17" dataDxfId="16">
  <autoFilter ref="A1:B8"/>
  <tableColumns count="2">
    <tableColumn id="1" name="Risk Category" dataDxfId="15"/>
    <tableColumn id="2" name="Meaning" dataDxfId="14"/>
  </tableColumns>
  <tableStyleInfo name="TableStyleMedium1" showFirstColumn="1" showLastColumn="0" showRowStripes="1" showColumnStripes="0"/>
</table>
</file>

<file path=xl/tables/table4.xml><?xml version="1.0" encoding="utf-8"?>
<table xmlns="http://schemas.openxmlformats.org/spreadsheetml/2006/main" id="4" name="tblLik" displayName="tblLik" ref="D7:F12" totalsRowShown="0" headerRowDxfId="13" dataDxfId="12">
  <autoFilter ref="D7:F12"/>
  <tableColumns count="3">
    <tableColumn id="1" name="Likelihood" dataDxfId="11"/>
    <tableColumn id="2" name="Meaning" dataDxfId="10"/>
    <tableColumn id="3" name="Val" dataDxfId="5"/>
  </tableColumns>
  <tableStyleInfo name="TableStyleMedium1" showFirstColumn="1" showLastColumn="0" showRowStripes="1" showColumnStripes="0"/>
</table>
</file>

<file path=xl/tables/table5.xml><?xml version="1.0" encoding="utf-8"?>
<table xmlns="http://schemas.openxmlformats.org/spreadsheetml/2006/main" id="6" name="tblImpact" displayName="tblImpact" ref="G1:I6" totalsRowShown="0" headerRowDxfId="9" dataDxfId="8">
  <autoFilter ref="G1:I6"/>
  <tableColumns count="3">
    <tableColumn id="1" name="Impact" dataDxfId="7"/>
    <tableColumn id="2" name="Meaning" dataDxfId="6"/>
    <tableColumn id="3" name="Val" dataDxfId="4"/>
  </tableColumns>
  <tableStyleInfo name="TableStyleMedium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zoomScale="115" zoomScaleNormal="115" workbookViewId="0">
      <selection activeCell="B2" sqref="B2"/>
    </sheetView>
  </sheetViews>
  <sheetFormatPr defaultRowHeight="12.75" x14ac:dyDescent="0.2"/>
  <cols>
    <col min="1" max="1" width="7" style="3" customWidth="1"/>
    <col min="2" max="2" width="34" style="10" customWidth="1"/>
    <col min="3" max="3" width="43" style="1" customWidth="1"/>
    <col min="4" max="4" width="17.140625" style="1" customWidth="1"/>
    <col min="5" max="5" width="17.5703125" style="1" customWidth="1"/>
    <col min="6" max="6" width="12.140625" style="1" customWidth="1"/>
    <col min="7" max="7" width="11.85546875" style="1" customWidth="1"/>
    <col min="8" max="8" width="11.5703125" style="1" customWidth="1"/>
    <col min="9" max="9" width="12.42578125" style="1" customWidth="1"/>
    <col min="10" max="11" width="12.42578125" style="1" hidden="1" customWidth="1"/>
    <col min="12" max="12" width="13.7109375" style="1" customWidth="1"/>
    <col min="13" max="13" width="43.5703125" style="1" customWidth="1"/>
    <col min="14" max="16384" width="9.140625" style="1"/>
  </cols>
  <sheetData>
    <row r="1" spans="1:13" s="6" customFormat="1" ht="27" customHeight="1" x14ac:dyDescent="0.2">
      <c r="A1" s="5" t="s">
        <v>0</v>
      </c>
      <c r="B1" s="10" t="s">
        <v>1</v>
      </c>
      <c r="C1" s="5" t="s">
        <v>59</v>
      </c>
      <c r="D1" s="5" t="s">
        <v>63</v>
      </c>
      <c r="E1" s="5" t="s">
        <v>2</v>
      </c>
      <c r="F1" s="5" t="s">
        <v>48</v>
      </c>
      <c r="G1" s="5" t="s">
        <v>49</v>
      </c>
      <c r="H1" s="5" t="s">
        <v>46</v>
      </c>
      <c r="I1" s="5" t="s">
        <v>47</v>
      </c>
      <c r="J1" s="5" t="s">
        <v>65</v>
      </c>
      <c r="K1" s="5" t="s">
        <v>66</v>
      </c>
      <c r="L1" s="4" t="s">
        <v>26</v>
      </c>
      <c r="M1" s="4" t="s">
        <v>45</v>
      </c>
    </row>
    <row r="2" spans="1:13" ht="25.5" customHeight="1" x14ac:dyDescent="0.2">
      <c r="A2" s="11">
        <v>1</v>
      </c>
      <c r="B2" s="21" t="s">
        <v>60</v>
      </c>
      <c r="C2" s="20"/>
      <c r="D2" s="20"/>
      <c r="E2" s="5" t="s">
        <v>57</v>
      </c>
      <c r="F2" s="5" t="s">
        <v>24</v>
      </c>
      <c r="G2" s="5" t="s">
        <v>17</v>
      </c>
      <c r="H2" s="5" t="s">
        <v>24</v>
      </c>
      <c r="I2" s="5" t="s">
        <v>17</v>
      </c>
      <c r="J2" s="11">
        <f>VLOOKUP(tblRisks[[#This Row],[Original Likelihood]],tblLik[],3,FALSE)*VLOOKUP(tblRisks[[#This Row],[Original Impact]],tblImpact[],3,FALSE)</f>
        <v>16</v>
      </c>
      <c r="K2" s="11">
        <f>VLOOKUP(tblRisks[[#This Row],[Residual Likelihood]],tblLik[],3,FALSE)*VLOOKUP(tblRisks[[#This Row],[Residual Impact]],tblImpact[],3,FALSE)</f>
        <v>16</v>
      </c>
      <c r="L2" s="11" t="s">
        <v>6</v>
      </c>
      <c r="M2" s="20"/>
    </row>
    <row r="3" spans="1:13" ht="25.5" customHeight="1" x14ac:dyDescent="0.2">
      <c r="A3" s="11">
        <v>2</v>
      </c>
      <c r="B3" s="21" t="s">
        <v>56</v>
      </c>
      <c r="C3" s="20"/>
      <c r="D3" s="20"/>
      <c r="E3" s="5" t="s">
        <v>30</v>
      </c>
      <c r="F3" s="5" t="s">
        <v>23</v>
      </c>
      <c r="G3" s="5" t="s">
        <v>17</v>
      </c>
      <c r="H3" s="5" t="s">
        <v>21</v>
      </c>
      <c r="I3" s="5" t="s">
        <v>17</v>
      </c>
      <c r="J3" s="11">
        <f>VLOOKUP(tblRisks[[#This Row],[Original Likelihood]],tblLik[],3,FALSE)*VLOOKUP(tblRisks[[#This Row],[Original Impact]],tblImpact[],3,FALSE)</f>
        <v>12</v>
      </c>
      <c r="K3" s="11">
        <f>VLOOKUP(tblRisks[[#This Row],[Residual Likelihood]],tblLik[],3,FALSE)*VLOOKUP(tblRisks[[#This Row],[Residual Impact]],tblImpact[],3,FALSE)</f>
        <v>4</v>
      </c>
      <c r="L3" s="11" t="s">
        <v>5</v>
      </c>
      <c r="M3" s="20"/>
    </row>
    <row r="4" spans="1:13" ht="25.5" customHeight="1" x14ac:dyDescent="0.2">
      <c r="A4" s="11">
        <v>3</v>
      </c>
      <c r="B4" s="21" t="s">
        <v>55</v>
      </c>
      <c r="C4" s="20"/>
      <c r="D4" s="20"/>
      <c r="E4" s="5" t="s">
        <v>28</v>
      </c>
      <c r="F4" s="5" t="s">
        <v>23</v>
      </c>
      <c r="G4" s="5" t="s">
        <v>19</v>
      </c>
      <c r="H4" s="5" t="s">
        <v>22</v>
      </c>
      <c r="I4" s="5" t="s">
        <v>16</v>
      </c>
      <c r="J4" s="11">
        <f>VLOOKUP(tblRisks[[#This Row],[Original Likelihood]],tblLik[],3,FALSE)*VLOOKUP(tblRisks[[#This Row],[Original Impact]],tblImpact[],3,FALSE)</f>
        <v>9</v>
      </c>
      <c r="K4" s="11">
        <f>VLOOKUP(tblRisks[[#This Row],[Residual Likelihood]],tblLik[],3,FALSE)*VLOOKUP(tblRisks[[#This Row],[Residual Impact]],tblImpact[],3,FALSE)</f>
        <v>4</v>
      </c>
      <c r="L4" s="11" t="s">
        <v>5</v>
      </c>
      <c r="M4" s="20"/>
    </row>
    <row r="5" spans="1:13" x14ac:dyDescent="0.2">
      <c r="A5" s="11">
        <v>4</v>
      </c>
      <c r="B5" s="21" t="s">
        <v>62</v>
      </c>
      <c r="C5" s="20"/>
      <c r="D5" s="20"/>
      <c r="E5" s="5" t="s">
        <v>31</v>
      </c>
      <c r="F5" s="5" t="s">
        <v>23</v>
      </c>
      <c r="G5" s="5" t="s">
        <v>20</v>
      </c>
      <c r="H5" s="5" t="s">
        <v>22</v>
      </c>
      <c r="I5" s="5" t="s">
        <v>20</v>
      </c>
      <c r="J5" s="11">
        <f>VLOOKUP(tblRisks[[#This Row],[Original Likelihood]],tblLik[],3,FALSE)*VLOOKUP(tblRisks[[#This Row],[Original Impact]],tblImpact[],3,FALSE)</f>
        <v>15</v>
      </c>
      <c r="K5" s="11">
        <f>VLOOKUP(tblRisks[[#This Row],[Residual Likelihood]],tblLik[],3,FALSE)*VLOOKUP(tblRisks[[#This Row],[Residual Impact]],tblImpact[],3,FALSE)</f>
        <v>10</v>
      </c>
      <c r="L5" s="11" t="s">
        <v>6</v>
      </c>
      <c r="M5" s="20"/>
    </row>
    <row r="6" spans="1:13" x14ac:dyDescent="0.2">
      <c r="A6" s="11">
        <v>5</v>
      </c>
      <c r="B6" s="21" t="s">
        <v>33</v>
      </c>
      <c r="C6" s="20"/>
      <c r="D6" s="20"/>
      <c r="E6" s="5" t="s">
        <v>29</v>
      </c>
      <c r="F6" s="5" t="s">
        <v>23</v>
      </c>
      <c r="G6" s="5" t="s">
        <v>17</v>
      </c>
      <c r="H6" s="5" t="s">
        <v>22</v>
      </c>
      <c r="I6" s="5" t="s">
        <v>19</v>
      </c>
      <c r="J6" s="11">
        <f>VLOOKUP(tblRisks[[#This Row],[Original Likelihood]],tblLik[],3,FALSE)*VLOOKUP(tblRisks[[#This Row],[Original Impact]],tblImpact[],3,FALSE)</f>
        <v>12</v>
      </c>
      <c r="K6" s="11">
        <f>VLOOKUP(tblRisks[[#This Row],[Residual Likelihood]],tblLik[],3,FALSE)*VLOOKUP(tblRisks[[#This Row],[Residual Impact]],tblImpact[],3,FALSE)</f>
        <v>6</v>
      </c>
      <c r="L6" s="11" t="s">
        <v>5</v>
      </c>
      <c r="M6" s="20"/>
    </row>
    <row r="7" spans="1:13" x14ac:dyDescent="0.2">
      <c r="A7" s="11">
        <v>6</v>
      </c>
      <c r="B7" s="21" t="s">
        <v>61</v>
      </c>
      <c r="C7" s="20"/>
      <c r="D7" s="20"/>
      <c r="E7" s="5" t="s">
        <v>57</v>
      </c>
      <c r="F7" s="5" t="s">
        <v>25</v>
      </c>
      <c r="G7" s="5" t="s">
        <v>17</v>
      </c>
      <c r="H7" s="5" t="s">
        <v>23</v>
      </c>
      <c r="I7" s="5" t="s">
        <v>17</v>
      </c>
      <c r="J7" s="11">
        <f>VLOOKUP(tblRisks[[#This Row],[Original Likelihood]],tblLik[],3,FALSE)*VLOOKUP(tblRisks[[#This Row],[Original Impact]],tblImpact[],3,FALSE)</f>
        <v>20</v>
      </c>
      <c r="K7" s="11">
        <f>VLOOKUP(tblRisks[[#This Row],[Residual Likelihood]],tblLik[],3,FALSE)*VLOOKUP(tblRisks[[#This Row],[Residual Impact]],tblImpact[],3,FALSE)</f>
        <v>12</v>
      </c>
      <c r="L7" s="11" t="s">
        <v>6</v>
      </c>
      <c r="M7" s="20"/>
    </row>
  </sheetData>
  <conditionalFormatting sqref="J2:K7">
    <cfRule type="colorScale" priority="1">
      <colorScale>
        <cfvo type="num" val="0"/>
        <cfvo type="formula" val="25/2"/>
        <cfvo type="num" val="25"/>
        <color rgb="FF00B050"/>
        <color rgb="FFFFFF00"/>
        <color rgb="FFFF0000"/>
      </colorScale>
    </cfRule>
  </conditionalFormatting>
  <dataValidations count="5">
    <dataValidation type="list" allowBlank="1" showInputMessage="1" showErrorMessage="1" sqref="E2:E7">
      <formula1>RiskCat</formula1>
    </dataValidation>
    <dataValidation type="list" showInputMessage="1" showErrorMessage="1" sqref="L2:L7">
      <formula1>Risk_Responses</formula1>
    </dataValidation>
    <dataValidation type="list" showInputMessage="1" showErrorMessage="1" sqref="F2:F7 H2:H7">
      <formula1>Likelihood</formula1>
    </dataValidation>
    <dataValidation type="list" showInputMessage="1" showErrorMessage="1" sqref="G2:G7 I2:I7">
      <formula1>Impact</formula1>
    </dataValidation>
    <dataValidation type="whole" allowBlank="1" showInputMessage="1" showErrorMessage="1" sqref="J2:K7">
      <formula1>1</formula1>
      <formula2>25</formula2>
    </dataValidation>
  </dataValidations>
  <pageMargins left="0.7" right="0.7" top="0.75" bottom="0.75" header="0.3" footer="0.3"/>
  <pageSetup scale="55" fitToHeight="0" orientation="landscape" r:id="rId1"/>
  <headerFooter>
    <oddHeader>&amp;C&amp;"+,Bold"&amp;24Risk Register</oddHeader>
    <oddFooter>&amp;L&amp;D&amp;R&amp;P/&amp;N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selection activeCell="D7" sqref="D7"/>
    </sheetView>
  </sheetViews>
  <sheetFormatPr defaultRowHeight="12.75" x14ac:dyDescent="0.2"/>
  <cols>
    <col min="1" max="1" width="19.140625" style="1" customWidth="1"/>
    <col min="2" max="2" width="36.5703125" style="6" customWidth="1"/>
    <col min="3" max="3" width="5.5703125" style="1" customWidth="1"/>
    <col min="4" max="4" width="16.7109375" style="1" customWidth="1"/>
    <col min="5" max="5" width="48.5703125" style="6" customWidth="1"/>
    <col min="6" max="6" width="4.28515625" style="1" customWidth="1"/>
    <col min="7" max="7" width="18.85546875" style="1" customWidth="1"/>
    <col min="8" max="8" width="38.42578125" style="1" customWidth="1"/>
    <col min="9" max="9" width="4.42578125" style="1" customWidth="1"/>
    <col min="10" max="10" width="28.42578125" style="1" customWidth="1"/>
    <col min="11" max="11" width="30.85546875" style="1" customWidth="1"/>
    <col min="12" max="16384" width="9.140625" style="1"/>
  </cols>
  <sheetData>
    <row r="1" spans="1:9" x14ac:dyDescent="0.2">
      <c r="A1" s="1" t="s">
        <v>13</v>
      </c>
      <c r="B1" s="6" t="s">
        <v>4</v>
      </c>
      <c r="D1" s="1" t="s">
        <v>3</v>
      </c>
      <c r="E1" s="6" t="s">
        <v>4</v>
      </c>
      <c r="G1" s="1" t="s">
        <v>15</v>
      </c>
      <c r="H1" s="1" t="s">
        <v>4</v>
      </c>
      <c r="I1" s="1" t="s">
        <v>64</v>
      </c>
    </row>
    <row r="2" spans="1:9" ht="38.25" x14ac:dyDescent="0.2">
      <c r="A2" s="7" t="s">
        <v>27</v>
      </c>
      <c r="B2" s="2" t="s">
        <v>40</v>
      </c>
      <c r="D2" s="8" t="s">
        <v>5</v>
      </c>
      <c r="E2" s="9" t="s">
        <v>9</v>
      </c>
      <c r="G2" s="7" t="s">
        <v>18</v>
      </c>
      <c r="H2" s="7" t="s">
        <v>50</v>
      </c>
      <c r="I2" s="7">
        <v>1</v>
      </c>
    </row>
    <row r="3" spans="1:9" ht="38.25" x14ac:dyDescent="0.2">
      <c r="A3" s="7" t="s">
        <v>28</v>
      </c>
      <c r="B3" s="2" t="s">
        <v>39</v>
      </c>
      <c r="D3" s="8" t="s">
        <v>6</v>
      </c>
      <c r="E3" s="9" t="s">
        <v>12</v>
      </c>
      <c r="G3" s="7" t="s">
        <v>16</v>
      </c>
      <c r="H3" s="7" t="s">
        <v>51</v>
      </c>
      <c r="I3" s="7">
        <v>2</v>
      </c>
    </row>
    <row r="4" spans="1:9" ht="38.25" x14ac:dyDescent="0.2">
      <c r="A4" s="7" t="s">
        <v>29</v>
      </c>
      <c r="B4" s="2" t="s">
        <v>41</v>
      </c>
      <c r="D4" s="8" t="s">
        <v>7</v>
      </c>
      <c r="E4" s="9" t="s">
        <v>10</v>
      </c>
      <c r="G4" s="7" t="s">
        <v>19</v>
      </c>
      <c r="H4" s="7" t="s">
        <v>52</v>
      </c>
      <c r="I4" s="7">
        <v>3</v>
      </c>
    </row>
    <row r="5" spans="1:9" ht="38.25" x14ac:dyDescent="0.2">
      <c r="A5" s="7" t="s">
        <v>30</v>
      </c>
      <c r="B5" s="2" t="s">
        <v>42</v>
      </c>
      <c r="D5" s="8" t="s">
        <v>8</v>
      </c>
      <c r="E5" s="9" t="s">
        <v>11</v>
      </c>
      <c r="G5" s="7" t="s">
        <v>17</v>
      </c>
      <c r="H5" s="7" t="s">
        <v>54</v>
      </c>
      <c r="I5" s="7">
        <v>4</v>
      </c>
    </row>
    <row r="6" spans="1:9" ht="38.25" x14ac:dyDescent="0.2">
      <c r="A6" s="7" t="s">
        <v>31</v>
      </c>
      <c r="B6" s="2" t="s">
        <v>43</v>
      </c>
      <c r="G6" s="7" t="s">
        <v>20</v>
      </c>
      <c r="H6" s="7" t="s">
        <v>53</v>
      </c>
      <c r="I6" s="7">
        <v>5</v>
      </c>
    </row>
    <row r="7" spans="1:9" ht="25.5" x14ac:dyDescent="0.2">
      <c r="A7" s="7" t="s">
        <v>32</v>
      </c>
      <c r="B7" s="2" t="s">
        <v>44</v>
      </c>
      <c r="D7" s="1" t="s">
        <v>14</v>
      </c>
      <c r="E7" s="1" t="s">
        <v>4</v>
      </c>
      <c r="F7" s="1" t="s">
        <v>64</v>
      </c>
    </row>
    <row r="8" spans="1:9" ht="25.5" x14ac:dyDescent="0.2">
      <c r="A8" s="7" t="s">
        <v>57</v>
      </c>
      <c r="B8" s="2" t="s">
        <v>58</v>
      </c>
      <c r="D8" s="7" t="s">
        <v>21</v>
      </c>
      <c r="E8" s="7" t="s">
        <v>34</v>
      </c>
      <c r="F8" s="7">
        <v>1</v>
      </c>
    </row>
    <row r="9" spans="1:9" x14ac:dyDescent="0.2">
      <c r="D9" s="7" t="s">
        <v>22</v>
      </c>
      <c r="E9" s="7" t="s">
        <v>35</v>
      </c>
      <c r="F9" s="7">
        <v>2</v>
      </c>
    </row>
    <row r="10" spans="1:9" x14ac:dyDescent="0.2">
      <c r="D10" s="7" t="s">
        <v>23</v>
      </c>
      <c r="E10" s="7" t="s">
        <v>36</v>
      </c>
      <c r="F10" s="7">
        <v>3</v>
      </c>
    </row>
    <row r="11" spans="1:9" x14ac:dyDescent="0.2">
      <c r="D11" s="7" t="s">
        <v>24</v>
      </c>
      <c r="E11" s="7" t="s">
        <v>38</v>
      </c>
      <c r="F11" s="7">
        <v>4</v>
      </c>
    </row>
    <row r="12" spans="1:9" x14ac:dyDescent="0.2">
      <c r="D12" s="7" t="s">
        <v>25</v>
      </c>
      <c r="E12" s="7" t="s">
        <v>37</v>
      </c>
      <c r="F12" s="7">
        <v>5</v>
      </c>
    </row>
  </sheetData>
  <pageMargins left="0.7" right="0.7" top="0.75" bottom="0.75" header="0.3" footer="0.3"/>
  <pageSetup scale="65" fitToHeight="0" orientation="landscape" r:id="rId1"/>
  <headerFooter>
    <oddHeader>&amp;C&amp;"+,Bold"&amp;24Definitions</oddHeader>
  </headerFooter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showRowColHeaders="0" showRuler="0" view="pageLayout" zoomScaleNormal="100" workbookViewId="0">
      <selection activeCell="B13" sqref="B13"/>
    </sheetView>
  </sheetViews>
  <sheetFormatPr defaultRowHeight="15" x14ac:dyDescent="0.25"/>
  <cols>
    <col min="1" max="1" width="23.42578125" customWidth="1"/>
    <col min="2" max="6" width="20.7109375" customWidth="1"/>
  </cols>
  <sheetData>
    <row r="1" spans="1:7" ht="60" customHeight="1" x14ac:dyDescent="0.25">
      <c r="A1" s="19" t="str">
        <f>Lookups!G6</f>
        <v>Extreme</v>
      </c>
      <c r="B1" s="15">
        <f>SUMPRODUCT(--($A1=tblRisks[Residual Impact]),--(B$6=tblRisks[Residual Likelihood]))</f>
        <v>0</v>
      </c>
      <c r="C1" s="16">
        <f>SUMPRODUCT(--($A1=tblRisks[Residual Impact]),--(C$6=tblRisks[Residual Likelihood]))</f>
        <v>1</v>
      </c>
      <c r="D1" s="17">
        <f>SUMPRODUCT(--($A1=tblRisks[Residual Impact]),--(D$6=tblRisks[Residual Likelihood]))</f>
        <v>0</v>
      </c>
      <c r="E1" s="17">
        <f>SUMPRODUCT(--($A1=tblRisks[Residual Impact]),--(E$6=tblRisks[Residual Likelihood]))</f>
        <v>0</v>
      </c>
      <c r="F1" s="17">
        <f>SUMPRODUCT(--($A1=tblRisks[Residual Impact]),--(F$6=tblRisks[Residual Likelihood]))</f>
        <v>0</v>
      </c>
    </row>
    <row r="2" spans="1:7" ht="60" customHeight="1" x14ac:dyDescent="0.25">
      <c r="A2" s="19" t="str">
        <f>Lookups!G5</f>
        <v>High</v>
      </c>
      <c r="B2" s="15">
        <f>SUMPRODUCT(--($A2=tblRisks[Residual Impact]),--(B$6=tblRisks[Residual Likelihood]))</f>
        <v>1</v>
      </c>
      <c r="C2" s="15">
        <f>SUMPRODUCT(--($A2=tblRisks[Residual Impact]),--(C$6=tblRisks[Residual Likelihood]))</f>
        <v>0</v>
      </c>
      <c r="D2" s="16">
        <f>SUMPRODUCT(--($A2=tblRisks[Residual Impact]),--(D$6=tblRisks[Residual Likelihood]))</f>
        <v>1</v>
      </c>
      <c r="E2" s="17">
        <f>SUMPRODUCT(--($A2=tblRisks[Residual Impact]),--(E$6=tblRisks[Residual Likelihood]))</f>
        <v>1</v>
      </c>
      <c r="F2" s="17">
        <f>SUMPRODUCT(--($A2=tblRisks[Residual Impact]),--(F$6=tblRisks[Residual Likelihood]))</f>
        <v>0</v>
      </c>
    </row>
    <row r="3" spans="1:7" ht="60" customHeight="1" x14ac:dyDescent="0.25">
      <c r="A3" s="19" t="str">
        <f>Lookups!G4</f>
        <v>Medium</v>
      </c>
      <c r="B3" s="18">
        <f>SUMPRODUCT(--($A3=tblRisks[Residual Impact]),--(B$6=tblRisks[Residual Likelihood]))</f>
        <v>0</v>
      </c>
      <c r="C3" s="15">
        <f>SUMPRODUCT(--($A3=tblRisks[Residual Impact]),--(C$6=tblRisks[Residual Likelihood]))</f>
        <v>1</v>
      </c>
      <c r="D3" s="15">
        <f>SUMPRODUCT(--($A3=tblRisks[Residual Impact]),--(D$6=tblRisks[Residual Likelihood]))</f>
        <v>0</v>
      </c>
      <c r="E3" s="16">
        <f>SUMPRODUCT(--($A3=tblRisks[Residual Impact]),--(E$6=tblRisks[Residual Likelihood]))</f>
        <v>0</v>
      </c>
      <c r="F3" s="17">
        <f>SUMPRODUCT(--($A3=tblRisks[Residual Impact]),--(F$6=tblRisks[Residual Likelihood]))</f>
        <v>0</v>
      </c>
    </row>
    <row r="4" spans="1:7" ht="60" customHeight="1" x14ac:dyDescent="0.25">
      <c r="A4" s="19" t="str">
        <f>Lookups!G3</f>
        <v>Low</v>
      </c>
      <c r="B4" s="18">
        <f>SUMPRODUCT(--($A4=tblRisks[Residual Impact]),--(B$6=tblRisks[Residual Likelihood]))</f>
        <v>0</v>
      </c>
      <c r="C4" s="18">
        <f>SUMPRODUCT(--($A4=tblRisks[Residual Impact]),--(C$6=tblRisks[Residual Likelihood]))</f>
        <v>1</v>
      </c>
      <c r="D4" s="15">
        <f>SUMPRODUCT(--($A4=tblRisks[Residual Impact]),--(D$6=tblRisks[Residual Likelihood]))</f>
        <v>0</v>
      </c>
      <c r="E4" s="15">
        <f>SUMPRODUCT(--($A4=tblRisks[Residual Impact]),--(E$6=tblRisks[Residual Likelihood]))</f>
        <v>0</v>
      </c>
      <c r="F4" s="16">
        <f>SUMPRODUCT(--($A4=tblRisks[Residual Impact]),--(F$6=tblRisks[Residual Likelihood]))</f>
        <v>0</v>
      </c>
      <c r="G4" s="12"/>
    </row>
    <row r="5" spans="1:7" ht="60" customHeight="1" x14ac:dyDescent="0.25">
      <c r="A5" s="19" t="str">
        <f>Lookups!G2</f>
        <v>Negligible</v>
      </c>
      <c r="B5" s="18">
        <f>SUMPRODUCT(--($A5=tblRisks[Residual Impact]),--(B$6=tblRisks[Residual Likelihood]))</f>
        <v>0</v>
      </c>
      <c r="C5" s="18">
        <f>SUMPRODUCT(--($A5=tblRisks[Residual Impact]),--(C$6=tblRisks[Residual Likelihood]))</f>
        <v>0</v>
      </c>
      <c r="D5" s="18">
        <f>SUMPRODUCT(--($A5=tblRisks[Residual Impact]),--(D$6=tblRisks[Residual Likelihood]))</f>
        <v>0</v>
      </c>
      <c r="E5" s="15">
        <f>SUMPRODUCT(--($A5=tblRisks[Residual Impact]),--(E$6=tblRisks[Residual Likelihood]))</f>
        <v>0</v>
      </c>
      <c r="F5" s="15">
        <f>SUMPRODUCT(--($A5=tblRisks[Residual Impact]),--(F$6=tblRisks[Residual Likelihood]))</f>
        <v>0</v>
      </c>
    </row>
    <row r="6" spans="1:7" ht="60" customHeight="1" x14ac:dyDescent="0.4">
      <c r="A6" s="13"/>
      <c r="B6" s="14" t="str">
        <f>Lookups!D8</f>
        <v>Remote</v>
      </c>
      <c r="C6" s="14" t="str">
        <f>Lookups!D9</f>
        <v>Unlikely</v>
      </c>
      <c r="D6" s="14" t="str">
        <f>Lookups!D10</f>
        <v>Possible</v>
      </c>
      <c r="E6" s="14" t="str">
        <f>Lookups!D11</f>
        <v>Likely</v>
      </c>
      <c r="F6" s="14" t="str">
        <f>Lookups!D12</f>
        <v>Probable</v>
      </c>
    </row>
    <row r="8" spans="1:7" x14ac:dyDescent="0.25">
      <c r="A8" s="26"/>
    </row>
    <row r="9" spans="1:7" x14ac:dyDescent="0.25">
      <c r="A9" s="26"/>
    </row>
    <row r="10" spans="1:7" x14ac:dyDescent="0.25">
      <c r="A10" s="26"/>
    </row>
    <row r="11" spans="1:7" x14ac:dyDescent="0.25">
      <c r="A11" s="26"/>
    </row>
  </sheetData>
  <pageMargins left="0.7" right="0.7" top="1.175" bottom="0.75" header="0.3" footer="0.3"/>
  <pageSetup scale="96" fitToHeight="0" orientation="landscape" r:id="rId1"/>
  <headerFooter>
    <oddHeader>&amp;C&amp;"+,Bold"&amp;24Risk Heat Map</oddHeader>
    <oddFooter>&amp;L&amp;D&amp;R&amp;P/&amp;N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showRowColHeaders="0" showRuler="0" view="pageLayout" zoomScaleNormal="100" workbookViewId="0">
      <selection activeCell="F4" sqref="F4"/>
    </sheetView>
  </sheetViews>
  <sheetFormatPr defaultRowHeight="15" x14ac:dyDescent="0.25"/>
  <cols>
    <col min="1" max="1" width="23.42578125" customWidth="1"/>
    <col min="2" max="6" width="25.7109375" customWidth="1"/>
  </cols>
  <sheetData>
    <row r="1" spans="1:7" ht="60" customHeight="1" x14ac:dyDescent="0.25">
      <c r="A1" s="19" t="str">
        <f>Lookups!G6</f>
        <v>Extreme</v>
      </c>
      <c r="B1" s="23" t="str">
        <f>IF(CONCATENATE(SUMPRODUCT(--($A1=tblRisks[Original Impact]),--(B$6=tblRisks[Original Likelihood])),":",SUMPRODUCT(--($A1=tblRisks[Residual Impact]),--(B$6=tblRisks[Residual Likelihood])))="0:0","",CONCATENATE(SUMPRODUCT(--($A1=tblRisks[Original Impact]),--(B$6=tblRisks[Original Likelihood])),"→",SUMPRODUCT(--($A1=tblRisks[Residual Impact]),--(B$6=tblRisks[Residual Likelihood]))))</f>
        <v/>
      </c>
      <c r="C1" s="24" t="str">
        <f>IF(CONCATENATE(SUMPRODUCT(--($A1=tblRisks[Original Impact]),--(C$6=tblRisks[Original Likelihood])),":",SUMPRODUCT(--($A1=tblRisks[Residual Impact]),--(C$6=tblRisks[Residual Likelihood])))="0:0","",CONCATENATE(SUMPRODUCT(--($A1=tblRisks[Original Impact]),--(C$6=tblRisks[Original Likelihood])),"→",SUMPRODUCT(--($A1=tblRisks[Residual Impact]),--(C$6=tblRisks[Residual Likelihood]))))</f>
        <v>0→1</v>
      </c>
      <c r="D1" s="25" t="str">
        <f>IF(CONCATENATE(SUMPRODUCT(--($A1=tblRisks[Original Impact]),--(D$6=tblRisks[Original Likelihood])),":",SUMPRODUCT(--($A1=tblRisks[Residual Impact]),--(D$6=tblRisks[Residual Likelihood])))="0:0","",CONCATENATE(SUMPRODUCT(--($A1=tblRisks[Original Impact]),--(D$6=tblRisks[Original Likelihood])),"→",SUMPRODUCT(--($A1=tblRisks[Residual Impact]),--(D$6=tblRisks[Residual Likelihood]))))</f>
        <v>1→0</v>
      </c>
      <c r="E1" s="25" t="str">
        <f>IF(CONCATENATE(SUMPRODUCT(--($A1=tblRisks[Original Impact]),--(E$6=tblRisks[Original Likelihood])),":",SUMPRODUCT(--($A1=tblRisks[Residual Impact]),--(E$6=tblRisks[Residual Likelihood])))="0:0","",CONCATENATE(SUMPRODUCT(--($A1=tblRisks[Original Impact]),--(E$6=tblRisks[Original Likelihood])),"→",SUMPRODUCT(--($A1=tblRisks[Residual Impact]),--(E$6=tblRisks[Residual Likelihood]))))</f>
        <v/>
      </c>
      <c r="F1" s="25" t="str">
        <f>IF(CONCATENATE(SUMPRODUCT(--($A1=tblRisks[Original Impact]),--(F$6=tblRisks[Original Likelihood])),":",SUMPRODUCT(--($A1=tblRisks[Residual Impact]),--(F$6=tblRisks[Residual Likelihood])))="0:0","",CONCATENATE(SUMPRODUCT(--($A1=tblRisks[Original Impact]),--(F$6=tblRisks[Original Likelihood])),"→",SUMPRODUCT(--($A1=tblRisks[Residual Impact]),--(F$6=tblRisks[Residual Likelihood]))))</f>
        <v/>
      </c>
    </row>
    <row r="2" spans="1:7" ht="60" customHeight="1" x14ac:dyDescent="0.25">
      <c r="A2" s="19" t="str">
        <f>Lookups!G5</f>
        <v>High</v>
      </c>
      <c r="B2" s="23" t="str">
        <f>IF(CONCATENATE(SUMPRODUCT(--($A2=tblRisks[Original Impact]),--(B$6=tblRisks[Original Likelihood])),":",SUMPRODUCT(--($A2=tblRisks[Residual Impact]),--(B$6=tblRisks[Residual Likelihood])))="0:0","",CONCATENATE(SUMPRODUCT(--($A2=tblRisks[Original Impact]),--(B$6=tblRisks[Original Likelihood])),"→",SUMPRODUCT(--($A2=tblRisks[Residual Impact]),--(B$6=tblRisks[Residual Likelihood]))))</f>
        <v>0→1</v>
      </c>
      <c r="C2" s="23" t="str">
        <f>IF(CONCATENATE(SUMPRODUCT(--($A2=tblRisks[Original Impact]),--(C$6=tblRisks[Original Likelihood])),":",SUMPRODUCT(--($A2=tblRisks[Residual Impact]),--(C$6=tblRisks[Residual Likelihood])))="0:0","",CONCATENATE(SUMPRODUCT(--($A2=tblRisks[Original Impact]),--(C$6=tblRisks[Original Likelihood])),"→",SUMPRODUCT(--($A2=tblRisks[Residual Impact]),--(C$6=tblRisks[Residual Likelihood]))))</f>
        <v/>
      </c>
      <c r="D2" s="24" t="str">
        <f>IF(CONCATENATE(SUMPRODUCT(--($A2=tblRisks[Original Impact]),--(D$6=tblRisks[Original Likelihood])),":",SUMPRODUCT(--($A2=tblRisks[Residual Impact]),--(D$6=tblRisks[Residual Likelihood])))="0:0","",CONCATENATE(SUMPRODUCT(--($A2=tblRisks[Original Impact]),--(D$6=tblRisks[Original Likelihood])),"→",SUMPRODUCT(--($A2=tblRisks[Residual Impact]),--(D$6=tblRisks[Residual Likelihood]))))</f>
        <v>2→1</v>
      </c>
      <c r="E2" s="25" t="str">
        <f>IF(CONCATENATE(SUMPRODUCT(--($A2=tblRisks[Original Impact]),--(E$6=tblRisks[Original Likelihood])),":",SUMPRODUCT(--($A2=tblRisks[Residual Impact]),--(E$6=tblRisks[Residual Likelihood])))="0:0","",CONCATENATE(SUMPRODUCT(--($A2=tblRisks[Original Impact]),--(E$6=tblRisks[Original Likelihood])),"→",SUMPRODUCT(--($A2=tblRisks[Residual Impact]),--(E$6=tblRisks[Residual Likelihood]))))</f>
        <v>1→1</v>
      </c>
      <c r="F2" s="25" t="str">
        <f>IF(CONCATENATE(SUMPRODUCT(--($A2=tblRisks[Original Impact]),--(F$6=tblRisks[Original Likelihood])),":",SUMPRODUCT(--($A2=tblRisks[Residual Impact]),--(F$6=tblRisks[Residual Likelihood])))="0:0","",CONCATENATE(SUMPRODUCT(--($A2=tblRisks[Original Impact]),--(F$6=tblRisks[Original Likelihood])),"→",SUMPRODUCT(--($A2=tblRisks[Residual Impact]),--(F$6=tblRisks[Residual Likelihood]))))</f>
        <v>1→0</v>
      </c>
    </row>
    <row r="3" spans="1:7" ht="60" customHeight="1" x14ac:dyDescent="0.25">
      <c r="A3" s="19" t="str">
        <f>Lookups!G4</f>
        <v>Medium</v>
      </c>
      <c r="B3" s="22" t="str">
        <f>IF(CONCATENATE(SUMPRODUCT(--($A3=tblRisks[Original Impact]),--(B$6=tblRisks[Original Likelihood])),":",SUMPRODUCT(--($A3=tblRisks[Residual Impact]),--(B$6=tblRisks[Residual Likelihood])))="0:0","",CONCATENATE(SUMPRODUCT(--($A3=tblRisks[Original Impact]),--(B$6=tblRisks[Original Likelihood])),"→",SUMPRODUCT(--($A3=tblRisks[Residual Impact]),--(B$6=tblRisks[Residual Likelihood]))))</f>
        <v/>
      </c>
      <c r="C3" s="23" t="str">
        <f>IF(CONCATENATE(SUMPRODUCT(--($A3=tblRisks[Original Impact]),--(C$6=tblRisks[Original Likelihood])),":",SUMPRODUCT(--($A3=tblRisks[Residual Impact]),--(C$6=tblRisks[Residual Likelihood])))="0:0","",CONCATENATE(SUMPRODUCT(--($A3=tblRisks[Original Impact]),--(C$6=tblRisks[Original Likelihood])),"→",SUMPRODUCT(--($A3=tblRisks[Residual Impact]),--(C$6=tblRisks[Residual Likelihood]))))</f>
        <v>0→1</v>
      </c>
      <c r="D3" s="23" t="str">
        <f>IF(CONCATENATE(SUMPRODUCT(--($A3=tblRisks[Original Impact]),--(D$6=tblRisks[Original Likelihood])),":",SUMPRODUCT(--($A3=tblRisks[Residual Impact]),--(D$6=tblRisks[Residual Likelihood])))="0:0","",CONCATENATE(SUMPRODUCT(--($A3=tblRisks[Original Impact]),--(D$6=tblRisks[Original Likelihood])),"→",SUMPRODUCT(--($A3=tblRisks[Residual Impact]),--(D$6=tblRisks[Residual Likelihood]))))</f>
        <v>1→0</v>
      </c>
      <c r="E3" s="24" t="str">
        <f>IF(CONCATENATE(SUMPRODUCT(--($A3=tblRisks[Original Impact]),--(E$6=tblRisks[Original Likelihood])),":",SUMPRODUCT(--($A3=tblRisks[Residual Impact]),--(E$6=tblRisks[Residual Likelihood])))="0:0","",CONCATENATE(SUMPRODUCT(--($A3=tblRisks[Original Impact]),--(E$6=tblRisks[Original Likelihood])),"→",SUMPRODUCT(--($A3=tblRisks[Residual Impact]),--(E$6=tblRisks[Residual Likelihood]))))</f>
        <v/>
      </c>
      <c r="F3" s="25" t="str">
        <f>IF(CONCATENATE(SUMPRODUCT(--($A3=tblRisks[Original Impact]),--(F$6=tblRisks[Original Likelihood])),":",SUMPRODUCT(--($A3=tblRisks[Residual Impact]),--(F$6=tblRisks[Residual Likelihood])))="0:0","",CONCATENATE(SUMPRODUCT(--($A3=tblRisks[Original Impact]),--(F$6=tblRisks[Original Likelihood])),"→",SUMPRODUCT(--($A3=tblRisks[Residual Impact]),--(F$6=tblRisks[Residual Likelihood]))))</f>
        <v/>
      </c>
    </row>
    <row r="4" spans="1:7" ht="60" customHeight="1" x14ac:dyDescent="0.25">
      <c r="A4" s="19" t="str">
        <f>Lookups!G3</f>
        <v>Low</v>
      </c>
      <c r="B4" s="22" t="str">
        <f>IF(CONCATENATE(SUMPRODUCT(--($A4=tblRisks[Original Impact]),--(B$6=tblRisks[Original Likelihood])),":",SUMPRODUCT(--($A4=tblRisks[Residual Impact]),--(B$6=tblRisks[Residual Likelihood])))="0:0","",CONCATENATE(SUMPRODUCT(--($A4=tblRisks[Original Impact]),--(B$6=tblRisks[Original Likelihood])),"→",SUMPRODUCT(--($A4=tblRisks[Residual Impact]),--(B$6=tblRisks[Residual Likelihood]))))</f>
        <v/>
      </c>
      <c r="C4" s="22" t="str">
        <f>IF(CONCATENATE(SUMPRODUCT(--($A4=tblRisks[Original Impact]),--(C$6=tblRisks[Original Likelihood])),":",SUMPRODUCT(--($A4=tblRisks[Residual Impact]),--(C$6=tblRisks[Residual Likelihood])))="0:0","",CONCATENATE(SUMPRODUCT(--($A4=tblRisks[Original Impact]),--(C$6=tblRisks[Original Likelihood])),"→",SUMPRODUCT(--($A4=tblRisks[Residual Impact]),--(C$6=tblRisks[Residual Likelihood]))))</f>
        <v>0→1</v>
      </c>
      <c r="D4" s="23" t="str">
        <f>IF(CONCATENATE(SUMPRODUCT(--($A4=tblRisks[Original Impact]),--(D$6=tblRisks[Original Likelihood])),":",SUMPRODUCT(--($A4=tblRisks[Residual Impact]),--(D$6=tblRisks[Residual Likelihood])))="0:0","",CONCATENATE(SUMPRODUCT(--($A4=tblRisks[Original Impact]),--(D$6=tblRisks[Original Likelihood])),"→",SUMPRODUCT(--($A4=tblRisks[Residual Impact]),--(D$6=tblRisks[Residual Likelihood]))))</f>
        <v/>
      </c>
      <c r="E4" s="23" t="str">
        <f>IF(CONCATENATE(SUMPRODUCT(--($A4=tblRisks[Original Impact]),--(E$6=tblRisks[Original Likelihood])),":",SUMPRODUCT(--($A4=tblRisks[Residual Impact]),--(E$6=tblRisks[Residual Likelihood])))="0:0","",CONCATENATE(SUMPRODUCT(--($A4=tblRisks[Original Impact]),--(E$6=tblRisks[Original Likelihood])),"→",SUMPRODUCT(--($A4=tblRisks[Residual Impact]),--(E$6=tblRisks[Residual Likelihood]))))</f>
        <v/>
      </c>
      <c r="F4" s="24" t="str">
        <f>IF(CONCATENATE(SUMPRODUCT(--($A4=tblRisks[Original Impact]),--(F$6=tblRisks[Original Likelihood])),":",SUMPRODUCT(--($A4=tblRisks[Residual Impact]),--(F$6=tblRisks[Residual Likelihood])))="0:0","",CONCATENATE(SUMPRODUCT(--($A4=tblRisks[Original Impact]),--(F$6=tblRisks[Original Likelihood])),"→",SUMPRODUCT(--($A4=tblRisks[Residual Impact]),--(F$6=tblRisks[Residual Likelihood]))))</f>
        <v/>
      </c>
      <c r="G4" s="12"/>
    </row>
    <row r="5" spans="1:7" ht="60" customHeight="1" x14ac:dyDescent="0.25">
      <c r="A5" s="19" t="str">
        <f>Lookups!G2</f>
        <v>Negligible</v>
      </c>
      <c r="B5" s="22" t="str">
        <f>IF(CONCATENATE(SUMPRODUCT(--($A5=tblRisks[Original Impact]),--(B$6=tblRisks[Original Likelihood])),":",SUMPRODUCT(--($A5=tblRisks[Residual Impact]),--(B$6=tblRisks[Residual Likelihood])))="0:0","",CONCATENATE(SUMPRODUCT(--($A5=tblRisks[Original Impact]),--(B$6=tblRisks[Original Likelihood])),"→",SUMPRODUCT(--($A5=tblRisks[Residual Impact]),--(B$6=tblRisks[Residual Likelihood]))))</f>
        <v/>
      </c>
      <c r="C5" s="22" t="str">
        <f>IF(CONCATENATE(SUMPRODUCT(--($A5=tblRisks[Original Impact]),--(C$6=tblRisks[Original Likelihood])),":",SUMPRODUCT(--($A5=tblRisks[Residual Impact]),--(C$6=tblRisks[Residual Likelihood])))="0:0","",CONCATENATE(SUMPRODUCT(--($A5=tblRisks[Original Impact]),--(C$6=tblRisks[Original Likelihood])),"→",SUMPRODUCT(--($A5=tblRisks[Residual Impact]),--(C$6=tblRisks[Residual Likelihood]))))</f>
        <v/>
      </c>
      <c r="D5" s="22" t="str">
        <f>IF(CONCATENATE(SUMPRODUCT(--($A5=tblRisks[Original Impact]),--(D$6=tblRisks[Original Likelihood])),":",SUMPRODUCT(--($A5=tblRisks[Residual Impact]),--(D$6=tblRisks[Residual Likelihood])))="0:0","",CONCATENATE(SUMPRODUCT(--($A5=tblRisks[Original Impact]),--(D$6=tblRisks[Original Likelihood])),"→",SUMPRODUCT(--($A5=tblRisks[Residual Impact]),--(D$6=tblRisks[Residual Likelihood]))))</f>
        <v/>
      </c>
      <c r="E5" s="23" t="str">
        <f>IF(CONCATENATE(SUMPRODUCT(--($A5=tblRisks[Original Impact]),--(E$6=tblRisks[Original Likelihood])),":",SUMPRODUCT(--($A5=tblRisks[Residual Impact]),--(E$6=tblRisks[Residual Likelihood])))="0:0","",CONCATENATE(SUMPRODUCT(--($A5=tblRisks[Original Impact]),--(E$6=tblRisks[Original Likelihood])),"→",SUMPRODUCT(--($A5=tblRisks[Residual Impact]),--(E$6=tblRisks[Residual Likelihood]))))</f>
        <v/>
      </c>
      <c r="F5" s="23" t="str">
        <f>IF(CONCATENATE(SUMPRODUCT(--($A5=tblRisks[Original Impact]),--(F$6=tblRisks[Original Likelihood])),":",SUMPRODUCT(--($A5=tblRisks[Residual Impact]),--(F$6=tblRisks[Residual Likelihood])))="0:0","",CONCATENATE(SUMPRODUCT(--($A5=tblRisks[Original Impact]),--(F$6=tblRisks[Original Likelihood])),"→",SUMPRODUCT(--($A5=tblRisks[Residual Impact]),--(F$6=tblRisks[Residual Likelihood]))))</f>
        <v/>
      </c>
    </row>
    <row r="6" spans="1:7" ht="60" customHeight="1" x14ac:dyDescent="0.4">
      <c r="A6" s="13"/>
      <c r="B6" s="14" t="str">
        <f>Lookups!D8</f>
        <v>Remote</v>
      </c>
      <c r="C6" s="14" t="str">
        <f>Lookups!D9</f>
        <v>Unlikely</v>
      </c>
      <c r="D6" s="14" t="str">
        <f>Lookups!D10</f>
        <v>Possible</v>
      </c>
      <c r="E6" s="14" t="str">
        <f>Lookups!D11</f>
        <v>Likely</v>
      </c>
      <c r="F6" s="14" t="str">
        <f>Lookups!D12</f>
        <v>Probable</v>
      </c>
    </row>
  </sheetData>
  <pageMargins left="0.7" right="0.7" top="1.175" bottom="0.75" header="0.3" footer="0.3"/>
  <pageSetup scale="80" fitToHeight="0" orientation="landscape" r:id="rId1"/>
  <headerFooter>
    <oddHeader>&amp;C&amp;"+,Bold"&amp;24Residual Risk Heat Map</oddHeader>
    <oddFooter>&amp;L&amp;D&amp;R&amp;P/&amp;N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16DA4C6C014191DF74CDECA3F402" ma:contentTypeVersion="0" ma:contentTypeDescription="Create a new document." ma:contentTypeScope="" ma:versionID="4199ab83c860f7ada3884f85ef9e4f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411D02-85DC-45CC-9EB5-EF230FE60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078E0F-3FEE-4D8A-A959-F1CB3D3D75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02A3C-6BAC-47FE-BF55-CEE28C3B37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Risks</vt:lpstr>
      <vt:lpstr>Lookups</vt:lpstr>
      <vt:lpstr>Risk Heat Map</vt:lpstr>
      <vt:lpstr>Residual Risk</vt:lpstr>
      <vt:lpstr>'Residual Risk'!Impact</vt:lpstr>
      <vt:lpstr>Impact</vt:lpstr>
      <vt:lpstr>'Residual Risk'!Likelihood</vt:lpstr>
      <vt:lpstr>Likelihood</vt:lpstr>
      <vt:lpstr>'Residual Risk'!Risk_Responses</vt:lpstr>
      <vt:lpstr>Risk_Responses</vt:lpstr>
      <vt:lpstr>'Residual Risk'!RiskCat</vt:lpstr>
      <vt:lpstr>RiskCat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2014-06-17T19:24:36Z</cp:lastPrinted>
  <dcterms:created xsi:type="dcterms:W3CDTF">2013-02-25T17:04:08Z</dcterms:created>
  <dcterms:modified xsi:type="dcterms:W3CDTF">2014-07-03T18:46:13Z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0x010100169016DA4C6C014191DF74CDECA3F402</vt:lpwstr>
  </property>
</Properties>
</file>